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9126"/>
  <workbookPr updateLinks="never" defaultThemeVersion="166925"/>
  <mc:AlternateContent xmlns:mc="http://schemas.openxmlformats.org/markup-compatibility/2006">
    <mc:Choice Requires="x15">
      <x15ac:absPath xmlns:x15ac="http://schemas.microsoft.com/office/spreadsheetml/2010/11/ac" url="C:\Users\sara.thiplekha\Desktop\"/>
    </mc:Choice>
  </mc:AlternateContent>
  <xr:revisionPtr revIDLastSave="0" documentId="10_ncr:100000_{8242DDD0-DFF3-4FA9-B074-188DFB10846B}" xr6:coauthVersionLast="31" xr6:coauthVersionMax="44" xr10:uidLastSave="{00000000-0000-0000-0000-000000000000}"/>
  <bookViews>
    <workbookView xWindow="39870" yWindow="3060" windowWidth="22950" windowHeight="12975" tabRatio="837" xr2:uid="{13850278-EB62-44A0-90E0-72DC1891DB3E}"/>
  </bookViews>
  <sheets>
    <sheet name="Cover" sheetId="26" r:id="rId1"/>
    <sheet name="Intro" sheetId="27" r:id="rId2"/>
    <sheet name="TSR" sheetId="23" r:id="rId3"/>
    <sheet name="Traceability-OLD" sheetId="30" state="hidden" r:id="rId4"/>
    <sheet name="Traceability" sheetId="31" r:id="rId5"/>
    <sheet name="PS - Authentication" sheetId="11" r:id="rId6"/>
    <sheet name="PS - Audit" sheetId="6" r:id="rId7"/>
    <sheet name="PS - Main" sheetId="29" r:id="rId8"/>
    <sheet name="PS - Scenarios" sheetId="24" r:id="rId9"/>
    <sheet name="PS - E2E Interfaces" sheetId="22" r:id="rId10"/>
    <sheet name="References" sheetId="25" r:id="rId11"/>
  </sheets>
  <externalReferences>
    <externalReference r:id="rId12"/>
    <externalReference r:id="rId13"/>
    <externalReference r:id="rId14"/>
    <externalReference r:id="rId15"/>
    <externalReference r:id="rId16"/>
    <externalReference r:id="rId17"/>
    <externalReference r:id="rId18"/>
    <externalReference r:id="rId19"/>
  </externalReferences>
  <definedNames>
    <definedName name="_xlnm._FilterDatabase" localSheetId="6" hidden="1">'PS - Audit'!$A$4:$M$17</definedName>
    <definedName name="_xlnm._FilterDatabase" localSheetId="5" hidden="1">'PS - Authentication'!$A$4:$J$26</definedName>
    <definedName name="_xlnm._FilterDatabase" localSheetId="7" hidden="1">'PS - Main'!$F$1:$F$905</definedName>
    <definedName name="_xlnm._FilterDatabase" localSheetId="4" hidden="1">Traceability!$C$3:$AJ$100</definedName>
    <definedName name="_xlnm._FilterDatabase" localSheetId="3" hidden="1">'Traceability-OLD'!$C$3:$AI$101</definedName>
    <definedName name="CCA" localSheetId="0">[1]Sheet1!$B$100:$B$103</definedName>
    <definedName name="CCA" localSheetId="1">[1]Sheet1!$B$100:$B$103</definedName>
    <definedName name="CCA" localSheetId="6">[2]Sheet1!$B$100:$B$103</definedName>
    <definedName name="CCA" localSheetId="5">[2]Sheet1!$B$100:$B$103</definedName>
    <definedName name="CCA" localSheetId="9">[2]Sheet1!$B$100:$B$103</definedName>
    <definedName name="CCA" localSheetId="7">[2]Sheet1!$B$100:$B$103</definedName>
    <definedName name="CCA" localSheetId="8">[2]Sheet1!$B$100:$B$103</definedName>
    <definedName name="CCA" localSheetId="10">[1]Sheet1!$B$100:$B$103</definedName>
    <definedName name="CCA" localSheetId="2">[1]Sheet1!$B$100:$B$103</definedName>
    <definedName name="CCA">[2]Sheet1!$B$100:$B$103</definedName>
    <definedName name="Intro" localSheetId="0">#REF!</definedName>
    <definedName name="Intro" localSheetId="1">#REF!</definedName>
    <definedName name="Intro" localSheetId="6">#REF!</definedName>
    <definedName name="Intro" localSheetId="5">#REF!</definedName>
    <definedName name="Intro" localSheetId="9">#REF!</definedName>
    <definedName name="Intro" localSheetId="7">#REF!</definedName>
    <definedName name="Intro" localSheetId="8">#REF!</definedName>
    <definedName name="Intro" localSheetId="10">#REF!</definedName>
    <definedName name="Intro" localSheetId="4">#REF!</definedName>
    <definedName name="Intro" localSheetId="2">#REF!</definedName>
    <definedName name="Intro">#REF!</definedName>
    <definedName name="OFFICIAL">'[3]Data values'!$D$2:$D$4</definedName>
    <definedName name="TestResults" localSheetId="0">#REF!</definedName>
    <definedName name="TestResults" localSheetId="1">#REF!</definedName>
    <definedName name="TestResults" localSheetId="6">[2]Sheet1!$B$100:$B$103</definedName>
    <definedName name="TestResults" localSheetId="5">[2]Sheet1!$B$100:$B$103</definedName>
    <definedName name="TestResults" localSheetId="9">#REF!</definedName>
    <definedName name="TestResults" localSheetId="7">[2]Sheet1!$B$100:$B$103</definedName>
    <definedName name="TestResults" localSheetId="8">#REF!</definedName>
    <definedName name="TestResults" localSheetId="10">#REF!</definedName>
    <definedName name="TestResults" localSheetId="4">[4]Introduction!$A$188:$A$191</definedName>
    <definedName name="TestResults" localSheetId="3">[4]Introduction!$A$188:$A$191</definedName>
    <definedName name="TestResults" localSheetId="2">[5]Introduction!$A$188:$A$191</definedName>
    <definedName name="TestResults">#REF!</definedName>
    <definedName name="TestStatuses" localSheetId="0">[6]Introduction!$B$23:$B$27</definedName>
    <definedName name="TestStatuses" localSheetId="1">[6]Introduction!$B$23:$B$27</definedName>
    <definedName name="TestStatuses" localSheetId="6">[7]Introduction!$B$23:$B$27</definedName>
    <definedName name="TestStatuses" localSheetId="5">[7]Introduction!$B$23:$B$27</definedName>
    <definedName name="TestStatuses" localSheetId="9">[7]Introduction!$B$23:$B$27</definedName>
    <definedName name="TestStatuses" localSheetId="7">[7]Introduction!$B$23:$B$27</definedName>
    <definedName name="TestStatuses" localSheetId="8">[7]Introduction!$B$23:$B$27</definedName>
    <definedName name="TestStatuses" localSheetId="10">[6]Introduction!$B$23:$B$27</definedName>
    <definedName name="TestStatuses" localSheetId="2">[6]Introduction!$B$23:$B$27</definedName>
    <definedName name="TestStatuses">[7]Introduction!$B$23:$B$27</definedName>
    <definedName name="Z_20B9E7CB_B377_4CA3_9140_04DC7572D088_.wvu.Cols" localSheetId="6" hidden="1">'PS - Audit'!#REF!</definedName>
    <definedName name="Z_20B9E7CB_B377_4CA3_9140_04DC7572D088_.wvu.Cols" localSheetId="5" hidden="1">'PS - Authentication'!#REF!</definedName>
    <definedName name="Z_20B9E7CB_B377_4CA3_9140_04DC7572D088_.wvu.Cols" localSheetId="7" hidden="1">'PS - Main'!#REF!</definedName>
    <definedName name="Z_F8A0DB4D_C2E2_432B_8BE5_72A25D8D6FC5_.wvu.Cols" localSheetId="6" hidden="1">'PS - Audit'!#REF!,'PS - Audit'!#REF!,'PS - Audit'!$D:$D,'PS - Audit'!#REF!</definedName>
    <definedName name="Z_F8A0DB4D_C2E2_432B_8BE5_72A25D8D6FC5_.wvu.Cols" localSheetId="5" hidden="1">'PS - Authentication'!#REF!,'PS - Authentication'!#REF!,'PS - Authentication'!$D:$D,'PS - Authentication'!#REF!</definedName>
    <definedName name="Z_F8A0DB4D_C2E2_432B_8BE5_72A25D8D6FC5_.wvu.Cols" localSheetId="7" hidden="1">'PS - Main'!#REF!,'PS - Main'!#REF!,'PS - Main'!$D:$D,'PS - Main'!#REF!</definedName>
  </definedNames>
  <calcPr calcId="17901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Q14" i="29" l="1"/>
  <c r="P14" i="29"/>
  <c r="L183" i="24" l="1"/>
  <c r="L184" i="24"/>
  <c r="L182" i="24"/>
  <c r="M185" i="24" s="1"/>
  <c r="L156" i="24"/>
  <c r="L155" i="24"/>
  <c r="L138" i="24"/>
  <c r="L139" i="24"/>
  <c r="L140" i="24"/>
  <c r="L137" i="24"/>
  <c r="L87" i="24"/>
  <c r="L88" i="24"/>
  <c r="L89" i="24"/>
  <c r="L90" i="24"/>
  <c r="L86" i="24"/>
  <c r="G217" i="24" l="1"/>
  <c r="C185" i="24"/>
  <c r="C224" i="24"/>
  <c r="M157" i="24"/>
  <c r="M141" i="24"/>
  <c r="C141" i="24" s="1"/>
  <c r="M91" i="24"/>
  <c r="G216" i="24"/>
  <c r="G215" i="24"/>
  <c r="O28" i="29"/>
  <c r="C157" i="24" l="1"/>
  <c r="C221" i="24"/>
  <c r="C219" i="24"/>
  <c r="C91" i="24"/>
  <c r="C214" i="24"/>
  <c r="O24" i="29"/>
  <c r="O10" i="6" l="1"/>
  <c r="J26" i="24" l="1"/>
  <c r="Q86" i="29"/>
  <c r="P86" i="29"/>
  <c r="Q85" i="29"/>
  <c r="P85" i="29"/>
  <c r="Q81" i="29"/>
  <c r="Q82" i="29"/>
  <c r="P82" i="29"/>
  <c r="P81" i="29"/>
  <c r="Q83" i="29"/>
  <c r="P83" i="29"/>
  <c r="Q84" i="29"/>
  <c r="P84" i="29"/>
  <c r="Q80" i="29"/>
  <c r="P80" i="29"/>
  <c r="Q79" i="29"/>
  <c r="P79" i="29"/>
  <c r="Q78" i="29"/>
  <c r="Q77" i="29"/>
  <c r="P78" i="29"/>
  <c r="P77" i="29"/>
  <c r="Q70" i="29"/>
  <c r="P70" i="29"/>
  <c r="Q71" i="29"/>
  <c r="P71" i="29"/>
  <c r="Q72" i="29"/>
  <c r="P72" i="29"/>
  <c r="Q73" i="29"/>
  <c r="P73" i="29"/>
  <c r="Q74" i="29"/>
  <c r="P74" i="29"/>
  <c r="Q75" i="29"/>
  <c r="P75" i="29"/>
  <c r="Q76" i="29"/>
  <c r="P76" i="29"/>
  <c r="Q69" i="29"/>
  <c r="P69" i="29"/>
  <c r="Q68" i="29"/>
  <c r="P68" i="29"/>
  <c r="Q67" i="29"/>
  <c r="P67" i="29"/>
  <c r="Q64" i="29"/>
  <c r="Q63" i="29"/>
  <c r="Q62" i="29"/>
  <c r="P64" i="29"/>
  <c r="P63" i="29"/>
  <c r="P62" i="29"/>
  <c r="Q61" i="29"/>
  <c r="P61" i="29"/>
  <c r="Q60" i="29"/>
  <c r="P60" i="29"/>
  <c r="Q52" i="29"/>
  <c r="P52" i="29"/>
  <c r="Q53" i="29"/>
  <c r="P53" i="29"/>
  <c r="Q54" i="29"/>
  <c r="P54" i="29"/>
  <c r="Q55" i="29"/>
  <c r="P55" i="29"/>
  <c r="Q56" i="29"/>
  <c r="P56" i="29"/>
  <c r="Q57" i="29"/>
  <c r="P57" i="29"/>
  <c r="Q50" i="29"/>
  <c r="P50" i="29"/>
  <c r="Q51" i="29"/>
  <c r="P51" i="29"/>
  <c r="Q48" i="29"/>
  <c r="P48" i="29"/>
  <c r="Q47" i="29"/>
  <c r="P47" i="29"/>
  <c r="Q44" i="29"/>
  <c r="P44" i="29"/>
  <c r="Q42" i="29"/>
  <c r="P42" i="29"/>
  <c r="Q41" i="29"/>
  <c r="P41" i="29"/>
  <c r="Q37" i="29"/>
  <c r="P37" i="29"/>
  <c r="Q36" i="29"/>
  <c r="P36" i="29"/>
  <c r="Q35" i="29"/>
  <c r="P35" i="29"/>
  <c r="Q34" i="29"/>
  <c r="P34" i="29"/>
  <c r="Q31" i="29"/>
  <c r="P31" i="29"/>
  <c r="Q30" i="29"/>
  <c r="P30" i="29"/>
  <c r="Q29" i="29"/>
  <c r="P29" i="29"/>
  <c r="Q28" i="29"/>
  <c r="P28" i="29"/>
  <c r="Q27" i="29"/>
  <c r="P27" i="29"/>
  <c r="Q26" i="29"/>
  <c r="P26" i="29"/>
  <c r="Q25" i="29"/>
  <c r="P25" i="29"/>
  <c r="Q22" i="29"/>
  <c r="P22" i="29"/>
  <c r="Q24" i="29"/>
  <c r="P24" i="29"/>
  <c r="Q23" i="29"/>
  <c r="P23" i="29"/>
  <c r="Q21" i="29"/>
  <c r="P21" i="29"/>
  <c r="Q20" i="29"/>
  <c r="P20" i="29"/>
  <c r="Q19" i="29"/>
  <c r="P19" i="29"/>
  <c r="Q18" i="29"/>
  <c r="P18" i="29"/>
  <c r="Q17" i="29"/>
  <c r="P17" i="29"/>
  <c r="Q13" i="29"/>
  <c r="P13" i="29"/>
  <c r="Q12" i="29"/>
  <c r="P12" i="29"/>
  <c r="Q11" i="29"/>
  <c r="P11" i="29"/>
  <c r="Q10" i="29"/>
  <c r="P10" i="29"/>
  <c r="Q9" i="29"/>
  <c r="P9" i="29"/>
  <c r="Q8" i="29"/>
  <c r="P8" i="29"/>
  <c r="Q7" i="29"/>
  <c r="P7" i="29"/>
  <c r="Q6" i="29"/>
  <c r="P6" i="29"/>
  <c r="Q10" i="6"/>
  <c r="P10" i="6"/>
  <c r="Q9" i="6"/>
  <c r="P9" i="6"/>
  <c r="Q8" i="6"/>
  <c r="P8" i="6"/>
  <c r="Q7" i="6"/>
  <c r="P7" i="6"/>
  <c r="Q6" i="6"/>
  <c r="P6" i="6"/>
  <c r="Q17" i="11"/>
  <c r="P17" i="11"/>
  <c r="Q19" i="11"/>
  <c r="P19" i="11"/>
  <c r="Q18" i="11"/>
  <c r="P18" i="11"/>
  <c r="Q16" i="11"/>
  <c r="P16" i="11"/>
  <c r="Q15" i="11"/>
  <c r="P15" i="11"/>
  <c r="Q14" i="11"/>
  <c r="P14" i="11"/>
  <c r="Q13" i="11"/>
  <c r="P13" i="11"/>
  <c r="Q12" i="11"/>
  <c r="P12" i="11"/>
  <c r="Q11" i="11"/>
  <c r="P11" i="11"/>
  <c r="Q6" i="11"/>
  <c r="P6" i="11"/>
  <c r="Q10" i="11"/>
  <c r="P10" i="11"/>
  <c r="Q9" i="11"/>
  <c r="P9" i="11"/>
  <c r="N9" i="11"/>
  <c r="O9" i="11"/>
  <c r="O19" i="11" l="1"/>
  <c r="N19" i="11"/>
  <c r="O68" i="29" l="1"/>
  <c r="N68" i="29"/>
  <c r="O64" i="29"/>
  <c r="N64" i="29"/>
  <c r="O56" i="29"/>
  <c r="N56" i="29"/>
  <c r="O31" i="29" l="1"/>
  <c r="N31" i="29"/>
  <c r="N26" i="29" l="1"/>
  <c r="O26" i="29"/>
  <c r="N17" i="11" l="1"/>
  <c r="O17" i="11"/>
  <c r="O10" i="11"/>
  <c r="O53" i="29" l="1"/>
  <c r="N53" i="29"/>
  <c r="O6" i="6"/>
  <c r="N6" i="6"/>
  <c r="N10" i="6" l="1"/>
  <c r="N10" i="11"/>
  <c r="D221" i="24" l="1"/>
  <c r="N14" i="29"/>
  <c r="O14" i="29"/>
  <c r="N13" i="11"/>
  <c r="O13" i="11"/>
  <c r="N29" i="29" l="1"/>
  <c r="O29" i="29"/>
  <c r="N28" i="29"/>
  <c r="O27" i="29"/>
  <c r="N27" i="29"/>
  <c r="N24" i="29"/>
  <c r="O23" i="29"/>
  <c r="N23" i="29"/>
  <c r="O21" i="29"/>
  <c r="N21" i="29"/>
  <c r="O17" i="29"/>
  <c r="N17" i="29"/>
  <c r="O86" i="29" l="1"/>
  <c r="N86" i="29"/>
  <c r="O85" i="29"/>
  <c r="N85" i="29"/>
  <c r="O84" i="29"/>
  <c r="N84" i="29"/>
  <c r="O83" i="29"/>
  <c r="N83" i="29"/>
  <c r="O82" i="29"/>
  <c r="N82" i="29"/>
  <c r="O81" i="29"/>
  <c r="N81" i="29"/>
  <c r="O80" i="29"/>
  <c r="N80" i="29"/>
  <c r="O79" i="29"/>
  <c r="N79" i="29"/>
  <c r="O78" i="29"/>
  <c r="N78" i="29"/>
  <c r="O77" i="29"/>
  <c r="N77" i="29"/>
  <c r="O76" i="29"/>
  <c r="N76" i="29"/>
  <c r="O75" i="29"/>
  <c r="N75" i="29"/>
  <c r="O74" i="29"/>
  <c r="N74" i="29"/>
  <c r="O73" i="29"/>
  <c r="N73" i="29"/>
  <c r="O72" i="29"/>
  <c r="N72" i="29"/>
  <c r="O71" i="29"/>
  <c r="N71" i="29"/>
  <c r="O70" i="29"/>
  <c r="N70" i="29"/>
  <c r="O69" i="29"/>
  <c r="N69" i="29"/>
  <c r="O67" i="29"/>
  <c r="N67" i="29"/>
  <c r="O63" i="29"/>
  <c r="N63" i="29"/>
  <c r="O62" i="29"/>
  <c r="N62" i="29"/>
  <c r="O61" i="29"/>
  <c r="N61" i="29"/>
  <c r="O60" i="29"/>
  <c r="N60" i="29"/>
  <c r="O57" i="29"/>
  <c r="N57" i="29"/>
  <c r="O55" i="29"/>
  <c r="N55" i="29"/>
  <c r="O54" i="29"/>
  <c r="N54" i="29"/>
  <c r="O52" i="29"/>
  <c r="N52" i="29"/>
  <c r="O51" i="29"/>
  <c r="N51" i="29"/>
  <c r="O50" i="29"/>
  <c r="N50" i="29"/>
  <c r="O49" i="29"/>
  <c r="N49" i="29"/>
  <c r="O48" i="29"/>
  <c r="N48" i="29"/>
  <c r="O47" i="29"/>
  <c r="N47" i="29"/>
  <c r="O44" i="29"/>
  <c r="N44" i="29"/>
  <c r="O42" i="29"/>
  <c r="N42" i="29"/>
  <c r="O41" i="29"/>
  <c r="N41" i="29"/>
  <c r="O37" i="29"/>
  <c r="N37" i="29"/>
  <c r="O36" i="29"/>
  <c r="N36" i="29"/>
  <c r="O35" i="29"/>
  <c r="N35" i="29"/>
  <c r="O34" i="29"/>
  <c r="N34" i="29"/>
  <c r="O30" i="29"/>
  <c r="N30" i="29"/>
  <c r="O25" i="29"/>
  <c r="N25" i="29"/>
  <c r="O22" i="29"/>
  <c r="N22" i="29"/>
  <c r="O20" i="29"/>
  <c r="N20" i="29"/>
  <c r="O19" i="29"/>
  <c r="N19" i="29"/>
  <c r="O18" i="29"/>
  <c r="N18" i="29"/>
  <c r="O13" i="29"/>
  <c r="N13" i="29"/>
  <c r="O12" i="29"/>
  <c r="N12" i="29"/>
  <c r="O11" i="29"/>
  <c r="N11" i="29"/>
  <c r="O10" i="29"/>
  <c r="N10" i="29"/>
  <c r="O9" i="29"/>
  <c r="N9" i="29"/>
  <c r="O8" i="29"/>
  <c r="N8" i="29"/>
  <c r="O7" i="29"/>
  <c r="N7" i="29"/>
  <c r="O6" i="29"/>
  <c r="N6" i="29"/>
  <c r="G37" i="23" l="1"/>
  <c r="G34" i="23"/>
  <c r="N100" i="29"/>
  <c r="N101" i="29"/>
  <c r="N106" i="29"/>
  <c r="N107" i="29"/>
  <c r="O15" i="11"/>
  <c r="N15" i="11"/>
  <c r="O14" i="11"/>
  <c r="N14" i="11"/>
  <c r="N105" i="29" l="1"/>
  <c r="F37" i="23" s="1"/>
  <c r="N99" i="29"/>
  <c r="F34" i="23" s="1"/>
  <c r="J165" i="24"/>
  <c r="J164" i="24"/>
  <c r="J163" i="24"/>
  <c r="J148" i="24"/>
  <c r="J147" i="24"/>
  <c r="J119" i="24"/>
  <c r="J118" i="24"/>
  <c r="J117" i="24"/>
  <c r="J116" i="24"/>
  <c r="J115" i="24"/>
  <c r="J99" i="24"/>
  <c r="J98" i="24"/>
  <c r="J97" i="24"/>
  <c r="J53" i="24"/>
  <c r="J52" i="24"/>
  <c r="J45" i="24"/>
  <c r="J44" i="24"/>
  <c r="J43" i="24"/>
  <c r="J42" i="24"/>
  <c r="J41" i="24"/>
  <c r="J40" i="24"/>
  <c r="J39" i="24"/>
  <c r="J32" i="24"/>
  <c r="J31" i="24"/>
  <c r="J30" i="24"/>
  <c r="J29" i="24"/>
  <c r="J28" i="24"/>
  <c r="J27" i="24"/>
  <c r="G210" i="24" l="1"/>
  <c r="N102" i="29"/>
  <c r="E34" i="23" s="1"/>
  <c r="N108" i="29"/>
  <c r="E37" i="23" s="1"/>
  <c r="G211" i="24"/>
  <c r="G212" i="24"/>
  <c r="H27" i="23" s="1"/>
  <c r="K100" i="24"/>
  <c r="N11" i="11"/>
  <c r="O11" i="11"/>
  <c r="N12" i="11"/>
  <c r="O12" i="11"/>
  <c r="N16" i="11"/>
  <c r="O16" i="11"/>
  <c r="N18" i="11"/>
  <c r="O18" i="11"/>
  <c r="O6" i="11"/>
  <c r="N6" i="11"/>
  <c r="N8" i="6"/>
  <c r="O8" i="6"/>
  <c r="N9" i="6"/>
  <c r="O9" i="6"/>
  <c r="N7" i="6"/>
  <c r="O7" i="6"/>
  <c r="C193" i="24"/>
  <c r="G35" i="23" l="1"/>
  <c r="G36" i="23"/>
  <c r="G33" i="23"/>
  <c r="N25" i="11"/>
  <c r="G32" i="23"/>
  <c r="N24" i="11"/>
  <c r="N16" i="6"/>
  <c r="N15" i="6"/>
  <c r="N21" i="6"/>
  <c r="N22" i="6"/>
  <c r="N31" i="11"/>
  <c r="N30" i="11"/>
  <c r="K54" i="24"/>
  <c r="C211" i="24" s="1"/>
  <c r="K166" i="24"/>
  <c r="K149" i="24"/>
  <c r="C220" i="24" s="1"/>
  <c r="K120" i="24"/>
  <c r="C120" i="24" s="1"/>
  <c r="D217" i="24" s="1"/>
  <c r="C100" i="24"/>
  <c r="D215" i="24" s="1"/>
  <c r="K46" i="24"/>
  <c r="C46" i="24" s="1"/>
  <c r="D210" i="24" s="1"/>
  <c r="K33" i="24"/>
  <c r="C201" i="24"/>
  <c r="D224" i="24"/>
  <c r="C176" i="24"/>
  <c r="D219" i="24"/>
  <c r="C131" i="24"/>
  <c r="C109" i="24"/>
  <c r="D214" i="24"/>
  <c r="C80" i="24"/>
  <c r="C67" i="24"/>
  <c r="C54" i="24" l="1"/>
  <c r="D211" i="24" s="1"/>
  <c r="N20" i="6"/>
  <c r="F36" i="23" s="1"/>
  <c r="N23" i="6"/>
  <c r="E36" i="23" s="1"/>
  <c r="N29" i="11"/>
  <c r="C209" i="24"/>
  <c r="H28" i="23"/>
  <c r="C166" i="24"/>
  <c r="D222" i="24" s="1"/>
  <c r="C222" i="24"/>
  <c r="C33" i="24"/>
  <c r="D209" i="24" s="1"/>
  <c r="C149" i="24"/>
  <c r="D220" i="24" s="1"/>
  <c r="C217" i="24"/>
  <c r="C210" i="24"/>
  <c r="C215" i="24"/>
  <c r="G213" i="24"/>
  <c r="I28" i="23" l="1"/>
  <c r="N32" i="11"/>
  <c r="E35" i="23" s="1"/>
  <c r="F35" i="23"/>
  <c r="C228" i="24"/>
  <c r="C233" i="24"/>
  <c r="C229" i="24"/>
  <c r="C232" i="24"/>
  <c r="G218" i="24"/>
  <c r="E28" i="23" s="1"/>
  <c r="E27" i="23"/>
  <c r="C39" i="23" l="1"/>
  <c r="I27" i="23"/>
  <c r="C38" i="23" s="1"/>
  <c r="G28" i="23"/>
  <c r="C234" i="24"/>
  <c r="F28" i="23" s="1"/>
  <c r="C230" i="24"/>
  <c r="F27" i="23" s="1"/>
  <c r="G27" i="23"/>
  <c r="C231" i="24" l="1"/>
  <c r="C235" i="24"/>
  <c r="N23" i="11" l="1"/>
  <c r="N14" i="6"/>
  <c r="N17" i="6" l="1"/>
  <c r="E33" i="23" s="1"/>
  <c r="F33" i="23"/>
  <c r="N26" i="11"/>
  <c r="E32" i="23" s="1"/>
  <c r="F32" i="23"/>
</calcChain>
</file>

<file path=xl/sharedStrings.xml><?xml version="1.0" encoding="utf-8"?>
<sst xmlns="http://schemas.openxmlformats.org/spreadsheetml/2006/main" count="4724" uniqueCount="1292">
  <si>
    <t>PRES-2</t>
  </si>
  <si>
    <t>PRES-4</t>
  </si>
  <si>
    <t>CONFORMANCE REQUIREMENT</t>
  </si>
  <si>
    <t>EXPECTED RESULT</t>
  </si>
  <si>
    <t>TEST RESULT</t>
  </si>
  <si>
    <t>TESTER COMMENTS</t>
  </si>
  <si>
    <t>CALC.</t>
  </si>
  <si>
    <t>M</t>
  </si>
  <si>
    <t>TBD</t>
  </si>
  <si>
    <t xml:space="preserve"> </t>
  </si>
  <si>
    <t>Total Tests</t>
  </si>
  <si>
    <t>Fail</t>
  </si>
  <si>
    <t>Tests Failed or TBD</t>
  </si>
  <si>
    <t>Pass</t>
  </si>
  <si>
    <t>START:   Authentication and Authorisation</t>
  </si>
  <si>
    <t>Yes</t>
  </si>
  <si>
    <t>Open PDS</t>
  </si>
  <si>
    <t>Direct PDS</t>
  </si>
  <si>
    <t>TEST DATA</t>
  </si>
  <si>
    <t>Preconditions</t>
  </si>
  <si>
    <t>Security Profiles Set-up for all users</t>
  </si>
  <si>
    <t>No</t>
  </si>
  <si>
    <t>END:   Authentication and Authorisation</t>
  </si>
  <si>
    <t>Priority</t>
  </si>
  <si>
    <t>Notes</t>
  </si>
  <si>
    <t>P</t>
  </si>
  <si>
    <t>END:   Audit</t>
  </si>
  <si>
    <t>START:   Audit</t>
  </si>
  <si>
    <r>
      <t xml:space="preserve">PRIORITY
</t>
    </r>
    <r>
      <rPr>
        <sz val="8"/>
        <rFont val="Calibri"/>
        <family val="2"/>
        <scheme val="minor"/>
      </rPr>
      <t>(Mandatory, Optional, Recommended)</t>
    </r>
  </si>
  <si>
    <t>R</t>
  </si>
  <si>
    <t>START:  Finalisation</t>
  </si>
  <si>
    <t>Prescribing Systems</t>
  </si>
  <si>
    <t>PRES-3</t>
  </si>
  <si>
    <t>PRES-4A</t>
  </si>
  <si>
    <t>PRES-5</t>
  </si>
  <si>
    <t>PRES-6</t>
  </si>
  <si>
    <t>PRES-8</t>
  </si>
  <si>
    <t xml:space="preserve">PRES-1 </t>
  </si>
  <si>
    <t xml:space="preserve">Log in to the electronic prescribing systems </t>
  </si>
  <si>
    <t>TC_PRES_AA_002</t>
  </si>
  <si>
    <t>TC_PRES_AA_003</t>
  </si>
  <si>
    <t>TC_PRES_AA_004</t>
  </si>
  <si>
    <t>User accounts with electronic prescribing capability</t>
  </si>
  <si>
    <t>View profiles of user accounts with electronic prescribing capability</t>
  </si>
  <si>
    <t>Each account contains all user information as specified in the requirement</t>
  </si>
  <si>
    <t>TC_PRES_AA_005</t>
  </si>
  <si>
    <t>TC_PRES_AA_006</t>
  </si>
  <si>
    <t>Set up authentication parameters as specified in the requirements</t>
  </si>
  <si>
    <t xml:space="preserve">The authentication parameters are set up and are successfully applied
</t>
  </si>
  <si>
    <t>TC_PRES_AA_007</t>
  </si>
  <si>
    <t>A period of inactivity has been identified in the system</t>
  </si>
  <si>
    <t xml:space="preserve">Log in to the electronic prescribing systems and do not interact with the system for a period of inactivity defined </t>
  </si>
  <si>
    <t xml:space="preserve">PRES-7 </t>
  </si>
  <si>
    <t>TC_PRES_AA_008</t>
  </si>
  <si>
    <t>O</t>
  </si>
  <si>
    <t>TC_PRES_AA_009</t>
  </si>
  <si>
    <t>Log in to the electronic prescribing systems, log off, and do not interact with the system for a period of inactivity defined</t>
  </si>
  <si>
    <t>The system automatically disables the account</t>
  </si>
  <si>
    <t>PRES-10</t>
  </si>
  <si>
    <t>TC_PRES_AUD_001</t>
  </si>
  <si>
    <t>Perform logon, logoff, stage-change and credential change activities</t>
  </si>
  <si>
    <t>PRES-38</t>
  </si>
  <si>
    <t>TC_PRES_AUD_002</t>
  </si>
  <si>
    <t>Authorised prescriber user account</t>
  </si>
  <si>
    <t>Prescribing Systems user account</t>
  </si>
  <si>
    <t>PRES-39</t>
  </si>
  <si>
    <t>TC_PRES_AUD_003</t>
  </si>
  <si>
    <t xml:space="preserve">START:  User Selection </t>
  </si>
  <si>
    <t xml:space="preserve">PRES-11 </t>
  </si>
  <si>
    <t>TC_PRES_US_001</t>
  </si>
  <si>
    <t>TC_PRES_US_002</t>
  </si>
  <si>
    <t xml:space="preserve">PRES-12 </t>
  </si>
  <si>
    <t>TC_PRES_US_003</t>
  </si>
  <si>
    <t>PRES-13</t>
  </si>
  <si>
    <t>TC_PRES_US_004</t>
  </si>
  <si>
    <t>TC_PRES_US_005</t>
  </si>
  <si>
    <t xml:space="preserve">Create an electronic prescription. </t>
  </si>
  <si>
    <t>PRES-14</t>
  </si>
  <si>
    <t>TC_PRES_US_006</t>
  </si>
  <si>
    <t>PRES-15</t>
  </si>
  <si>
    <t>TC_PRES_US_007</t>
  </si>
  <si>
    <t>PRES-16</t>
  </si>
  <si>
    <t>TC_PRES_US_008</t>
  </si>
  <si>
    <t>TC_PRES_US_009</t>
  </si>
  <si>
    <t xml:space="preserve">END:  User Selection </t>
  </si>
  <si>
    <t xml:space="preserve">START:  Composition </t>
  </si>
  <si>
    <t>PRES-17</t>
  </si>
  <si>
    <t>TC_PRES_CO_001</t>
  </si>
  <si>
    <t>The electronic prescription is created and is sent to only one open PDS.</t>
  </si>
  <si>
    <t>PRES-18</t>
  </si>
  <si>
    <t>PRES-17A</t>
  </si>
  <si>
    <t>TC_PRES_CO_002</t>
  </si>
  <si>
    <t>TC_PRES_CO_003</t>
  </si>
  <si>
    <t>Electronic prescriptions</t>
  </si>
  <si>
    <t>PBS electronic prescriptions
RPBS electronic prescriptions</t>
  </si>
  <si>
    <t>PRES-19</t>
  </si>
  <si>
    <t>TC_PRES_CO_004</t>
  </si>
  <si>
    <t>PRES-19A</t>
  </si>
  <si>
    <t>TC_PRES_CO_005</t>
  </si>
  <si>
    <t>PRES-20</t>
  </si>
  <si>
    <t>TC_PRES_CO_006</t>
  </si>
  <si>
    <t xml:space="preserve">END:  Composition </t>
  </si>
  <si>
    <t>PRES-21</t>
  </si>
  <si>
    <t>TC_PRES_CO_007</t>
  </si>
  <si>
    <t>PRES-21A</t>
  </si>
  <si>
    <t>TC_PRES_CO_008</t>
  </si>
  <si>
    <t>PRES-22</t>
  </si>
  <si>
    <t>TC_PRES_CO_009</t>
  </si>
  <si>
    <t>TC_PRES_CO_010</t>
  </si>
  <si>
    <t>PRES-49</t>
  </si>
  <si>
    <t>TC_PRES_CO_011</t>
  </si>
  <si>
    <t>PRES-53</t>
  </si>
  <si>
    <t>TC_PRES_CO_012</t>
  </si>
  <si>
    <t>Create an electronic prescription with Reason for prescribe as a free text</t>
  </si>
  <si>
    <t xml:space="preserve">PRES-42 </t>
  </si>
  <si>
    <t>Submit an electronic prescription to an Open PDS</t>
  </si>
  <si>
    <t>PRES-43</t>
  </si>
  <si>
    <t>An electronic prescription token is printed</t>
  </si>
  <si>
    <t>PRES-44</t>
  </si>
  <si>
    <t>PRES-45</t>
  </si>
  <si>
    <t>PRES-46</t>
  </si>
  <si>
    <t>PRES-47</t>
  </si>
  <si>
    <t xml:space="preserve">The system supports confirmation of the electronic address to be used by the prescriber with the Subject of Care. </t>
  </si>
  <si>
    <t>PRES-48</t>
  </si>
  <si>
    <t>PRES-46A</t>
  </si>
  <si>
    <t>Evidence of Prescription in paper form</t>
  </si>
  <si>
    <t>PRES-50</t>
  </si>
  <si>
    <t>END:  Finalisation</t>
  </si>
  <si>
    <t>START:  Modification</t>
  </si>
  <si>
    <t>PRES-40</t>
  </si>
  <si>
    <t>TC_PRES_FI_001</t>
  </si>
  <si>
    <t>TC_PRES_FI_002</t>
  </si>
  <si>
    <t>TC_PRES_FI_003</t>
  </si>
  <si>
    <t>TC_PRES_FI_004</t>
  </si>
  <si>
    <t>TC_PRES_FI_005</t>
  </si>
  <si>
    <t>TC_PRES_FI_006</t>
  </si>
  <si>
    <t>TC_PRES_FI_007</t>
  </si>
  <si>
    <t>TC_PRES_FI_008</t>
  </si>
  <si>
    <t>TC_PRES_FI_009</t>
  </si>
  <si>
    <t>TC_PRES_MO_001</t>
  </si>
  <si>
    <t>PRES-41</t>
  </si>
  <si>
    <t>TC_PRES_MO_002</t>
  </si>
  <si>
    <t>END:  Modification</t>
  </si>
  <si>
    <t>START:  Submission</t>
  </si>
  <si>
    <t>PRES-23</t>
  </si>
  <si>
    <t>TC_PRES_SM_002</t>
  </si>
  <si>
    <t>TC_PRES_SM_001</t>
  </si>
  <si>
    <t>PRES-24</t>
  </si>
  <si>
    <t>PRES-25</t>
  </si>
  <si>
    <t>TC_PRES_SM_003</t>
  </si>
  <si>
    <t>PRES-26</t>
  </si>
  <si>
    <t>TC_PRES_SM_004</t>
  </si>
  <si>
    <t>Connect to PDS System over a public network</t>
  </si>
  <si>
    <t>PRES-27</t>
  </si>
  <si>
    <t>TC_PRES_SM_005</t>
  </si>
  <si>
    <t>PRES-28</t>
  </si>
  <si>
    <t>TC_PRES_SM_006</t>
  </si>
  <si>
    <t>TC_PRES_SM_007</t>
  </si>
  <si>
    <t>PRES-30</t>
  </si>
  <si>
    <t>TC_PRES_SM_008</t>
  </si>
  <si>
    <t xml:space="preserve">The system records the DSPID which references the electronic prescription in the PDS. </t>
  </si>
  <si>
    <t>PRES-31</t>
  </si>
  <si>
    <t>TC_PRES_SM_009</t>
  </si>
  <si>
    <t>PRES-32</t>
  </si>
  <si>
    <t xml:space="preserve">The user receives an indication as to whether the PDS has acknowledged receipt of the electronic prescription. </t>
  </si>
  <si>
    <t>TC_PRES_SM_010</t>
  </si>
  <si>
    <t>PRES-33</t>
  </si>
  <si>
    <t>PRES-34</t>
  </si>
  <si>
    <t>PRES-35</t>
  </si>
  <si>
    <t xml:space="preserve">Cancel the electronic prescription
 </t>
  </si>
  <si>
    <t>PRES-36</t>
  </si>
  <si>
    <t>PRES-37</t>
  </si>
  <si>
    <t>TC_PRES_SM_011</t>
  </si>
  <si>
    <t xml:space="preserve">Set a duration of an "acknowledgement of receipt - timeout" (AORT), including a value which represents "no timeout". </t>
  </si>
  <si>
    <t>TC_PRES_SM_012</t>
  </si>
  <si>
    <t>END:  Submission</t>
  </si>
  <si>
    <t>Security Profiles Set-up for the users</t>
  </si>
  <si>
    <t xml:space="preserve">Authorised prescriber user account
</t>
  </si>
  <si>
    <t>Electronic prescription created
The Evidence of Prescription printed</t>
  </si>
  <si>
    <t>Test Description</t>
  </si>
  <si>
    <t>Scenarios</t>
  </si>
  <si>
    <t>PS- Auth</t>
  </si>
  <si>
    <t>PS - Audit</t>
  </si>
  <si>
    <t>User Selection</t>
  </si>
  <si>
    <t>Composition</t>
  </si>
  <si>
    <t>Finalisation</t>
  </si>
  <si>
    <t>Modification</t>
  </si>
  <si>
    <t>Submission</t>
  </si>
  <si>
    <t>Create a paper prescription</t>
  </si>
  <si>
    <t xml:space="preserve">Prescription details
Authorised prescriber user account
</t>
  </si>
  <si>
    <t>Conformance Requirements Reference</t>
  </si>
  <si>
    <t>TC_PRES_SM_013</t>
  </si>
  <si>
    <t>TC_PRES_SM_014</t>
  </si>
  <si>
    <r>
      <t xml:space="preserve">The system </t>
    </r>
    <r>
      <rPr>
        <b/>
        <sz val="11"/>
        <color theme="1"/>
        <rFont val="Calibri"/>
        <family val="2"/>
        <scheme val="minor"/>
      </rPr>
      <t>SHALL</t>
    </r>
    <r>
      <rPr>
        <sz val="11"/>
        <color theme="1"/>
        <rFont val="Calibri"/>
        <family val="2"/>
        <scheme val="minor"/>
      </rPr>
      <t xml:space="preserve"> allow access to electronic prescribing capability only to designated user accounts. 
</t>
    </r>
    <r>
      <rPr>
        <i/>
        <sz val="11"/>
        <color theme="1"/>
        <rFont val="Calibri"/>
        <family val="2"/>
        <scheme val="minor"/>
      </rPr>
      <t>Note: Only users designated by the healthcare organisation as having prescribing rights may access the electronic prescribing capability.</t>
    </r>
  </si>
  <si>
    <r>
      <t xml:space="preserve">The system </t>
    </r>
    <r>
      <rPr>
        <b/>
        <sz val="11"/>
        <color theme="1"/>
        <rFont val="Calibri"/>
        <family val="2"/>
        <scheme val="minor"/>
      </rPr>
      <t>SHOULD</t>
    </r>
    <r>
      <rPr>
        <sz val="11"/>
        <color theme="1"/>
        <rFont val="Calibri"/>
        <family val="2"/>
        <scheme val="minor"/>
      </rPr>
      <t xml:space="preserve"> provide multi-factor authentication on user accounts with electronic prescribing capability. 
</t>
    </r>
    <r>
      <rPr>
        <i/>
        <sz val="11"/>
        <color theme="1"/>
        <rFont val="Calibri"/>
        <family val="2"/>
        <scheme val="minor"/>
      </rPr>
      <t>Note: As per Australian Cyber Security Centre (ACSC) recommendations.</t>
    </r>
  </si>
  <si>
    <r>
      <t xml:space="preserve">Where only single factor or multi-stage authentication is provided, the system </t>
    </r>
    <r>
      <rPr>
        <b/>
        <sz val="11"/>
        <color theme="1"/>
        <rFont val="Calibri"/>
        <family val="2"/>
        <scheme val="minor"/>
      </rPr>
      <t>SHALL</t>
    </r>
    <r>
      <rPr>
        <sz val="11"/>
        <color theme="1"/>
        <rFont val="Calibri"/>
        <family val="2"/>
        <scheme val="minor"/>
      </rPr>
      <t xml:space="preserve"> allow healthcare organisations the ability to establish authentication parameters. Including, but not limited to: 
• Minimum password length; 
• Password composition; 
• Password retry limit (before lockout); 
• Password refresh interval (frequency with which new password must be created); and 
• Password reuse interval (period which must expire before a password may be reused). 
</t>
    </r>
    <r>
      <rPr>
        <i/>
        <sz val="11"/>
        <color theme="1"/>
        <rFont val="Calibri"/>
        <family val="2"/>
        <scheme val="minor"/>
      </rPr>
      <t xml:space="preserve">
Note: Healthcare organisations shall have the support of the system in the implementation of access control policies.</t>
    </r>
    <r>
      <rPr>
        <sz val="11"/>
        <color theme="1"/>
        <rFont val="Calibri"/>
        <family val="2"/>
        <scheme val="minor"/>
      </rPr>
      <t xml:space="preserve"> </t>
    </r>
  </si>
  <si>
    <r>
      <t xml:space="preserve">The system </t>
    </r>
    <r>
      <rPr>
        <b/>
        <sz val="11"/>
        <color theme="1"/>
        <rFont val="Calibri"/>
        <family val="2"/>
        <scheme val="minor"/>
      </rPr>
      <t>MAY</t>
    </r>
    <r>
      <rPr>
        <sz val="11"/>
        <color theme="1"/>
        <rFont val="Calibri"/>
        <family val="2"/>
        <scheme val="minor"/>
      </rPr>
      <t xml:space="preserve"> automatically disable an account that has been inactive for a period defined by the healthcare organisation. 
</t>
    </r>
    <r>
      <rPr>
        <i/>
        <sz val="11"/>
        <color theme="1"/>
        <rFont val="Calibri"/>
        <family val="2"/>
        <scheme val="minor"/>
      </rPr>
      <t xml:space="preserve">
Note: This measure is a "backstop". Healthcare organisations should implement de-provisioning or account disablement where the user leaves on a permanent or temporary basis. </t>
    </r>
  </si>
  <si>
    <r>
      <t xml:space="preserve">The system </t>
    </r>
    <r>
      <rPr>
        <b/>
        <sz val="11"/>
        <color theme="1"/>
        <rFont val="Calibri"/>
        <family val="2"/>
        <scheme val="minor"/>
      </rPr>
      <t xml:space="preserve">SHALL </t>
    </r>
    <r>
      <rPr>
        <sz val="11"/>
        <color theme="1"/>
        <rFont val="Calibri"/>
        <family val="2"/>
        <scheme val="minor"/>
      </rPr>
      <t xml:space="preserve">maintain an audit log of logon, logoff, stage-change and credential change activity for all user accounts. 
</t>
    </r>
    <r>
      <rPr>
        <i/>
        <sz val="11"/>
        <color theme="1"/>
        <rFont val="Calibri"/>
        <family val="2"/>
        <scheme val="minor"/>
      </rPr>
      <t xml:space="preserve">Note: Stage-change is where an additional credential is required - for example a PIN is required to undertake a particular function. Credential change would be the change of the form of the credential or a change to the value (for example, password change). </t>
    </r>
  </si>
  <si>
    <r>
      <t>The system</t>
    </r>
    <r>
      <rPr>
        <b/>
        <sz val="11"/>
        <color theme="1"/>
        <rFont val="Calibri"/>
        <family val="2"/>
        <scheme val="minor"/>
      </rPr>
      <t xml:space="preserve"> MAY</t>
    </r>
    <r>
      <rPr>
        <sz val="11"/>
        <color theme="1"/>
        <rFont val="Calibri"/>
        <family val="2"/>
        <scheme val="minor"/>
      </rPr>
      <t xml:space="preserve"> provide for an option to enable / disable electronic prescribing capability on a per user account basis. 
</t>
    </r>
    <r>
      <rPr>
        <i/>
        <sz val="11"/>
        <color theme="1"/>
        <rFont val="Calibri"/>
        <family val="2"/>
        <scheme val="minor"/>
      </rPr>
      <t xml:space="preserve">Note: Some prescribers may elect not to participate in electronic prescribing and may not wish to be presented with electronic prescribing options. </t>
    </r>
  </si>
  <si>
    <r>
      <t xml:space="preserve">The system </t>
    </r>
    <r>
      <rPr>
        <b/>
        <sz val="11"/>
        <color theme="1"/>
        <rFont val="Calibri"/>
        <family val="2"/>
        <scheme val="minor"/>
      </rPr>
      <t>SHALL</t>
    </r>
    <r>
      <rPr>
        <sz val="11"/>
        <color theme="1"/>
        <rFont val="Calibri"/>
        <family val="2"/>
        <scheme val="minor"/>
      </rPr>
      <t xml:space="preserve"> include, within the electronic prescription, all data fields as required by Jurisdictional Regulations. </t>
    </r>
  </si>
  <si>
    <r>
      <t xml:space="preserve">For PBS and RPBS prescriptions, the system </t>
    </r>
    <r>
      <rPr>
        <b/>
        <sz val="11"/>
        <color theme="1"/>
        <rFont val="Calibri"/>
        <family val="2"/>
        <scheme val="minor"/>
      </rPr>
      <t>SHALL</t>
    </r>
    <r>
      <rPr>
        <sz val="11"/>
        <color theme="1"/>
        <rFont val="Calibri"/>
        <family val="2"/>
        <scheme val="minor"/>
      </rPr>
      <t xml:space="preserve"> also include within the electronic prescription, all data fields as required by the National Health Act. </t>
    </r>
  </si>
  <si>
    <r>
      <t xml:space="preserve">The system </t>
    </r>
    <r>
      <rPr>
        <b/>
        <sz val="11"/>
        <color theme="1"/>
        <rFont val="Calibri"/>
        <family val="2"/>
        <scheme val="minor"/>
      </rPr>
      <t>SHALL</t>
    </r>
    <r>
      <rPr>
        <sz val="11"/>
        <color theme="1"/>
        <rFont val="Calibri"/>
        <family val="2"/>
        <scheme val="minor"/>
      </rPr>
      <t xml:space="preserve"> allow capture of Reason for prescribe (clinical indication) as a text field if no coded value is provided. 
</t>
    </r>
    <r>
      <rPr>
        <i/>
        <sz val="11"/>
        <color theme="1"/>
        <rFont val="Calibri"/>
        <family val="2"/>
        <scheme val="minor"/>
      </rPr>
      <t xml:space="preserve">Note: Reason for prescribe may not be easily defined or may cover more than one drop down menu option. 
Related requirements: PRES-21, PRES-21A. 
</t>
    </r>
    <r>
      <rPr>
        <sz val="11"/>
        <color theme="1"/>
        <rFont val="Calibri"/>
        <family val="2"/>
        <scheme val="minor"/>
      </rPr>
      <t xml:space="preserve"> </t>
    </r>
  </si>
  <si>
    <r>
      <t xml:space="preserve">The system </t>
    </r>
    <r>
      <rPr>
        <b/>
        <sz val="11"/>
        <color theme="1"/>
        <rFont val="Calibri"/>
        <family val="2"/>
        <scheme val="minor"/>
      </rPr>
      <t>SHALL</t>
    </r>
    <r>
      <rPr>
        <sz val="11"/>
        <color theme="1"/>
        <rFont val="Calibri"/>
        <family val="2"/>
        <scheme val="minor"/>
      </rPr>
      <t xml:space="preserve"> allow the user to make changes to a prescription prior to finalising. If the prescription has been sent to the PDS, PRES-41 applies. 
</t>
    </r>
    <r>
      <rPr>
        <i/>
        <sz val="11"/>
        <color theme="1"/>
        <rFont val="Calibri"/>
        <family val="2"/>
        <scheme val="minor"/>
      </rPr>
      <t xml:space="preserve">Note: Supports current primary care workflow where the prescriber may review prescription details onscreen and want to make corrections prior to finalising. </t>
    </r>
  </si>
  <si>
    <t xml:space="preserve">The user receives a notification that the Prescription Exchange Service has received the ETP message. 
Prescription Exchange Service receives the ETP message. </t>
  </si>
  <si>
    <r>
      <t xml:space="preserve">When generating an Electronic Prescription, the system </t>
    </r>
    <r>
      <rPr>
        <b/>
        <sz val="11"/>
        <rFont val="Calibri"/>
        <family val="2"/>
        <scheme val="minor"/>
      </rPr>
      <t>SHALL NOT</t>
    </r>
    <r>
      <rPr>
        <sz val="11"/>
        <rFont val="Calibri"/>
        <family val="2"/>
        <scheme val="minor"/>
      </rPr>
      <t xml:space="preserve"> issue an ETP message. 
</t>
    </r>
    <r>
      <rPr>
        <i/>
        <sz val="11"/>
        <rFont val="Calibri"/>
        <family val="2"/>
        <scheme val="minor"/>
      </rPr>
      <t xml:space="preserve">Note: An ETP Message may be sent if a Paper Prescription is created. An Electronic Prescription will be sent to the PDS only if there is no paper prescription. There should never be a paper prescription and an electronic prescription at the same time for the same medicine order.
</t>
    </r>
  </si>
  <si>
    <t>The system issues a cancellation message to the PDS. 
The electronic prescription is cancelled.</t>
  </si>
  <si>
    <t>Description</t>
  </si>
  <si>
    <t>Interface(s)</t>
  </si>
  <si>
    <t>Prescriber Authentication</t>
  </si>
  <si>
    <t xml:space="preserve">Prescriber User Log In and Authenticated </t>
  </si>
  <si>
    <t>Prescribing System</t>
  </si>
  <si>
    <t>Prescription Standards</t>
  </si>
  <si>
    <t>Prescribing details conform to ALL requirements standards</t>
  </si>
  <si>
    <t xml:space="preserve">Reasoning </t>
  </si>
  <si>
    <t>Prescriber provides reasoning for prescription</t>
  </si>
  <si>
    <t>Data Elements</t>
  </si>
  <si>
    <t>Prescriber input and managed data meets ALL given requirements</t>
  </si>
  <si>
    <t>SNOMED</t>
  </si>
  <si>
    <t>Prescription data inclusions are to SNOMED standards / values</t>
  </si>
  <si>
    <t>Presentation</t>
  </si>
  <si>
    <t>Presented data and information reflects and stores ALL prescriber's inputs</t>
  </si>
  <si>
    <t>Audit</t>
  </si>
  <si>
    <t>Appropriate data audited and information reflects prescriber's inputs</t>
  </si>
  <si>
    <t>Print</t>
  </si>
  <si>
    <t>Printed information accurate to information presented for print</t>
  </si>
  <si>
    <t>Amend - Pre Submit</t>
  </si>
  <si>
    <t>Prescriber maintains / updates prescription details</t>
  </si>
  <si>
    <t>Cancel - Pre Submit</t>
  </si>
  <si>
    <t>Prescriber cancels the prescription</t>
  </si>
  <si>
    <t>Prepare / Send Evidences</t>
  </si>
  <si>
    <t xml:space="preserve">Prescriber manages Evidence of Prescription to valid channels </t>
  </si>
  <si>
    <t>Prescribing System -&gt; SOC / Agent</t>
  </si>
  <si>
    <t>Submit</t>
  </si>
  <si>
    <t>Prescribing System -&gt; PDS</t>
  </si>
  <si>
    <t>Cancel - Post Submit</t>
  </si>
  <si>
    <t>Acknowledgement of Prescription</t>
  </si>
  <si>
    <t>PDS Issues Receipt of Prescription creation to Prescribing System</t>
  </si>
  <si>
    <t>PDS -&gt; Prescribing System</t>
  </si>
  <si>
    <t>Acknowledgement of Prescription Cancellation</t>
  </si>
  <si>
    <t>PDS Issues Receipt of Prescription cancellation etc. to Prescribing System</t>
  </si>
  <si>
    <t>Dispensing Authentication</t>
  </si>
  <si>
    <t xml:space="preserve">Dispense User Log In and Authenticated </t>
  </si>
  <si>
    <t>Dispensing System</t>
  </si>
  <si>
    <t>Retrieve electronic prescription</t>
  </si>
  <si>
    <t>Dispenser retrieved prescription</t>
  </si>
  <si>
    <t>PDS -&gt; Dispensing System</t>
  </si>
  <si>
    <t>Presented data and information reflects prescriber's inputs</t>
  </si>
  <si>
    <t>Standards</t>
  </si>
  <si>
    <t>Prescription details conform to ALL requirements standards</t>
  </si>
  <si>
    <t>Evidences</t>
  </si>
  <si>
    <t>Evidences are as entered by prescriber</t>
  </si>
  <si>
    <t>Appropriate data audited and information reflects inputs</t>
  </si>
  <si>
    <t>Maintain (Dispense)</t>
  </si>
  <si>
    <t>Dispenser maintains / updates prescription details</t>
  </si>
  <si>
    <t>Dispenser cancels the prescription</t>
  </si>
  <si>
    <t>Dispensing System -&gt; PDS</t>
  </si>
  <si>
    <t>Dispenser submits that the prescription has been dispensed</t>
  </si>
  <si>
    <t>Annotations</t>
  </si>
  <si>
    <t>Dispenser makes annotations</t>
  </si>
  <si>
    <t>Deferment</t>
  </si>
  <si>
    <t>Dispenser defers part of a prescription (Effects new token separate from original)</t>
  </si>
  <si>
    <t>Reconcile</t>
  </si>
  <si>
    <t xml:space="preserve">Dispenser reconciles owing prescription </t>
  </si>
  <si>
    <t>Reverse Prescription</t>
  </si>
  <si>
    <t>Dispenser reverses a dispensed prescription (Effectively cancelled and new token from PDS)</t>
  </si>
  <si>
    <t>Acknowledgement of Prescription Dispense</t>
  </si>
  <si>
    <t>PDS Issues Receipt of Dispensation to Dispensing System</t>
  </si>
  <si>
    <t>Acknowledgement of Dispense Annotation</t>
  </si>
  <si>
    <t>Acknowledgement of Dispense Deferment</t>
  </si>
  <si>
    <t>Acknowledgement of Prescription Reversal</t>
  </si>
  <si>
    <t>PDS Issues Receipt of Cancellation to Dispensing System</t>
  </si>
  <si>
    <t>Acknowledgement of Prescription Reconciliation</t>
  </si>
  <si>
    <t>PDS Issues Receipt of Reconciled 'owing filled' to Dispensing System</t>
  </si>
  <si>
    <t>SOC &lt; -&gt; Mobile Intermediary</t>
  </si>
  <si>
    <t>Agent Registry</t>
  </si>
  <si>
    <t>Agent &lt;-&gt; Mobile Intermediary</t>
  </si>
  <si>
    <t>Connection Authenticated</t>
  </si>
  <si>
    <t>Authorised User Accepts prescriber's electronic prescription</t>
  </si>
  <si>
    <t>Mobile Application &lt;-&gt; Prescribing System</t>
  </si>
  <si>
    <t>Retrieve full electronic prescription Information</t>
  </si>
  <si>
    <t xml:space="preserve">Retrieved data audited </t>
  </si>
  <si>
    <t>PDS Issues Receipt of Dispense Annotation to Dispensing System</t>
  </si>
  <si>
    <t>PDS Issues Receipt of Dispense Deferment to Dispensing System</t>
  </si>
  <si>
    <t>Create a token based electronic prescription</t>
  </si>
  <si>
    <t>Acronyms</t>
  </si>
  <si>
    <t>Date</t>
  </si>
  <si>
    <t>TSR</t>
  </si>
  <si>
    <t>CONFORMANCE REQUIREMENTS REFERENCE</t>
  </si>
  <si>
    <t>Associated Requirements Number taken from the Conformance Profile Specification.</t>
  </si>
  <si>
    <t xml:space="preserve">Displays the requirement to be met by the software being tested.
</t>
  </si>
  <si>
    <t>PRIORITY</t>
  </si>
  <si>
    <t>OPEN / DIRECT PDS</t>
  </si>
  <si>
    <t xml:space="preserve">Conformance Requirements relate to prescribing, dispensing and delivery services to classifications Open or Direct PDS. All PDS requirements specify which is required.   </t>
  </si>
  <si>
    <t>Any preconditions, pre-requisites or set-up conditions required by the test.</t>
  </si>
  <si>
    <t>Test Data required to facilitate the testing.</t>
  </si>
  <si>
    <t xml:space="preserve">General comments in support of the test result
</t>
  </si>
  <si>
    <t>Top of Worksheet</t>
  </si>
  <si>
    <t>1D</t>
  </si>
  <si>
    <t>One Dimensional</t>
  </si>
  <si>
    <t>ACSC</t>
  </si>
  <si>
    <t>Australian Cyber Security Centre</t>
  </si>
  <si>
    <t>ADHA</t>
  </si>
  <si>
    <t>Australian Digital Health Agency</t>
  </si>
  <si>
    <t>AHPRA</t>
  </si>
  <si>
    <t>Australian Health Practitioner Regulation Agency</t>
  </si>
  <si>
    <t>AMT</t>
  </si>
  <si>
    <t>Australian Medicines Terminology</t>
  </si>
  <si>
    <t>AORT</t>
  </si>
  <si>
    <t>Acknowledgement Of Receipt - Timeout</t>
  </si>
  <si>
    <t>ASD</t>
  </si>
  <si>
    <t>Australian Signals Directorate</t>
  </si>
  <si>
    <t>ASL</t>
  </si>
  <si>
    <t>Active Script List</t>
  </si>
  <si>
    <t>ASLR</t>
  </si>
  <si>
    <t>Active Script List Registry</t>
  </si>
  <si>
    <t>CIS</t>
  </si>
  <si>
    <t>Clinical Information System</t>
  </si>
  <si>
    <t>DLM</t>
  </si>
  <si>
    <t>Dissemination Limiting Marker</t>
  </si>
  <si>
    <t>DoB</t>
  </si>
  <si>
    <t>Date of Birth</t>
  </si>
  <si>
    <t>DSPID</t>
  </si>
  <si>
    <t>Delivery Service Prescription Identifier</t>
  </si>
  <si>
    <t>eNRMC</t>
  </si>
  <si>
    <t>electronic National Residential Medication Chart</t>
  </si>
  <si>
    <t>ETP</t>
  </si>
  <si>
    <t>Electronic Transfer of Prescriptions</t>
  </si>
  <si>
    <t>HI Service</t>
  </si>
  <si>
    <t xml:space="preserve">Healthcare Identifiers Service operated by Services Australia </t>
  </si>
  <si>
    <t>HPN</t>
  </si>
  <si>
    <t>Hospital Provider Number</t>
  </si>
  <si>
    <t>HPI-I</t>
  </si>
  <si>
    <t>Healthcare Provider Identifier - Individual</t>
  </si>
  <si>
    <t>HPI-O</t>
  </si>
  <si>
    <t>Healthcare Provider Identifier - Organisation</t>
  </si>
  <si>
    <t>HTTPS</t>
  </si>
  <si>
    <t>Hyper Text Transfer Protocol Secure</t>
  </si>
  <si>
    <t>IHI</t>
  </si>
  <si>
    <t>Individual Healthcare Identifier</t>
  </si>
  <si>
    <t>ISM</t>
  </si>
  <si>
    <t>Information Security Manual</t>
  </si>
  <si>
    <t>MMS</t>
  </si>
  <si>
    <t>Multimedia Messaging Service</t>
  </si>
  <si>
    <t>OAuth</t>
  </si>
  <si>
    <t>Open Authorisation</t>
  </si>
  <si>
    <t>PBS</t>
  </si>
  <si>
    <t>Pharmaceutical Benefits Scheme</t>
  </si>
  <si>
    <t>PDS</t>
  </si>
  <si>
    <t>Prescription Delivery Service</t>
  </si>
  <si>
    <t>PKI</t>
  </si>
  <si>
    <t>Public Key Infrastructure</t>
  </si>
  <si>
    <t>PRODA</t>
  </si>
  <si>
    <t>Provider Digital Access</t>
  </si>
  <si>
    <t>RACFIF</t>
  </si>
  <si>
    <t>Residential Aged Care Facility ID</t>
  </si>
  <si>
    <t>RPBS</t>
  </si>
  <si>
    <t>Repatriation Pharmaceutical Benefits Scheme</t>
  </si>
  <si>
    <t>RSA</t>
  </si>
  <si>
    <t>An asymmetric cryptosystem invented by Ron Rivest, Adi Shamir and Leonard Adleman</t>
  </si>
  <si>
    <t>SIEM</t>
  </si>
  <si>
    <t>Security Information and Event Management</t>
  </si>
  <si>
    <t>SoC</t>
  </si>
  <si>
    <t>Subject of Care (patient or consumer)</t>
  </si>
  <si>
    <t>SMS</t>
  </si>
  <si>
    <t>Short Message Service</t>
  </si>
  <si>
    <t>SNOMED-CT-AU</t>
  </si>
  <si>
    <t>Systematised Nomenclature of Medicine – Clinical Terms - Australia</t>
  </si>
  <si>
    <t>URI</t>
  </si>
  <si>
    <t>Uniform Resource Identifier</t>
  </si>
  <si>
    <t>URL</t>
  </si>
  <si>
    <t>Uniform Resource Locator</t>
  </si>
  <si>
    <t>UTC</t>
  </si>
  <si>
    <t>Coordinated Universal Time</t>
  </si>
  <si>
    <t>Test Cases  taken from specified requirements for Conformance Requirements Specification:
Section 3.1. Prescribing Systems: 
Sub-Sections:
- Audit</t>
  </si>
  <si>
    <t>Test Cases  taken from specified requirements for Conformance Requirements Specification:
Section 3.1. Prescribing Systems: 
Sub-Sections:
- Authentication and Authorisation</t>
  </si>
  <si>
    <t>PS - AUTHENTICATION</t>
  </si>
  <si>
    <t>PS - AUDIT</t>
  </si>
  <si>
    <t>Test Cases  taken from specified requirements for Conformance Requirements Specification:
Section 3.1. Prescribing Systems: 
Sub-Sections:
- User Selection
- Composition
- Finalisation
- Modification
- Submission</t>
  </si>
  <si>
    <t>PS - MAIN</t>
  </si>
  <si>
    <t xml:space="preserve">End to End systems involvement for the whole of the Electronic Prescription System - outlining interfacing systems, applications and related functions. Specific details relating to Prescribing System with PDS and other systems highlighted. See Related Documents and Test Artefacts. </t>
  </si>
  <si>
    <t>PRECONDITIONS</t>
  </si>
  <si>
    <t>Test Case Number</t>
  </si>
  <si>
    <t>Scenario Summary</t>
  </si>
  <si>
    <t>Scenario:</t>
  </si>
  <si>
    <t>Objective:</t>
  </si>
  <si>
    <t>Pre-requisites:</t>
  </si>
  <si>
    <t>Scenario Test Cases:</t>
  </si>
  <si>
    <t>Test Steps</t>
  </si>
  <si>
    <t>Test Cases</t>
  </si>
  <si>
    <t>Conformance Requirement(s)</t>
  </si>
  <si>
    <t>TEST STEP / CASE DESCRIPTION</t>
  </si>
  <si>
    <t>ACTUAL TEST RESULT</t>
  </si>
  <si>
    <t>Full details audited</t>
  </si>
  <si>
    <t>Receipt from PDS</t>
  </si>
  <si>
    <t>Scenario result:</t>
  </si>
  <si>
    <t>Percentage complete</t>
  </si>
  <si>
    <t>Scenario status</t>
  </si>
  <si>
    <r>
      <t xml:space="preserve">Test Cases </t>
    </r>
    <r>
      <rPr>
        <b/>
        <sz val="11"/>
        <color rgb="FFFF0000"/>
        <rFont val="Calibri"/>
        <family val="2"/>
        <scheme val="minor"/>
      </rPr>
      <t xml:space="preserve">Failed </t>
    </r>
    <r>
      <rPr>
        <b/>
        <sz val="11"/>
        <rFont val="Calibri"/>
        <family val="2"/>
        <scheme val="minor"/>
      </rPr>
      <t>or TBD</t>
    </r>
  </si>
  <si>
    <r>
      <t xml:space="preserve">Test cases </t>
    </r>
    <r>
      <rPr>
        <b/>
        <sz val="11"/>
        <color rgb="FF00B050"/>
        <rFont val="Calibri"/>
        <family val="2"/>
      </rPr>
      <t>Passed</t>
    </r>
    <r>
      <rPr>
        <b/>
        <sz val="11"/>
        <rFont val="Calibri"/>
        <family val="2"/>
      </rPr>
      <t xml:space="preserve"> or N/A</t>
    </r>
  </si>
  <si>
    <t>Total Test cases</t>
  </si>
  <si>
    <r>
      <t xml:space="preserve">Test case % </t>
    </r>
    <r>
      <rPr>
        <b/>
        <sz val="11"/>
        <color rgb="FF00B050"/>
        <rFont val="Calibri"/>
        <family val="2"/>
      </rPr>
      <t>Passed</t>
    </r>
    <r>
      <rPr>
        <b/>
        <sz val="11"/>
        <rFont val="Calibri"/>
        <family val="2"/>
      </rPr>
      <t xml:space="preserve"> or N/A</t>
    </r>
  </si>
  <si>
    <t>Scenarios Complete</t>
  </si>
  <si>
    <t>TS_PRES_001</t>
  </si>
  <si>
    <t>TS_PRES_002</t>
  </si>
  <si>
    <t>TS_PRES_003</t>
  </si>
  <si>
    <t>TS_PRES_004</t>
  </si>
  <si>
    <t>TS_PRES_005</t>
  </si>
  <si>
    <t>TS_PRES_006</t>
  </si>
  <si>
    <t>TS_PRES_007</t>
  </si>
  <si>
    <t>TS_PRES_008</t>
  </si>
  <si>
    <t>TS_PRES_009</t>
  </si>
  <si>
    <t>TS_PRES_010</t>
  </si>
  <si>
    <t>Change a token based electronic prescription after submitting to PDS</t>
  </si>
  <si>
    <t>Prescriber logs into Prescribing System</t>
  </si>
  <si>
    <t xml:space="preserve">PDS acknowledges receipt of the electronic prescription. </t>
  </si>
  <si>
    <t>Create a paper prescription to replace a token based electronic prescription</t>
  </si>
  <si>
    <t xml:space="preserve">Send Evidence of Prescription (including the Token) in paper form or electronically to SoC / Agent </t>
  </si>
  <si>
    <t xml:space="preserve">View electronic prescription information in the prescribing system
</t>
  </si>
  <si>
    <t>View electronic prescription information in the prescribing system</t>
  </si>
  <si>
    <t>PS - SCENARIOS</t>
  </si>
  <si>
    <t>PS - E2E INTERFACES</t>
  </si>
  <si>
    <t>PRES-54</t>
  </si>
  <si>
    <t>PRES-55</t>
  </si>
  <si>
    <t>PRES-56</t>
  </si>
  <si>
    <t>PRES-56A</t>
  </si>
  <si>
    <t>PRES-57</t>
  </si>
  <si>
    <t>TC_PRES_CO_013</t>
  </si>
  <si>
    <t>TC_PRES_CO_014</t>
  </si>
  <si>
    <t>TC_PRES_CO_015</t>
  </si>
  <si>
    <t>TC_PRES_CO_016</t>
  </si>
  <si>
    <t>TC_PRES_CO_017</t>
  </si>
  <si>
    <t>PRES-58</t>
  </si>
  <si>
    <t>PRES-59</t>
  </si>
  <si>
    <t>PRES-60</t>
  </si>
  <si>
    <t>PRES-61</t>
  </si>
  <si>
    <t>PRES-61A</t>
  </si>
  <si>
    <t>TC_PRES_AR_001</t>
  </si>
  <si>
    <t>TC_PRES_AR_002</t>
  </si>
  <si>
    <t>TC_PRES_AR_003</t>
  </si>
  <si>
    <t>TC_PRES_AV_001</t>
  </si>
  <si>
    <t>TC_PRES_AV_002</t>
  </si>
  <si>
    <t>START:  Active Script List Assisted Registration</t>
  </si>
  <si>
    <t>END:  Active Script List Assisted Registration</t>
  </si>
  <si>
    <t>START:  Active Script List Viewing</t>
  </si>
  <si>
    <t>END:  Active Script List Viewing</t>
  </si>
  <si>
    <t>Send Evidence of Prescription (including the Token) in paper form or electronically to Dispenser</t>
  </si>
  <si>
    <t>Log into Prescribing System
Attempt to create an electronic prescription for SoC</t>
  </si>
  <si>
    <t>The system allows the prescriber to indicate whether the electronic prescription is to be included on the SoC’s Active Script List</t>
  </si>
  <si>
    <t>Authorised prescriber user account
SoC Test Data</t>
  </si>
  <si>
    <t>The system captures an indication from the prescriber if the electronic prescription is confirmation of a verbal authority for an urgent case/supply.</t>
  </si>
  <si>
    <t>TC_PRES_FI_001
TC_PRES_FI_002
TC_PRES_FI_003
TC_PRES_FI_004
TC_PRES_FI_005
TC_PRES_FI_006
TC_PRES_FI_007
TC_PRES_FI_008
TC_PRES_FI_009
TC_PRES_CO_016</t>
  </si>
  <si>
    <t>Create an electronic prescription with a flag  'urgent supply'</t>
  </si>
  <si>
    <t>Create an electronic prescription without a flag  'urgent supply' or 'emergency supply' 
The prescription to be added to the ASL
Submit to PDS</t>
  </si>
  <si>
    <t xml:space="preserve">The system also includes, within an electronic prescription, the following data element(s):
• ASL Consent Indicator
• ASLR Identifier </t>
  </si>
  <si>
    <t>The system provides assisted registration functionality to support a Subject of Care register for an Active Script List</t>
  </si>
  <si>
    <t>Prescriber clicks the Active Script List registration icon within the patient record in prescribing system</t>
  </si>
  <si>
    <t>The prescribing system launches a registration screen, pre-populated with the Subject of Care’s locally stored personal information as specified in the requirement</t>
  </si>
  <si>
    <t xml:space="preserve">Authorised prescriber user account
SoC not registered with Active Script List Registry </t>
  </si>
  <si>
    <t xml:space="preserve"> The prescribing system launches a screen that captures details of Agents/Carers of the SoC. Information captured as specified in the requirement</t>
  </si>
  <si>
    <t>Prescriber view the Subject of Care’s active script list</t>
  </si>
  <si>
    <t xml:space="preserve">Authorised prescriber user account
SoC registered for participation in an Active Script List </t>
  </si>
  <si>
    <t>The prescriber is not presented with electronic prescribing options when generating prescriptions</t>
  </si>
  <si>
    <t>The electronic prescription is created and is not sent to an open PDS.
The electronic prescription is sent to only one direct PDS.</t>
  </si>
  <si>
    <t>Authorised prescriber user account
Prescription test data</t>
  </si>
  <si>
    <t>Authorised prescriber user account
Electronic prescription</t>
  </si>
  <si>
    <t>The system indicates that the SoC has registered for participation in an Active Script List by polling the ASL Registry Services using the SoC’s IHI number, given name and family name.</t>
  </si>
  <si>
    <t>The system indicates that the SoC has not registered for participation in an Active Script List by polling the ASL Registry Services using the SoC’s IHI number, given name and family name.</t>
  </si>
  <si>
    <t>The system does not generate a token that is passed to the Subject of Care electronically.</t>
  </si>
  <si>
    <t>Monitor Interfacing between Prescribing System, PDS, ASLR and Mobile Application Systems</t>
  </si>
  <si>
    <t xml:space="preserve">The electronic prescription header (prescription metadata) has the electronic address to which the PDS may send the Evidence of Prescription to the Subject of Care or their Agent. </t>
  </si>
  <si>
    <r>
      <t xml:space="preserve">The system </t>
    </r>
    <r>
      <rPr>
        <b/>
        <sz val="11"/>
        <color theme="1"/>
        <rFont val="Calibri"/>
        <family val="2"/>
        <scheme val="minor"/>
      </rPr>
      <t>MAY</t>
    </r>
    <r>
      <rPr>
        <sz val="11"/>
        <color theme="1"/>
        <rFont val="Calibri"/>
        <family val="2"/>
        <scheme val="minor"/>
      </rPr>
      <t xml:space="preserve"> provide the ability for the prescriber to view the Subject of Care’s Active Script List. If the SoC has registered for participation in an Active Script List (refer to PRES-54), and the prescriber details are associated with the Subject of Care’s active script list and their access status is current and active, the prescriber is authorised to view the Subject of Care’s active script list. 
</t>
    </r>
    <r>
      <rPr>
        <i/>
        <sz val="11"/>
        <color theme="1"/>
        <rFont val="Calibri"/>
        <family val="2"/>
        <scheme val="minor"/>
      </rPr>
      <t>Note: Related requirement ASLR-18</t>
    </r>
    <r>
      <rPr>
        <sz val="11"/>
        <color theme="1"/>
        <rFont val="Calibri"/>
        <family val="2"/>
        <scheme val="minor"/>
      </rPr>
      <t xml:space="preserve">
</t>
    </r>
  </si>
  <si>
    <r>
      <t xml:space="preserve">If the system does provide the ability for the prescriber to view the Subject of Care’s Active Script List, the system </t>
    </r>
    <r>
      <rPr>
        <b/>
        <sz val="11"/>
        <color theme="1"/>
        <rFont val="Calibri"/>
        <family val="2"/>
        <scheme val="minor"/>
      </rPr>
      <t>SHALL</t>
    </r>
    <r>
      <rPr>
        <sz val="11"/>
        <color theme="1"/>
        <rFont val="Calibri"/>
        <family val="2"/>
        <scheme val="minor"/>
      </rPr>
      <t xml:space="preserve"> display details of the SoC’s active prescriptions, including:
• Medicine(s) name, strength;
• Date prescribed;
• Number of repeats available
• The system MAY display additional details such as:
• Name of the prescriber;
• Name of the prescriber organisation;
• Contact details of the prescriber and / or prescribing organisation;
</t>
    </r>
  </si>
  <si>
    <t>TEST CASE</t>
  </si>
  <si>
    <t>Authorised prescriber user account
A user account with access to enable / disable electronic prescribing capability on user accounts (e.g. admin user)</t>
  </si>
  <si>
    <t>Prescription Exchange Service available</t>
  </si>
  <si>
    <t>Create an active script list based electronic prescription</t>
  </si>
  <si>
    <t>Authorised prescriber user account
Electronic prescription test data</t>
  </si>
  <si>
    <t>PBS electronic prescription created
RPBS electronic prescription created</t>
  </si>
  <si>
    <t>Authorised prescriber user accounts with electronic prescribing capability
Prescription test data</t>
  </si>
  <si>
    <t>Generate an electronic prescriptions</t>
  </si>
  <si>
    <t>Electronic prescription created</t>
  </si>
  <si>
    <t>View all data elements within the electronic prescriptions</t>
  </si>
  <si>
    <t xml:space="preserve">SoC Test Data
Authorised prescriber user account
SoC with IHI with and without given name 
</t>
  </si>
  <si>
    <t xml:space="preserve">SoC Test Data
Authorised prescriber user account
SoC with IHI with and without given name </t>
  </si>
  <si>
    <r>
      <t xml:space="preserve">If the SoC is registered with an Active Script List Registry, the system </t>
    </r>
    <r>
      <rPr>
        <b/>
        <sz val="11"/>
        <color theme="1"/>
        <rFont val="Calibri"/>
        <family val="2"/>
        <scheme val="minor"/>
      </rPr>
      <t>MAY</t>
    </r>
    <r>
      <rPr>
        <sz val="11"/>
        <color theme="1"/>
        <rFont val="Calibri"/>
        <family val="2"/>
        <scheme val="minor"/>
      </rPr>
      <t xml:space="preserve"> allow the prescriber to indicate, following conversation with the SoC, whether the electronic prescription is to be included on the SoC’s Active Script List.</t>
    </r>
  </si>
  <si>
    <t>Evidence of Prescription including the Token printed</t>
  </si>
  <si>
    <t>View  Evidence of Prescription including the Token</t>
  </si>
  <si>
    <t>Prescription test data
Authorised prescriber user account</t>
  </si>
  <si>
    <t>Electronic prescription
Authorised prescriber user account</t>
  </si>
  <si>
    <r>
      <t xml:space="preserve">If the system provides assisted registration functionality, when the prescriber or dispenser clicks the Active Script List registration icon within the patient record in their Clinical Information System, the prescribing system </t>
    </r>
    <r>
      <rPr>
        <b/>
        <sz val="11"/>
        <color theme="1"/>
        <rFont val="Calibri"/>
        <family val="2"/>
        <scheme val="minor"/>
      </rPr>
      <t xml:space="preserve">SHALL </t>
    </r>
    <r>
      <rPr>
        <sz val="11"/>
        <color theme="1"/>
        <rFont val="Calibri"/>
        <family val="2"/>
        <scheme val="minor"/>
      </rPr>
      <t xml:space="preserve">launch a registration screen, pre-populated with the Subject of Care’s locally stored personal information, including (where available):
• IHI number (which must be “verified” and “active”)
• Family name
• Given name
• Date of birth
• Sex 
• Address
• Mobile phone number
• Email address
• DVA file number
• Medicare number 
• Medicare IRN (if Medicare card number provided)
</t>
    </r>
  </si>
  <si>
    <t>Active Script List Registry available
HI Service available</t>
  </si>
  <si>
    <t>Active Script List Registry available 
HI Service available
The prescribing system provides assisted registration functionality</t>
  </si>
  <si>
    <r>
      <t>The system</t>
    </r>
    <r>
      <rPr>
        <b/>
        <sz val="11"/>
        <color theme="1"/>
        <rFont val="Calibri"/>
        <family val="2"/>
        <scheme val="minor"/>
      </rPr>
      <t xml:space="preserve"> MAY </t>
    </r>
    <r>
      <rPr>
        <sz val="11"/>
        <color theme="1"/>
        <rFont val="Calibri"/>
        <family val="2"/>
        <scheme val="minor"/>
      </rPr>
      <t>provide assisted registration functionality to support a Subject of Care register for an Active Script List.</t>
    </r>
  </si>
  <si>
    <r>
      <t xml:space="preserve">If the system provides assisted registration functionality, the prescribing system </t>
    </r>
    <r>
      <rPr>
        <b/>
        <sz val="11"/>
        <color theme="1"/>
        <rFont val="Calibri"/>
        <family val="2"/>
        <scheme val="minor"/>
      </rPr>
      <t>SHALL</t>
    </r>
    <r>
      <rPr>
        <sz val="11"/>
        <color theme="1"/>
        <rFont val="Calibri"/>
        <family val="2"/>
        <scheme val="minor"/>
      </rPr>
      <t xml:space="preserve"> launch a screen that captures details of individuals that the Subject of Care authorises to collect electronic prescriptions on their behalf. Information captured </t>
    </r>
    <r>
      <rPr>
        <b/>
        <sz val="11"/>
        <color theme="1"/>
        <rFont val="Calibri"/>
        <family val="2"/>
        <scheme val="minor"/>
      </rPr>
      <t xml:space="preserve">SHALL </t>
    </r>
    <r>
      <rPr>
        <sz val="11"/>
        <color theme="1"/>
        <rFont val="Calibri"/>
        <family val="2"/>
        <scheme val="minor"/>
      </rPr>
      <t xml:space="preserve">include:
• Family name
• Given name
• Address
• Telephone number (if available)
• Email address (if available)
</t>
    </r>
  </si>
  <si>
    <t xml:space="preserve">Create an active script list based electronic prescription to resolve Prescription Owing </t>
  </si>
  <si>
    <t>Create a paper prescription to replace an active script list based electronic prescription</t>
  </si>
  <si>
    <t>Create a token based electronic prescription to resolve Prescription Owing - Send token to Dispenser</t>
  </si>
  <si>
    <t>Change an active script list based electronic prescription after submitting to PDS</t>
  </si>
  <si>
    <t xml:space="preserve">Create a token based electronic prescription - Send evidence of prescription and token to SoC or Agent
</t>
  </si>
  <si>
    <t>Create a 'Direct' electronic prescription</t>
  </si>
  <si>
    <t>Change a 'Direct' electronic prescription</t>
  </si>
  <si>
    <t>Resend evidence of prescription (including the Token)</t>
  </si>
  <si>
    <t>TS_PRES_011</t>
  </si>
  <si>
    <t>TS_PRES_012</t>
  </si>
  <si>
    <t>TS_PRES_013</t>
  </si>
  <si>
    <t>TS_PRES_014</t>
  </si>
  <si>
    <t>TS_PRES_015</t>
  </si>
  <si>
    <t>TS_PRES_016</t>
  </si>
  <si>
    <t>TS_PRES_017</t>
  </si>
  <si>
    <t>Authorised Prescriber logged into Prescribing System with electronic prescribing capability
Login is audited</t>
  </si>
  <si>
    <t xml:space="preserve">Enter Electronic prescription information 
(The prescription is not a confirmation of a verbal authority for urgent case/ supply)
Electronic prescription is displayed and obtained a final approval from the prescriber prior to finalising the prescription for transmission. 
</t>
  </si>
  <si>
    <t>Active Script List Assisted Registration</t>
  </si>
  <si>
    <t>PRES_12</t>
  </si>
  <si>
    <t>PRES-31
PRES-32
PRES-34
PRES-35
PRES-36
PRES-37</t>
  </si>
  <si>
    <t>Prescribing System connects to an Open PDS</t>
  </si>
  <si>
    <t>Submit electronic prescription to an Open PDS</t>
  </si>
  <si>
    <t>PRES-42
PRES-43
PRES-44
PRES-45
PRES-46
PRES-46A
PRES-47
PRES-48
PRES-50
PRES-56A</t>
  </si>
  <si>
    <t xml:space="preserve">Audit record created </t>
  </si>
  <si>
    <t>If the Open Prescription Delivery Service is unavailable or unreachable, electronic prescribing functionality is disabled</t>
  </si>
  <si>
    <t xml:space="preserve">Enter Electronic prescription information with the flag 'Urgent Supply'
(The prescription is a confirmation of a verbal authority for urgent case/ supply)
Electronic prescription is displayed and obtained a final approval from the prescriber prior to finalising the prescription for transmission. </t>
  </si>
  <si>
    <t xml:space="preserve">Print Evidence of Prescription (including the Token) in paper form and/or transmit Evidence of Prescription (including the Token) to an electronic address of SoC or Agent
</t>
  </si>
  <si>
    <t>Create an active script list based electronic prescription -  Send evidence of prescription to SoC or Agent</t>
  </si>
  <si>
    <r>
      <rPr>
        <b/>
        <sz val="11"/>
        <rFont val="Calibri"/>
        <family val="2"/>
        <scheme val="minor"/>
      </rPr>
      <t>Create an active script list based electronic prescription -  Send evidence of prescription to SoC or Agent</t>
    </r>
    <r>
      <rPr>
        <sz val="11"/>
        <rFont val="Calibri"/>
        <family val="2"/>
        <scheme val="minor"/>
      </rPr>
      <t xml:space="preserve">
A prescriber can create an active script list based electronic prescription and send evidence of prescription to SoC or Agent successfully
Demonstrate that the prescriber can:
1. Log in and Authenticate to Prescribing System
2. Create an active script list based electronic prescription
3. Communicate with the Open PDS as creating electronic prescription
4. Send Evidence of Prescription to SoC or Agent in paper form or electronically
5. Complete electronic prescription with all details audited.
</t>
    </r>
  </si>
  <si>
    <t xml:space="preserve">Send Evidence of Prescription in paper form or electronically to SoC / Agent </t>
  </si>
  <si>
    <t xml:space="preserve">Print Evidence of Prescription in paper form and/or transmit Evidence of Prescription to an electronic address of SoC or Agent
</t>
  </si>
  <si>
    <t xml:space="preserve">Enter Electronic prescription information with the flag 'Urgent Supply'
(The prescription is a confirmation of a verbal authority for urgent case/ supply)
Electronic prescription is displayed and obtained a final approval from the prescriber prior to finalising the prescription for transmission. 
</t>
  </si>
  <si>
    <t xml:space="preserve">Print Evidence of Prescription (including the Token) in paper form and/or transmit Evidence of Prescription (including the Token) to Dispenser
The system does not generate a token that is passed to the Subject of Care (electronically)
</t>
  </si>
  <si>
    <t>Send Evidence of Prescription in paper form or electronically to Dispenser</t>
  </si>
  <si>
    <t xml:space="preserve">Print Evidence of Prescription in paper form and/or transmit Evidence of Prescription to an electronic address of Dispenser
The system does not generate a token that is passed to the Subject of Care (electronically)
</t>
  </si>
  <si>
    <r>
      <rPr>
        <b/>
        <sz val="11"/>
        <rFont val="Calibri"/>
        <family val="2"/>
        <scheme val="minor"/>
      </rPr>
      <t xml:space="preserve">Create an active script list based electronic prescription to resolve Prescription Owing </t>
    </r>
    <r>
      <rPr>
        <sz val="11"/>
        <rFont val="Calibri"/>
        <family val="2"/>
        <scheme val="minor"/>
      </rPr>
      <t xml:space="preserve">
A prescriber can create an active script list based electronic prescription to resolve Prescription Owing successfully
Demonstrate that the prescriber can:
1. Log in and Authenticate to Prescribing System
2. Create an active script list based electronic prescription with the flag 'Urgent Supply' to resolve Prescription Owing
3. Communicate with the Open PDS as creating electronic prescription
4. Send Evidence of Prescription to Dispenser in paper form or electronically. The system does not generate a token that is passed to the Subject of Care (electronically)
5. Complete electronic prescription with all details audited.
</t>
    </r>
  </si>
  <si>
    <t xml:space="preserve">1. Direct PDS available
2. Authorised prescriber user account with access to the electronic prescribing capability
</t>
  </si>
  <si>
    <t>Submit electronic prescription to the Direct PDS</t>
  </si>
  <si>
    <t xml:space="preserve">PRES-15
PRES-16
PRES-25
PRES-26
PRES-27
</t>
  </si>
  <si>
    <t>PRES-34 
PRES-35
PRES-39</t>
  </si>
  <si>
    <t xml:space="preserve">PRES-13
PRES-14
</t>
  </si>
  <si>
    <t xml:space="preserve">TC_PRES_US_004 &amp; TC_PRES_US_005
TC_PRES_US_006
</t>
  </si>
  <si>
    <t>Create a paper prescription to replace the token based electronic prescription</t>
  </si>
  <si>
    <r>
      <rPr>
        <b/>
        <sz val="11"/>
        <rFont val="Calibri"/>
        <family val="2"/>
        <scheme val="minor"/>
      </rPr>
      <t>Create a paper prescription to replace an active script list based electronic prescription</t>
    </r>
    <r>
      <rPr>
        <sz val="11"/>
        <rFont val="Calibri"/>
        <family val="2"/>
        <scheme val="minor"/>
      </rPr>
      <t xml:space="preserve">
A prescriber can create a paper prescription to replace an active script list based electronic prescription successfully
Demonstrate that the prescriber can:
1. Log in and Authenticate to Prescribing System
2. Cancel an active script list based electronic prescription
3. Create a paper prescription to replace the active script list based electronic prescription</t>
    </r>
  </si>
  <si>
    <t>Cancel a token based electronic prescription</t>
  </si>
  <si>
    <t xml:space="preserve">Cancel a token based electronic prescription
Electronic prescription cancellation request recorded in the audit log. </t>
  </si>
  <si>
    <t>Cancel an active script list based electronic prescription</t>
  </si>
  <si>
    <t xml:space="preserve">Cancel an active script list based electronic prescription
Electronic prescription cancellation request recorded in the audit log. </t>
  </si>
  <si>
    <t>Create a paper prescription to replace the active script list based electronic prescription</t>
  </si>
  <si>
    <r>
      <rPr>
        <b/>
        <sz val="11"/>
        <rFont val="Calibri"/>
        <family val="2"/>
        <scheme val="minor"/>
      </rPr>
      <t>Change an active script list based electronic prescription after submitting to PDS</t>
    </r>
    <r>
      <rPr>
        <sz val="11"/>
        <rFont val="Calibri"/>
        <family val="2"/>
        <scheme val="minor"/>
      </rPr>
      <t xml:space="preserve">
A prescriber can change an active script list based electronic prescription after submitting to PDS successfully
Demonstrate that the prescriber can:
1. Log in and Authenticate to Prescribing System
2. Change an active script list based electronic prescription after the active script list based electronic prescription submitted to PDS
3. Communicate with the Open PDS as changing electronic prescription
4. Send updated Evidence of Prescription to SoC/Agent in paper form or electronically
5. Complete electronic prescription changes with all details audited.</t>
    </r>
  </si>
  <si>
    <t xml:space="preserve">Change an active script list based electronic prescription
(after the prescription has been submitted to PDS)
Submit to PDS
</t>
  </si>
  <si>
    <t xml:space="preserve">Change a token based electronic prescription 
(after the prescription has been submitted to PDS)
Submit to PDS
</t>
  </si>
  <si>
    <t>PRES-41
PRES-35
PRES-16
PRES-15
PRES-27
PRES-28
PRES-30
PRES-57</t>
  </si>
  <si>
    <t>1. Direct PDS available
2. Authorised prescriber user account with access to the electronic prescribing capability
3. A 'Direct' electronic prescription created</t>
  </si>
  <si>
    <t xml:space="preserve">Change a 'Direct' electronic prescription
(after the prescription has been submitted to PDS)
Submit to PDS
</t>
  </si>
  <si>
    <t xml:space="preserve">Electronic prescription cancellation request recorded in the audit log. </t>
  </si>
  <si>
    <t>PRES-34 
PRES-35</t>
  </si>
  <si>
    <t xml:space="preserve">TC_PRES_AUD_003
</t>
  </si>
  <si>
    <t xml:space="preserve">PRES-39
</t>
  </si>
  <si>
    <t>Cancel a token based electronic prescription after submitting to PDS</t>
  </si>
  <si>
    <t>Cancel an active script list based electronic prescription after submitting to PDS</t>
  </si>
  <si>
    <t>Cancel a 'Direct' electronic prescription</t>
  </si>
  <si>
    <t xml:space="preserve">Cancel a token based electronic prescription after the electronic prescription submitted to PDS
</t>
  </si>
  <si>
    <t xml:space="preserve">Cancel an active script list based electronic prescription after the electronic prescription submitted to PDS
</t>
  </si>
  <si>
    <r>
      <rPr>
        <b/>
        <sz val="11"/>
        <rFont val="Calibri"/>
        <family val="2"/>
        <scheme val="minor"/>
      </rPr>
      <t>Cancel an active script list based electronic prescription after submitting to PDS</t>
    </r>
    <r>
      <rPr>
        <sz val="11"/>
        <rFont val="Calibri"/>
        <family val="2"/>
        <scheme val="minor"/>
      </rPr>
      <t xml:space="preserve">
A prescriber can cancel an active script list based electronic prescription after submitting to PDS successfully
Demonstrate that the prescriber can:
1. Log in and Authenticate to Prescribing System
2. Cancel an active script list based electronic prescription after the active script list based electronic prescription submitted to PDS
3. Communicate with the Open PDS as deleting electronic prescription
4. Complete electronic prescription cancellation with all details audited.</t>
    </r>
  </si>
  <si>
    <t>Electronic prescription cancellation audited</t>
  </si>
  <si>
    <t>1. Direct PDS available
2. Authorised prescriber user account with access to the electronic prescribing capability
3. A 'Direct' electronic prescription created and submitted to the Direct PDS</t>
  </si>
  <si>
    <t>View Active Script List</t>
  </si>
  <si>
    <t>PRES-58
PRES-59
PRES-60</t>
  </si>
  <si>
    <r>
      <rPr>
        <b/>
        <sz val="11"/>
        <rFont val="Calibri"/>
        <family val="2"/>
        <scheme val="minor"/>
      </rPr>
      <t>View Active Script List</t>
    </r>
    <r>
      <rPr>
        <sz val="11"/>
        <rFont val="Calibri"/>
        <family val="2"/>
        <scheme val="minor"/>
      </rPr>
      <t xml:space="preserve">
A prescriber can view SoC's Active Script List via prescribing system successfully
Demonstrate that the prescriber can:
1. Log in and Authenticate to Prescribing System
2. View SoC's Active Script List via prescribing system</t>
    </r>
  </si>
  <si>
    <t>View SoC's Active Script List via prescribing system</t>
  </si>
  <si>
    <t>Authorised Prescriber  views SoC's Active Script List via prescribing system</t>
  </si>
  <si>
    <t>ASL Registration</t>
  </si>
  <si>
    <t>ASL Viewing</t>
  </si>
  <si>
    <r>
      <t xml:space="preserve">If the prescription is a confirmation of a verbal authority for urgent case/ supply, the system </t>
    </r>
    <r>
      <rPr>
        <b/>
        <sz val="11"/>
        <color theme="1"/>
        <rFont val="Calibri"/>
        <family val="2"/>
        <scheme val="minor"/>
      </rPr>
      <t>SHALL NOT</t>
    </r>
    <r>
      <rPr>
        <sz val="11"/>
        <color theme="1"/>
        <rFont val="Calibri"/>
        <family val="2"/>
        <scheme val="minor"/>
      </rPr>
      <t xml:space="preserve"> generate a token that is passed to the Subject of Care (electronically).</t>
    </r>
  </si>
  <si>
    <t>Prescribing System ACTIONS</t>
  </si>
  <si>
    <t xml:space="preserve">Prescriber submits the electronic prescription. </t>
  </si>
  <si>
    <t>Assist SoC for register of Active Script List</t>
  </si>
  <si>
    <t>Prescriber registers ASL for SoC</t>
  </si>
  <si>
    <t>Add electronic prescription to Active Script List</t>
  </si>
  <si>
    <t>Prescriber adds electronic prescription to Active Script List</t>
  </si>
  <si>
    <t>Dispensing System ACTIONS</t>
  </si>
  <si>
    <t>Dispenser registers ASL for SoC</t>
  </si>
  <si>
    <t>Dispensing System -&gt; API Gateway -&gt; ASLR</t>
  </si>
  <si>
    <t>Dispenser actions  electronic prescription with Active Script List</t>
  </si>
  <si>
    <t>Mobile Intermediary &amp; Application ACTIONS</t>
  </si>
  <si>
    <t>SoC Registry</t>
  </si>
  <si>
    <t>SOC Authorised and Enabled for Mobile Application Use</t>
  </si>
  <si>
    <t>Agent Authorised and Enabled for Mobile Application Use</t>
  </si>
  <si>
    <t xml:space="preserve">Recognised connection Authorisation to use Mobile Application </t>
  </si>
  <si>
    <t xml:space="preserve">Mobile Application &lt;-&gt; Mobile Intermediary </t>
  </si>
  <si>
    <t>Personal Information displayed through the Mobile Application</t>
  </si>
  <si>
    <t>SoC Self-register of Active Script List</t>
  </si>
  <si>
    <t>SoC registers own ASL</t>
  </si>
  <si>
    <t>SoC ASL management of ASL and electronic prescriptions</t>
  </si>
  <si>
    <t>SoC manages ASL and profile</t>
  </si>
  <si>
    <t>Active Script List Registry ACTIONS</t>
  </si>
  <si>
    <t>Request Registration for ASL - SoC</t>
  </si>
  <si>
    <t>SoC requests registration for Active Script List</t>
  </si>
  <si>
    <t>SoC &lt;-&gt; Mobile Intermediary &lt;-&gt; API Gateway &lt;-&gt; ASLR</t>
  </si>
  <si>
    <t>Request Registration for ASL - Prescribing System</t>
  </si>
  <si>
    <t>SoC requests registration for Active Script List through Prescribing System</t>
  </si>
  <si>
    <t>Prescribing System &lt;-&gt;API Gateway &lt;-&gt; ASLR</t>
  </si>
  <si>
    <t>Request Registration for ASL - Dispensing System</t>
  </si>
  <si>
    <t>SoC requests registration for Active Script List through Dispensing System</t>
  </si>
  <si>
    <t>Dispensing System &lt;-&gt;API Gateway &lt;-&gt; ASLR</t>
  </si>
  <si>
    <t>Register - Check IHI</t>
  </si>
  <si>
    <t xml:space="preserve">ASLR checks IHI for validity for the SoC </t>
  </si>
  <si>
    <t>ALSR &lt;-&gt; API Gateway &lt;-&gt;  HI Service</t>
  </si>
  <si>
    <t>View Active Script List - Prescribing System</t>
  </si>
  <si>
    <t>Prescribing System requests to view SoC's Active Script List</t>
  </si>
  <si>
    <t>View Active Script List - Dispensing System</t>
  </si>
  <si>
    <t>Dispensing System requests to view SoC's Active Script List</t>
  </si>
  <si>
    <t>Manage ASL - SoC</t>
  </si>
  <si>
    <t xml:space="preserve">SoC manages their Active Script List and permission etc. </t>
  </si>
  <si>
    <t>Add Electronic Prescription with ASL</t>
  </si>
  <si>
    <t>Prescribing System add an electronic prescription with Active Script List</t>
  </si>
  <si>
    <t>Prescribing System &lt;-&gt; PDS &lt;-&gt;API Gateway &lt;-&gt; ASLR</t>
  </si>
  <si>
    <t>Dispense Electronic Prescription with ASL</t>
  </si>
  <si>
    <t>Dispensing System dispenses an electronic prescription with Active Script List</t>
  </si>
  <si>
    <t>Dispensing System &lt;-&gt; PDS &lt;-&gt;API Gateway &lt;-&gt; ASLR</t>
  </si>
  <si>
    <t>Prescriber completes Active Script List registration for SoC via prescribing system</t>
  </si>
  <si>
    <t>TEST CASE NUMBER</t>
  </si>
  <si>
    <t xml:space="preserve">Unique identifier which distinguishes each test case from within the entire set of test specifications
</t>
  </si>
  <si>
    <t xml:space="preserve">Test Case, including steps </t>
  </si>
  <si>
    <t xml:space="preserve">The expected / desired outcome of the Test Case.
</t>
  </si>
  <si>
    <t>Prescribing System -&gt; API Gateway -&gt; ASLR</t>
  </si>
  <si>
    <t>Prescribing System -&gt; PDS -&gt; API Gateway -&gt; ASLR</t>
  </si>
  <si>
    <t>Dispensing System -&gt; PDS -&gt; API Gateway -&gt; ASLR</t>
  </si>
  <si>
    <r>
      <t xml:space="preserve">When connecting to a PDS over a public network, the system </t>
    </r>
    <r>
      <rPr>
        <b/>
        <sz val="11"/>
        <rFont val="Calibri"/>
        <family val="2"/>
        <scheme val="minor"/>
      </rPr>
      <t xml:space="preserve">SHALL </t>
    </r>
    <r>
      <rPr>
        <sz val="11"/>
        <rFont val="Calibri"/>
        <family val="2"/>
        <scheme val="minor"/>
      </rPr>
      <t xml:space="preserve">authenticate the identity of the PDS using Public Key Infrastructure (PKI). 
</t>
    </r>
    <r>
      <rPr>
        <i/>
        <sz val="11"/>
        <rFont val="Calibri"/>
        <family val="2"/>
        <scheme val="minor"/>
      </rPr>
      <t xml:space="preserve">
Note: The Conformance Requirements will be updated if the approved authentication methods change. </t>
    </r>
  </si>
  <si>
    <r>
      <t xml:space="preserve">When connecting to a PDS over a public network, the system </t>
    </r>
    <r>
      <rPr>
        <b/>
        <sz val="11"/>
        <rFont val="Calibri"/>
        <family val="2"/>
        <scheme val="minor"/>
      </rPr>
      <t>SHALL</t>
    </r>
    <r>
      <rPr>
        <sz val="11"/>
        <rFont val="Calibri"/>
        <family val="2"/>
        <scheme val="minor"/>
      </rPr>
      <t xml:space="preserve"> assert its identity to the PDS using Public Key Infrastructure (PKI). 
</t>
    </r>
    <r>
      <rPr>
        <i/>
        <sz val="11"/>
        <rFont val="Calibri"/>
        <family val="2"/>
        <scheme val="minor"/>
      </rPr>
      <t xml:space="preserve">
Note: The Conformance Requirements will be updated if the approved authentication methods change. </t>
    </r>
    <r>
      <rPr>
        <sz val="11"/>
        <rFont val="Calibri"/>
        <family val="2"/>
        <scheme val="minor"/>
      </rPr>
      <t xml:space="preserve">
 </t>
    </r>
  </si>
  <si>
    <r>
      <t xml:space="preserve">All transmission of electronic prescription information over public networks </t>
    </r>
    <r>
      <rPr>
        <b/>
        <sz val="11"/>
        <rFont val="Calibri"/>
        <family val="2"/>
        <scheme val="minor"/>
      </rPr>
      <t>SHALL</t>
    </r>
    <r>
      <rPr>
        <sz val="11"/>
        <rFont val="Calibri"/>
        <family val="2"/>
        <scheme val="minor"/>
      </rPr>
      <t xml:space="preserve"> be encrypted using Australian Signals Directorate (ASD) approved cryptographic algorithms. </t>
    </r>
  </si>
  <si>
    <t xml:space="preserve">The Prescriber view the Subject of Care’s active script list
</t>
  </si>
  <si>
    <t>The Prescriber can view the Subject of Care’s active script list
Other prescribers who are not associated with the Subject of Care’s active script list cannot view the Subject of Care’s active script list
Other Prescribers who are associated with the Subject of Care’s active script list and their access status is not current and active, cannot view the Subject of Care’s active script list</t>
  </si>
  <si>
    <t>Prescribing system displays details of the SoC’s active prescriptions as specified in the requirement</t>
  </si>
  <si>
    <r>
      <t xml:space="preserve">PDS can be made available and unavailable
</t>
    </r>
    <r>
      <rPr>
        <i/>
        <sz val="11"/>
        <rFont val="Calibri"/>
        <family val="2"/>
        <scheme val="minor"/>
      </rPr>
      <t xml:space="preserve">Note: The PDS may be made unavailable by disconnecting the prescribing system from the network (i.e. Internet) </t>
    </r>
  </si>
  <si>
    <r>
      <t xml:space="preserve">Attempt to create an electronic prescription for SoC 
</t>
    </r>
    <r>
      <rPr>
        <i/>
        <sz val="11"/>
        <rFont val="Calibri"/>
        <family val="2"/>
        <scheme val="minor"/>
      </rPr>
      <t>Note: Given name is conditional rather than mandatory</t>
    </r>
  </si>
  <si>
    <r>
      <t xml:space="preserve">User authenticated with multi-factor authentication
</t>
    </r>
    <r>
      <rPr>
        <i/>
        <sz val="11"/>
        <rFont val="Calibri"/>
        <family val="2"/>
        <scheme val="minor"/>
      </rPr>
      <t xml:space="preserve">
Note: Multi-factor authentication is an authentication method in which a user is granted access only after successfully presenting two or more pieces of evidence to an authentication mechanism: knowledge (something the user and only the user knows), possession (something the user and only the user has), and inherence (something the user and only the user is).</t>
    </r>
  </si>
  <si>
    <r>
      <rPr>
        <b/>
        <sz val="11"/>
        <rFont val="Calibri"/>
        <family val="2"/>
        <scheme val="minor"/>
      </rPr>
      <t>Active Script List Assisted Registration</t>
    </r>
    <r>
      <rPr>
        <sz val="11"/>
        <rFont val="Calibri"/>
        <family val="2"/>
        <scheme val="minor"/>
      </rPr>
      <t xml:space="preserve">
A prescriber can complete Active Script List registration for SoC via prescribing system successfully
Demonstrate that the prescriber can:
1. Log in and Authenticate to Prescribing System
2. Complete Active Script List registration for SoC via prescribing system</t>
    </r>
  </si>
  <si>
    <t>Complete Active Script List registration for SoC via prescribing system</t>
  </si>
  <si>
    <r>
      <t xml:space="preserve">The system </t>
    </r>
    <r>
      <rPr>
        <b/>
        <sz val="11"/>
        <color theme="1"/>
        <rFont val="Calibri"/>
        <family val="2"/>
        <scheme val="minor"/>
      </rPr>
      <t>SHOULD</t>
    </r>
    <r>
      <rPr>
        <sz val="11"/>
        <color theme="1"/>
        <rFont val="Calibri"/>
        <family val="2"/>
        <scheme val="minor"/>
      </rPr>
      <t xml:space="preserve"> also include, within an electronic prescription, the following data element(s):
• ASL Consent Indicator
• ASLR Identifier 
If: 
• the SoC is registered with an Active Script List Registry; AND 
• the prescriber and SoC have not determined that the electronic prescription should not be added to the SoC’s Active Script List; AND
• the prescription is NOT a confirmation of a verbal authority for urgent or emergency supply, 
</t>
    </r>
    <r>
      <rPr>
        <i/>
        <sz val="11"/>
        <color theme="1"/>
        <rFont val="Calibri"/>
        <family val="2"/>
        <scheme val="minor"/>
      </rPr>
      <t xml:space="preserve">
Note: That is, the prescription SHOULD BE added to the ASL.</t>
    </r>
    <r>
      <rPr>
        <sz val="11"/>
        <color theme="1"/>
        <rFont val="Calibri"/>
        <family val="2"/>
        <scheme val="minor"/>
      </rPr>
      <t xml:space="preserve">
</t>
    </r>
  </si>
  <si>
    <r>
      <t xml:space="preserve">The system prints Evidence of Prescription (including the Token) in paper form and/or transmits Evidence of Prescription (including the Token) to an electronic address. 
</t>
    </r>
    <r>
      <rPr>
        <i/>
        <sz val="11"/>
        <rFont val="Calibri"/>
        <family val="2"/>
        <scheme val="minor"/>
      </rPr>
      <t xml:space="preserve">
Note: A token will be printed or transmitted if the electronic prescription is token based.  
 </t>
    </r>
  </si>
  <si>
    <t xml:space="preserve">SoC has registered for an ASL
SoC has an IHI number with a record status of “verified” and a number status of “active”
PDS available
ASLR available
HI Service available
</t>
  </si>
  <si>
    <t xml:space="preserve">SoC has not registered for an ASL
SoC has an IHI number with a record status of “verified” and a number status of “active”
PDS available
ASLR available
HI Service available </t>
  </si>
  <si>
    <t xml:space="preserve">SoC is registered with an Active Script List Registry
PDS available
ASLR available
HI Service available </t>
  </si>
  <si>
    <t xml:space="preserve">Active Script List Registry available 
Prescriber details are associated with the Subject of Care’s active script list and their access status is current and active
The SoC has granted view access for the ASL to the prescriber
</t>
  </si>
  <si>
    <t>Prescribing system provides the ability for the prescriber to view the Subject of Care’s Active Script List
Active Script List Registry available 
Prescriber details are associated with the Subject of Care’s active script list and their access status is current and active
The SoC has granted view access for the ASL to the prescriber</t>
  </si>
  <si>
    <t>Account accessed.</t>
  </si>
  <si>
    <t>User exists in system. 
Token and / or other multi-stage authentication set-up for use.</t>
  </si>
  <si>
    <t>User exists in system. 
Token and password and / or other multi-factor authentication set-up for use.</t>
  </si>
  <si>
    <t>Prescribing System has single factor authentication.</t>
  </si>
  <si>
    <t>Prescribing System has multi-stage authentication.</t>
  </si>
  <si>
    <t>Prescribing System has multi-factor authentication.</t>
  </si>
  <si>
    <t>Prescriber enters details and password.</t>
  </si>
  <si>
    <r>
      <t xml:space="preserve">User exists in system.
</t>
    </r>
    <r>
      <rPr>
        <i/>
        <sz val="11"/>
        <rFont val="Calibri"/>
        <family val="2"/>
        <scheme val="minor"/>
      </rPr>
      <t xml:space="preserve">
Note - Dependent on individual prescribing system design - prescribing system may only need to provide unique initials. </t>
    </r>
  </si>
  <si>
    <t>TC_PRES_AA_001A</t>
  </si>
  <si>
    <t>TC_PRES_AA_001B</t>
  </si>
  <si>
    <t>TC_PRES_AA_001C</t>
  </si>
  <si>
    <t>"Direct" electronic prescription applicable
One or more Open PDS available
Direct PDS available</t>
  </si>
  <si>
    <t>1. Open PDS Available
2. Approved Prescriber user account with access to the electronic prescribing capability
3. A token based electronic prescription has been created</t>
  </si>
  <si>
    <t xml:space="preserve">1. Open PDS available
2. HI Service available
3. ASLR available
4. Authorised prescriber user account with access to the electronic prescribing capability
5. SoC is not registered with Active Script List Registry
</t>
  </si>
  <si>
    <t xml:space="preserve">1. Open PDS available
2. HI Service available
3. ASLR available
4. Authorised prescriber user account with access to the electronic prescribing capability
5. The prescriber details are associated with the Subject of Care’s active script list and their access status is current and active
6. The prescriber is authorised to view the Subject of Care’s active script list 
5. SoC is registered with Active Script List Registry
7. Multiple active script list based electronic prescriptions created for the SoC
</t>
  </si>
  <si>
    <t xml:space="preserve">1. Open PDS available
2. HI Service available
3. ASLR available
4. Authorised prescriber user account with access to the electronic prescribing capability
5. SoC is registered with Active Script List Registry
</t>
  </si>
  <si>
    <t xml:space="preserve">1. Open PDS available
2. HI Service available
3. ASLR available
4. Authorised prescriber user account with access to the electronic prescribing capability
5. SoC is registered with Active Script List Registry
6. Dispenser has dispensed medications  for urgent case/ supply
</t>
  </si>
  <si>
    <t xml:space="preserve">1. Open PDS available
2. HI Service available
3. ASLR available
4. Authorised prescriber user account with access to the electronic prescribing capability
5. SoC is registered with Active Script List Registry
6. An active script list based electronic prescription has been created
</t>
  </si>
  <si>
    <t>1. Open PDS available
2. HI Service available
3. ASLR available
4. Authorised prescriber user account with access to the electronic prescribing capability
5. SoC is registered with Active Script List Registry
6. An active script list based electronic prescription has been created</t>
  </si>
  <si>
    <t>1. Open PDS available
2. HI Service available
3. ASLR available
4. Authorised prescriber user account with access to the electronic prescribing capability
5. SoC is registered with Active Script List Registry
6. An active script list based electronic prescription has been created and submitted to an Open PDS</t>
  </si>
  <si>
    <t xml:space="preserve">Information to test encryption
</t>
  </si>
  <si>
    <t>TEST EVIDENCE (SCREEN SHOTS, RECORDINGS, FILES)</t>
  </si>
  <si>
    <t>TEST EVIDENCE 
(SCREEN SHOTS, RECORDINGS, FILES)</t>
  </si>
  <si>
    <t>TEST EVIDENCE</t>
  </si>
  <si>
    <t>Test Result Options</t>
  </si>
  <si>
    <t>N/A (Please provide reason)</t>
  </si>
  <si>
    <t xml:space="preserve">Any artefacts relevant to the testing which would qualify given test results - e.g. screenshots, recordings, files etc. 
Evidence may be directly inserted into this document or links and references indicated if artefacts kept externally. </t>
  </si>
  <si>
    <t xml:space="preserve">TEST SUMMARY REPORT
</t>
  </si>
  <si>
    <t>Please complete</t>
  </si>
  <si>
    <t>Operating System/Environment Configuration (name and version)</t>
  </si>
  <si>
    <t>Optional.</t>
  </si>
  <si>
    <t>Additional software tools and versions not subject to testing used 
(e.g. web browser)</t>
  </si>
  <si>
    <t>THIS SECTION DOES NOT NEED TO BE MANUALLY FILLED IN - IT WILL BE AUTOMATICALLY CALCULATED.</t>
  </si>
  <si>
    <t>Scenario worksheet</t>
  </si>
  <si>
    <t xml:space="preserve"> Total % Tests Passed or N/A</t>
  </si>
  <si>
    <t>Number of Scenarios</t>
  </si>
  <si>
    <r>
      <t>Test Case worksheet</t>
    </r>
    <r>
      <rPr>
        <sz val="10"/>
        <rFont val="Calibri"/>
        <family val="2"/>
        <scheme val="minor"/>
      </rPr>
      <t xml:space="preserve"> </t>
    </r>
  </si>
  <si>
    <t>Test % Success Rate</t>
  </si>
  <si>
    <t>Number of Tests</t>
  </si>
  <si>
    <t>Number of N/A test results for mandatory tests</t>
  </si>
  <si>
    <t>MANDATORY AND N/A</t>
  </si>
  <si>
    <t xml:space="preserve">Prescriber logged in
HI Service available
PDS available
</t>
  </si>
  <si>
    <t>The user has access to view audit logs
PDS available
HI Service available</t>
  </si>
  <si>
    <t>Electronic prescription generated
PDS available
HI Service available</t>
  </si>
  <si>
    <t>Electronic prescribing capability on an authorised prescriber user account is disabled
PDS available
HI Service available</t>
  </si>
  <si>
    <t>Electronic prescribing capability on the authorised prescriber user account is enabled
PDS available
HI Service available</t>
  </si>
  <si>
    <t>Open Prescription Delivery Service unavailable
HI Service available</t>
  </si>
  <si>
    <t>PDS available
HI Service available</t>
  </si>
  <si>
    <t>Prescription Exchange Service available
PDS available
HI Service available</t>
  </si>
  <si>
    <t>"Open" electronic prescription applicable
More than one Open PDS available
HI Service available</t>
  </si>
  <si>
    <t xml:space="preserve">PDS available
HI Service available </t>
  </si>
  <si>
    <t xml:space="preserve">Prescription details present in the prescribing System and prepared for Submission. 
PDS available
HI Service available 
</t>
  </si>
  <si>
    <t xml:space="preserve">A default electronic address set up on file for the SoC
Electronic prescription created
PDS available
HI Service available 
</t>
  </si>
  <si>
    <t xml:space="preserve">Electronic prescription created
PDS available
HI Service available 
</t>
  </si>
  <si>
    <t>Prescribing Systems Setup to interact appropriately with PDS
PDS available
HI Service available</t>
  </si>
  <si>
    <t xml:space="preserve">Prescribing Systems Setup to interact appropriately with PDS Systems over public networks
PDS available
HI Service available
</t>
  </si>
  <si>
    <t xml:space="preserve">Prescription details present in the prescribing System and prepared for Submission. 
PDS available
HI Service available
</t>
  </si>
  <si>
    <t>Prescription details present in the prescribing System and prepared for Submission. 
PDS available.
HI Service available</t>
  </si>
  <si>
    <t xml:space="preserve">Prescription details present in the prescribing System and prepared for Submission. 
PDS available
</t>
  </si>
  <si>
    <t>Prescription details present in the prescribing System and prepared for Submission. 
PDS available
HI Service available</t>
  </si>
  <si>
    <t>An electronic prescription created
PDS available
HI Service available</t>
  </si>
  <si>
    <t>References and Related Documents</t>
  </si>
  <si>
    <t>Product version history</t>
  </si>
  <si>
    <t>Version</t>
  </si>
  <si>
    <t>Comments</t>
  </si>
  <si>
    <t>Acknowledgements</t>
  </si>
  <si>
    <t>Disclaimer</t>
  </si>
  <si>
    <t>The Australian Digital Health Agency (“the Agency”) makes the information and other material (“Information”) in this document available in good faith but without any representation or warranty as to its accuracy or completeness. The Agency cannot accept any responsibility for the consequences of any use of the Information. As the Information is of a general nature only, it is up to any person using or relying on the Information to ensure that it is accurate, complete and suitable for the circumstances of its use.</t>
  </si>
  <si>
    <t>Document control</t>
  </si>
  <si>
    <t>This document is maintained in electronic form and is uncontrolled in printed form. It is the responsibility of the user to verify that this copy is the latest revision.</t>
  </si>
  <si>
    <t>This document contains information which is protected by copyright. All Rights Reserved. No part of this work may be reproduced or used in any form or by any means—graphic, electronic, or mechanical, including photocopying, recording, taping, or information storage and retrieval systems—without the permission of the Australian Digital Health Agency. All copies of this document must include the copyright and other information contained on this page.</t>
  </si>
  <si>
    <t>Document information</t>
  </si>
  <si>
    <t>Introduction</t>
  </si>
  <si>
    <t>Owner:</t>
  </si>
  <si>
    <t>Contact for enquiries:</t>
  </si>
  <si>
    <t>Australian Digital Health Agency Help Centre
t:  1300 901 001
e:  help@digitalhealth.gov.au</t>
  </si>
  <si>
    <t>Table of contents</t>
  </si>
  <si>
    <t>What test material do I need?</t>
  </si>
  <si>
    <t>Worksheet Names</t>
  </si>
  <si>
    <t>Worksheet Structure for Test Procedures</t>
  </si>
  <si>
    <t>`</t>
  </si>
  <si>
    <t>Return to top</t>
  </si>
  <si>
    <t>WORKSHEET NAME</t>
  </si>
  <si>
    <t>FEATURE SET and PURPOSE</t>
  </si>
  <si>
    <t xml:space="preserve">This worksheet contains a list of documents that are referenced directly from this document and other documents that are related to this document.
</t>
  </si>
  <si>
    <t>LABEL NAME</t>
  </si>
  <si>
    <t>DESCRIPTION</t>
  </si>
  <si>
    <t>ACRONYM</t>
  </si>
  <si>
    <t>MEANING</t>
  </si>
  <si>
    <t>AACP</t>
  </si>
  <si>
    <t>ASD Approved Cryptographic Protocol</t>
  </si>
  <si>
    <t>Test Summary Report: 
Full name: Test Summary Report
Objective: This worksheet has 2 parts:
Part 1 is the area where you record details about the developer organisation and the software being tested.
Part 2 is the area where the results of the testing will be automatically calculated. 
If the tester selects a TEST RESULT of N/A for one or more mandatory test cases - a warning will be displayed on the TSR page, because the only appropriate results for a mandatory test case are Pass or Fail.</t>
  </si>
  <si>
    <t>- Document ID: DH-2988:2019</t>
  </si>
  <si>
    <t>Accept Electronic Prescription Token from Prescriber</t>
  </si>
  <si>
    <t>Mobile Application &lt;-&gt; Mobile Intermediary &lt;-&gt; PDS System</t>
  </si>
  <si>
    <t>SoC (or agent) &lt;-&gt; Mobile Application &lt;-&gt; Mobile Intermediary &lt;-&gt; API Gateway &lt;-&gt; ASLR</t>
  </si>
  <si>
    <t>Copyright © 2020 Australian Digital Health Agency</t>
  </si>
  <si>
    <r>
      <t xml:space="preserve">Council of Australian Governments
</t>
    </r>
    <r>
      <rPr>
        <sz val="8"/>
        <rFont val="Arial"/>
        <family val="2"/>
      </rPr>
      <t xml:space="preserve">The Australian Digital Health Agency is jointly funded by the Australian Government and all state and territory governments.
</t>
    </r>
  </si>
  <si>
    <r>
      <rPr>
        <sz val="9"/>
        <rFont val="Calibri"/>
        <family val="2"/>
        <scheme val="minor"/>
      </rPr>
      <t xml:space="preserve">The information in this section will provide a background of the test materials in this workbook and an overview of the individual worksheets and their structure and how they should be used as a working test document . </t>
    </r>
    <r>
      <rPr>
        <sz val="9"/>
        <color rgb="FFFF0000"/>
        <rFont val="Calibri"/>
        <family val="2"/>
        <scheme val="minor"/>
      </rPr>
      <t xml:space="preserve">
</t>
    </r>
  </si>
  <si>
    <t xml:space="preserve">1. Open PDS available
2. HI Service available 
3. Authorised prescriber user account with access to the electronic prescribing capability
4. SoC is not registered with Active Script List Registry
</t>
  </si>
  <si>
    <t xml:space="preserve">1. Open PDS available
2. HI Service available 
3. Authorised prescriber user account with access to the electronic prescribing capability
4. SoC is not registered with Active Script List Registry
5. Dispenser has dispensed medications  for urgent case/ supply
</t>
  </si>
  <si>
    <t xml:space="preserve">1. Open PDS available
2. HI Service available
3. Authorised prescriber user account with access to the electronic prescribing capability
4. SoC is not registered with Active Script List Registry
5. A token based electronic prescription has been created
</t>
  </si>
  <si>
    <t>1. Open PDS available
2. HI Service available
3. Authorised prescriber user account with access to the electronic prescribing capability
4. SoC is not registered with Active Script List Registry
5. A token based electronic prescription has been created</t>
  </si>
  <si>
    <t>1. Open PDS available
2. HI Service available
3. Authorised prescriber user account with access to the electronic prescribing capability
4. SoC is not registered with Active Script List Registry
5. A token based electronic prescription has been created and submitted to an Open PDS</t>
  </si>
  <si>
    <t xml:space="preserve">Table 1 describes the abbreviated name and purpose of each worksheet. </t>
  </si>
  <si>
    <t>Table 1: Worksheet Names</t>
  </si>
  <si>
    <t>Table 2: Worksheet Structure - Test procedure</t>
  </si>
  <si>
    <t>Table 3: Acronyms</t>
  </si>
  <si>
    <t>Conformance and Assurance Unit Manager</t>
  </si>
  <si>
    <t>TRACEABILITY</t>
  </si>
  <si>
    <t>User account with access to establish authentication parameters i.e. admin user
Prescribing Systems user accounts</t>
  </si>
  <si>
    <r>
      <t xml:space="preserve">The system stores the electronic prescription information as specified in the requirement.
</t>
    </r>
    <r>
      <rPr>
        <i/>
        <sz val="11"/>
        <rFont val="Calibri"/>
        <family val="2"/>
        <scheme val="minor"/>
      </rPr>
      <t xml:space="preserve">
Note: Any changes to the electronic prescription information performed by users can be audited</t>
    </r>
  </si>
  <si>
    <t>The set up is completed successfully for the system.</t>
  </si>
  <si>
    <t xml:space="preserve">The system automatically alerts the user, cancels the electronic prescription and proceeds with printing a paper prescription. </t>
  </si>
  <si>
    <r>
      <t xml:space="preserve">Result of the test (Pass, Fail, N/A or TBD) - Note: This will affect the Results CALC
</t>
    </r>
    <r>
      <rPr>
        <sz val="9"/>
        <color rgb="FF00B050"/>
        <rFont val="Calibri"/>
        <family val="2"/>
        <scheme val="minor"/>
      </rPr>
      <t>Pass</t>
    </r>
    <r>
      <rPr>
        <sz val="9"/>
        <rFont val="Calibri"/>
        <family val="2"/>
        <scheme val="minor"/>
      </rPr>
      <t xml:space="preserve">:  The software passed the test.
</t>
    </r>
    <r>
      <rPr>
        <sz val="9"/>
        <color rgb="FFFF0000"/>
        <rFont val="Calibri"/>
        <family val="2"/>
        <scheme val="minor"/>
      </rPr>
      <t>Fail</t>
    </r>
    <r>
      <rPr>
        <sz val="9"/>
        <rFont val="Calibri"/>
        <family val="2"/>
        <scheme val="minor"/>
      </rPr>
      <t xml:space="preserve">:    The software failed the test.
</t>
    </r>
    <r>
      <rPr>
        <b/>
        <sz val="9"/>
        <rFont val="Calibri"/>
        <family val="2"/>
        <scheme val="minor"/>
      </rPr>
      <t>N/A</t>
    </r>
    <r>
      <rPr>
        <sz val="9"/>
        <rFont val="Calibri"/>
        <family val="2"/>
        <scheme val="minor"/>
      </rPr>
      <t xml:space="preserve">:   Not applicable - the test is not applicable for the software being tested 
i.e. the test may be for an optional requirement that is not implemented in the software, or 
the test is conditional and the condition is not present.
</t>
    </r>
    <r>
      <rPr>
        <b/>
        <sz val="9"/>
        <rFont val="Calibri"/>
        <family val="2"/>
        <scheme val="minor"/>
      </rPr>
      <t>TBD</t>
    </r>
    <r>
      <rPr>
        <sz val="9"/>
        <rFont val="Calibri"/>
        <family val="2"/>
        <scheme val="minor"/>
      </rPr>
      <t>:   To be determined - the test result is still to be determined.</t>
    </r>
  </si>
  <si>
    <t>The system maintains audit logs of all activities.</t>
  </si>
  <si>
    <t>Perform logon, logoff, stage-change and credential change activities.</t>
  </si>
  <si>
    <t>Authorised prescriber user account.
Electronic prescription</t>
  </si>
  <si>
    <t>Authorised prescriber user account.
Electronic Prescription Test Data</t>
  </si>
  <si>
    <t>Prescribing Systems user accounts.</t>
  </si>
  <si>
    <t>Generate an electronic prescription.</t>
  </si>
  <si>
    <t>Authorised prescriber user creates a prescription.</t>
  </si>
  <si>
    <t>The prescriber is presented with electronic prescribing options when generating prescriptions.</t>
  </si>
  <si>
    <t>The electronic prescribing functionality is disabled for all users.</t>
  </si>
  <si>
    <t>An electronic prescription is created.
A paper prescription is not created.</t>
  </si>
  <si>
    <t>A paper prescription is created.
An electronic prescription is not created.</t>
  </si>
  <si>
    <t xml:space="preserve">Create a paper prescription with the current use of ETP. </t>
  </si>
  <si>
    <t>View all data fields within the electronic prescription.</t>
  </si>
  <si>
    <t>The electronic prescription has all data elements as specified in the requirements.</t>
  </si>
  <si>
    <t>View all data elements within the electronic prescriptions.</t>
  </si>
  <si>
    <t>Create an electronic prescription with Reason for prescribe (clinical indication).
Create an electronic prescription without Reason for prescribe (clinical indication).</t>
  </si>
  <si>
    <t xml:space="preserve">Create an electronic prescription (capture all the electronic prescription information in screen shots) and submit it to PDS.
View the electronic prescription information from Prescribing System.
Extract the electronic prescription information as a file from PDS.
</t>
  </si>
  <si>
    <r>
      <t xml:space="preserve">The prescription information on prescribing system matches the prescription information on the file extracted from PDS. 
</t>
    </r>
    <r>
      <rPr>
        <i/>
        <sz val="11"/>
        <rFont val="Calibri"/>
        <family val="2"/>
        <scheme val="minor"/>
      </rPr>
      <t xml:space="preserve">
Note: Any Information fields that have code - only the original text is required to be displayed. Other details, such as the code, code system identifier, code translations, etc. are not required to be displayed on prescribing system.</t>
    </r>
  </si>
  <si>
    <t>The system records Reason for prescribe as a text field.</t>
  </si>
  <si>
    <t>Create an electronic prescription with Reason for prescribe as free text.</t>
  </si>
  <si>
    <t>Create an electronic prescription with a flag  'urgent supply'.</t>
  </si>
  <si>
    <t>Create an electronic prescription with a flag  'urgent supply'.
Submit to PDS.</t>
  </si>
  <si>
    <t>Submit an electronic prescription to an Open PDS.</t>
  </si>
  <si>
    <t>View the token.</t>
  </si>
  <si>
    <t>View Evidence of Prescription including the Token.</t>
  </si>
  <si>
    <t>Send Evidence of Prescription electronically.</t>
  </si>
  <si>
    <t>The Token is printed as a Barcode / QR Code.</t>
  </si>
  <si>
    <t>The DSPID is printed as specified in the requirement.</t>
  </si>
  <si>
    <r>
      <t xml:space="preserve">Prescribers can select default electronic address for the SoC or use a different address.
</t>
    </r>
    <r>
      <rPr>
        <i/>
        <sz val="11"/>
        <rFont val="Calibri"/>
        <family val="2"/>
        <scheme val="minor"/>
      </rPr>
      <t>Note: electronic address can be a mobile number, email address or other types of electronic address.</t>
    </r>
  </si>
  <si>
    <t>The Evidence of Prescription does not include the details specified in the requirement.</t>
  </si>
  <si>
    <t>The Evidence of Prescription includes the details as specified in the requirement.</t>
  </si>
  <si>
    <t>Create an electronic prescription and do not finalise the prescription.
Make changes to a prescription prior to submitting to PDS.</t>
  </si>
  <si>
    <t>The electronic prescription is edited successfully.</t>
  </si>
  <si>
    <t>Enter details to create an electronic prescription.
Review the information.
Approve the information.
Send the prescription to PDS.</t>
  </si>
  <si>
    <r>
      <t xml:space="preserve">Prescribing system authenticates the identity of the PDS using Public Key Infrastructure (PKI).
</t>
    </r>
    <r>
      <rPr>
        <i/>
        <sz val="11"/>
        <rFont val="Calibri"/>
        <family val="2"/>
        <scheme val="minor"/>
      </rPr>
      <t xml:space="preserve">Note: A public key infrastructure (PKI) is a system for the creation, storage, and distribution of digital certificates which are used to verify that a particular public key belongs to a certain entity. The PKI creates digital certificates which map public keys to entities, securely stores these certificates in a central repository and revokes them if needed.
</t>
    </r>
    <r>
      <rPr>
        <sz val="11"/>
        <rFont val="Calibri"/>
        <family val="2"/>
        <scheme val="minor"/>
      </rPr>
      <t xml:space="preserve">
</t>
    </r>
  </si>
  <si>
    <t>The prescribing system asserts its identity to the PDS using Public Key Infrastructure.</t>
  </si>
  <si>
    <t>Submit an electronic prescription to PDS.</t>
  </si>
  <si>
    <t xml:space="preserve">Submit an electronic prescription to PDS.
Abort submission of the electronic prescription prior to acknowledgement of receipt. </t>
  </si>
  <si>
    <t>The electronic prescription is not in the PDS or is cancelled in the PDS.</t>
  </si>
  <si>
    <t xml:space="preserve">Cancel the electronic prescription.
 </t>
  </si>
  <si>
    <t xml:space="preserve">Submit an electronic prescription to PDS.
See "acknowledgement of receipt - timeout" (AORT).
 </t>
  </si>
  <si>
    <r>
      <t xml:space="preserve">End to End Interfaces: Prescribing System, Dispensing System, Mobile Application via Intermediary and ASLR - Prescription Systems considerations </t>
    </r>
    <r>
      <rPr>
        <b/>
        <sz val="14"/>
        <color theme="9" tint="-0.249977111117893"/>
        <rFont val="Calibri"/>
        <family val="2"/>
        <scheme val="minor"/>
      </rPr>
      <t xml:space="preserve">'shaded' </t>
    </r>
  </si>
  <si>
    <t>Sub Section - Requirements</t>
  </si>
  <si>
    <t xml:space="preserve">Traceability Matrix summarising requirements and tests with associated Requirement sections and Scenarios.
</t>
  </si>
  <si>
    <t>View all data elements within the electronic prescription.</t>
  </si>
  <si>
    <t>Create an electronic prescription
Include Reason for prescribe (clinical indication) as a SNOMED CT-AU Coded Value</t>
  </si>
  <si>
    <t xml:space="preserve">Create an electronic prescription with Reason for prescribe (clinical indication)
Create an electronic prescription without Reason for prescribe (clinical indication) </t>
  </si>
  <si>
    <t xml:space="preserve">Create an electronic prescription (capture all the electronic prescription information in screen shots) and submit it to PDS
View the electronic prescription information from Prescribing System
Extract the electronic prescription information as a file from PDS
</t>
  </si>
  <si>
    <t>Extract the electronic prescription information as a file from PDS
Extract the electronic prescription information as a file from Prescribing System
View the electronic prescription information from Prescribing System</t>
  </si>
  <si>
    <t>Log into Prescribing System
Attempt to create an electronic prescription for SoC</t>
  </si>
  <si>
    <t>Create an electronic prescription with a flag  'urgent supply'
Submit to PDS</t>
  </si>
  <si>
    <t>Create an electronic prescription and do not finalise the prescription
Make changes to a prescription prior to submitting to PDS</t>
  </si>
  <si>
    <t xml:space="preserve">Submit an electronic prescription to PDS
Abort submission of the electronic prescription prior to acknowledgement of receipt. </t>
  </si>
  <si>
    <t>Submit an electronic prescription to PDS
See "acknowledgement of receipt - timeout" (AORT)</t>
  </si>
  <si>
    <t xml:space="preserve">Specifies whether a test is mandatory, recommended or optional.  This is done with the abbreviation:
M for Mandatory 
R for Recommended
C for Conditional
O for Optional
</t>
  </si>
  <si>
    <t xml:space="preserve">There is a clear indication that prescription is not to be signed. </t>
  </si>
  <si>
    <t>Prescriber enters multi-step details. E.g. password then pre-set secret question</t>
  </si>
  <si>
    <t>Prescriber enters multi-step details. E.g. Token details &amp; Password</t>
  </si>
  <si>
    <t>Log in to the electronic prescribing systems - multi-auth</t>
  </si>
  <si>
    <t>View profiles of user accounts with electronic prescribing capability - Direct PDS</t>
  </si>
  <si>
    <t>Authorised prescriber user creates a prescription - user disabled</t>
  </si>
  <si>
    <t>Authorised prescriber user creates a prescription - user enabled</t>
  </si>
  <si>
    <t>Authorised prescriber users create a prescription - PDS unavailable</t>
  </si>
  <si>
    <t>Create an electronic prescription - No ETP</t>
  </si>
  <si>
    <t>Create an electronic prescription - 1 PDS only</t>
  </si>
  <si>
    <t>Create an electronic prescription - Direct PDS</t>
  </si>
  <si>
    <t>View all data fields within the electronic prescription - Jurisdiction</t>
  </si>
  <si>
    <t>View all data fields within the electronic prescription - National Health Act</t>
  </si>
  <si>
    <t>View all data elements within the electronic prescription - Extra details</t>
  </si>
  <si>
    <t>Create an electronic prescription - Medicare Name is SNOMED CT-AU</t>
  </si>
  <si>
    <t>Attempt to create an electronic prescription for SoC - ASLR Registered</t>
  </si>
  <si>
    <t>Attempt to create an electronic prescription for SoC - ASLR Not Registered</t>
  </si>
  <si>
    <t>View the token - Barcode</t>
  </si>
  <si>
    <t>Send Evidence of Prescription electronically - Default SoC address</t>
  </si>
  <si>
    <t>View the Evidence of Prescription - Included details</t>
  </si>
  <si>
    <t>View the Evidence of Prescription - details not included</t>
  </si>
  <si>
    <t>View the Evidence of Prescription - no signature</t>
  </si>
  <si>
    <t>Submit an electronic prescription to an Open PDS - optional inclusions</t>
  </si>
  <si>
    <t>Submit an electronic prescription to PDS - DSPID</t>
  </si>
  <si>
    <t>Submit an electronic prescription to PDS - Date and Time</t>
  </si>
  <si>
    <t>Submit an electronic prescription to PDS - Acknowledgement</t>
  </si>
  <si>
    <t xml:space="preserve">PRES-42
PRES-43
PRES-44
PRES-45
PRES-46
PRES-46A
PRES-47
PRES-48
PRES-50
</t>
  </si>
  <si>
    <t xml:space="preserve">TC_PRES_FI_001
TC_PRES_FI_002
TC_PRES_FI_003
TC_PRES_FI_004
TC_PRES_FI_005
TC_PRES_FI_006
TC_PRES_FI_007
TC_PRES_FI_008
TC_PRES_FI_009
</t>
  </si>
  <si>
    <t xml:space="preserve">Authorised Prescriber logged into Prescribing System with electronic prescribing capability
</t>
  </si>
  <si>
    <t>PRES-1
PRES-2</t>
  </si>
  <si>
    <t xml:space="preserve">PRES-1
PRES-2
</t>
  </si>
  <si>
    <t>Authorised Prescriber logged into Prescribing System with electronic prescribing capability</t>
  </si>
  <si>
    <t xml:space="preserve">Authorised Prescriber logged into Prescribing System with electronic prescribing capability
</t>
  </si>
  <si>
    <t>PDS acknowledges receipt of the electronic prescription cancellation request</t>
  </si>
  <si>
    <t>Authorised prescriber user account
SoC not registered for participation in an Active Script List (if applicable)
SoC registered for participation in an Active Script List (if applicable)</t>
  </si>
  <si>
    <t xml:space="preserve">PRES-10
PRES-23
PRES-38
</t>
  </si>
  <si>
    <t xml:space="preserve">TC_PRES_AUD_001
TC_PRES_SM_001
TC_PRES_AUD_002
</t>
  </si>
  <si>
    <t xml:space="preserve">PRES-31
</t>
  </si>
  <si>
    <t>PRES-10
PRES-23
PRES-38
PRES-39</t>
  </si>
  <si>
    <t>TC_PRES_AUD_001
TC_PRES_SM_001
TC_PRES_AUD_002
TC_PRES_AUD_003</t>
  </si>
  <si>
    <t xml:space="preserve">PRES-1
PRES-2
</t>
  </si>
  <si>
    <t xml:space="preserve">PRES-36
</t>
  </si>
  <si>
    <t>Cancel a Direct electronic prescription</t>
  </si>
  <si>
    <t xml:space="preserve">Cancel a Direct electronic prescription after the electronic prescription submitted to PDS
</t>
  </si>
  <si>
    <t>PRES-1
PRES-2
PRES-3
PRES-4
PRES-6
PRES-8
PRES-10</t>
  </si>
  <si>
    <t>TC_PRES_AV_001
TC_PRES_AV_002</t>
  </si>
  <si>
    <t>PRES-61
PRES-61A</t>
  </si>
  <si>
    <t>Prescribing Systems Setup to interact appropriately with PDS over a public network
PDS available
HI Service available</t>
  </si>
  <si>
    <t>PRES-15
PRES-16
PRES-25
PRES-26
PRES-27
PRES-28
PRES-30</t>
  </si>
  <si>
    <t xml:space="preserve">TC_PRES_US_007
TC_PRES_US_008
TC_PRES_SM_003
TC_PRES_SM_004
TC_PRES_SM_005
TC_PRES_SM_006
TC_PRES_SM_007
</t>
  </si>
  <si>
    <t>PRES-31
PRES-32
PRES-33
PRES-36
PRES-37</t>
  </si>
  <si>
    <t xml:space="preserve">PRES-15
PRES-16
PRES-25
PRES-26
PRES-27
PRES-28
PRES-30
</t>
  </si>
  <si>
    <t xml:space="preserve">TC_PRES_US_007
TC_PRES_US_008
TC_PRES_SM_003
TC_PRES_SM_004
TC_PRES_SM_005
TC_PRES_SM_006
TC_PRES_SM_007
</t>
  </si>
  <si>
    <t xml:space="preserve">PRES-15
PRES-16
PRES-25
PRES-26
PRES-27
PRES-28
PRES-30
</t>
  </si>
  <si>
    <t>Electronic prescription</t>
  </si>
  <si>
    <t>Create an electronic prescription without a flag  'urgent supply' or 'emergency supply' 
The prescription to be added to the ASL</t>
  </si>
  <si>
    <t>TC_PRES_AR_001
TC_PRES_AR_002
TC_PRES_AR_003</t>
  </si>
  <si>
    <t xml:space="preserve">Create a 'Direct' electronic prescription
Electronic prescription is displayed and obtained a final approval from the prescriber prior to finalising the prescription for transmission. 
</t>
  </si>
  <si>
    <r>
      <rPr>
        <b/>
        <sz val="11"/>
        <rFont val="Calibri"/>
        <family val="2"/>
        <scheme val="minor"/>
      </rPr>
      <t>Cancel a 'Direct' electronic prescription</t>
    </r>
    <r>
      <rPr>
        <sz val="11"/>
        <rFont val="Calibri"/>
        <family val="2"/>
        <scheme val="minor"/>
      </rPr>
      <t xml:space="preserve">
A prescriber can cancel a 'Direct' electronic prescription successfully
Demonstrate that the prescriber can:
1. Log in and Authenticate to Prescribing System
2. Cancel a 'Direct' electronic prescription
3. Communicate with the Direct PDS as cancelling electronic prescription
4. Complete electronic prescription cancellation with all details audited.</t>
    </r>
  </si>
  <si>
    <t>REFERENCES</t>
  </si>
  <si>
    <t xml:space="preserve">High level scenarios based on the Test Cases and their purpose. To be used in conjunction with Test Data developed and specified. See Related Documents and Test Artefacts. 
The test cases were written against the requirements as they were specified. It is suggested that testing should be carried out in line with the scenarios which better suit a natural test order. </t>
  </si>
  <si>
    <r>
      <t xml:space="preserve">All Information Sent to and from public network encrypted.
The data is encrypted properly using Australian Signals Directorate (ASD) approved cryptographic algorithms. 
</t>
    </r>
    <r>
      <rPr>
        <i/>
        <sz val="11"/>
        <rFont val="Calibri"/>
        <family val="2"/>
        <scheme val="minor"/>
      </rPr>
      <t xml:space="preserve">Note: Refer to ASD Approved Cryptographic Algorithms in
https://www.cyber.gov.au/ism/guidelines-using-cryptography.
</t>
    </r>
    <r>
      <rPr>
        <sz val="11"/>
        <rFont val="Calibri"/>
        <family val="2"/>
        <scheme val="minor"/>
      </rPr>
      <t xml:space="preserve">
</t>
    </r>
  </si>
  <si>
    <t>Monitor Interface between Prescribing System and PDS.
Inspect the data in transit between Prescribing System and PDS.</t>
  </si>
  <si>
    <t>Prescriber enters multi-factor details. E.g. Token details &amp; Password.</t>
  </si>
  <si>
    <t>Prescriber enters multi-stage details. E.g. password then pre-set secret question.</t>
  </si>
  <si>
    <t xml:space="preserve">An electronic prescription is created.  
An ETP message is not generated.
Prescription Exchange Service does not receive the ETP message. </t>
  </si>
  <si>
    <t xml:space="preserve">TC_PRES_US_005
TC_PRES_US_006
</t>
  </si>
  <si>
    <t>Number of Test Cases</t>
  </si>
  <si>
    <t>Tests marked N/A</t>
  </si>
  <si>
    <r>
      <t xml:space="preserve">An electronic prescription created
Medicine Name is included as a SNOMED CT-AU Codeable Value
</t>
    </r>
    <r>
      <rPr>
        <i/>
        <sz val="11"/>
        <rFont val="Calibri"/>
        <family val="2"/>
        <scheme val="minor"/>
      </rPr>
      <t xml:space="preserve">
Note: SNOMED CT-AU Codeable Value can be Text or Code 
Refer to SNOMED CT-AU in "Guidance for Use of Medical Nomenclatures in Information Exchange":
https://www.healthterminologies.gov.au/learn?content=documentlibrary#%2Flearn%3Fcontent=documentlibrary
The applicable conformance requirements are those in section 3.1.2 of the Clinical Terminology Guidance for Use of Medical Nomenclatures in Information Exchange, and for SNOMED CT-AU the coding system identifier is "2.16.840.1.113883.6.96".
The SNOMED CT-AU codes for medicines prescribed in Australia are the members of the Medicinal product pack, Medicinal product unit of use, Trade product pack, Trade product unit of use, and the Containered trade product pack reference sets. These are components of the Australian Medicines Terminology (AMT) which is a subset of SNOMED CT-AU. See the AMT Fact Sheet for an introduction to AMT. </t>
    </r>
  </si>
  <si>
    <r>
      <t xml:space="preserve">The electronic prescription has all data fields as required by the National Health Act. 
</t>
    </r>
    <r>
      <rPr>
        <i/>
        <sz val="11"/>
        <rFont val="Calibri"/>
        <family val="2"/>
        <scheme val="minor"/>
      </rPr>
      <t xml:space="preserve">
Note: The relevant section of the Regulation is section 40 https://www.servicesaustralia.gov.au/organisations/health-professionals/services/medicare/highly-specialised-drugs/resources/education-guide-writing-pbs-and-rpbs-prescriptions 
</t>
    </r>
  </si>
  <si>
    <t>Prescription details present in the prescribing System and prepared for Submission. 
PDS Unavailable
HI Service available</t>
  </si>
  <si>
    <t>Prescription with incorrect details (e.g. wrong fields, mandatory not included etc) present in the prescribing System and prepared for Submission. 
PDS available
HI Service available</t>
  </si>
  <si>
    <t>The user receives an indication that the submission is unsuccessful because the PDS is unavailable. 
No electronic prescription created in PDS 
No electronic prescription created in Prescribing System</t>
  </si>
  <si>
    <t>The user receives an indication that the submission is unsuccessful because the prescription has incorrect details
No electronic prescription created in PDS 
No electronic prescription created in Prescribing System</t>
  </si>
  <si>
    <r>
      <t xml:space="preserve">The electronic prescription is cancelled.
</t>
    </r>
    <r>
      <rPr>
        <i/>
        <sz val="11"/>
        <rFont val="Calibri"/>
        <family val="2"/>
        <scheme val="minor"/>
      </rPr>
      <t xml:space="preserve">Note: The cancelled electronic prescription cannot be dispensed.
</t>
    </r>
    <r>
      <rPr>
        <i/>
        <sz val="11"/>
        <color rgb="FFFF0000"/>
        <rFont val="Calibri"/>
        <family val="2"/>
        <scheme val="minor"/>
      </rPr>
      <t xml:space="preserve">
</t>
    </r>
  </si>
  <si>
    <t xml:space="preserve">Electronic prescription submitted to PDS successfully
PDS Unavailable
</t>
  </si>
  <si>
    <t xml:space="preserve">Electronic prescription submitted to PDS successfully
Electronic prescription record is locked (The record is being retrieved by Dispensing System)
PDS available
</t>
  </si>
  <si>
    <t>TC_PRES_MO_003</t>
  </si>
  <si>
    <t>TC_PRES_MO_004</t>
  </si>
  <si>
    <t>TC_PRES_MO_005</t>
  </si>
  <si>
    <t>TC_PRES_SM_015</t>
  </si>
  <si>
    <t>TC_PRES_SM_016</t>
  </si>
  <si>
    <t>TC_PRES_SM_017</t>
  </si>
  <si>
    <t>TC_PRES_SM_018</t>
  </si>
  <si>
    <t>TC_PRES_SM_019</t>
  </si>
  <si>
    <t>TC_PRES_SM_008
TC_PRES_SM_009 to 011
TC_PRES_SM_012
TC_PRES_SM_018
TC_PRES_SM_019</t>
  </si>
  <si>
    <t xml:space="preserve">TC_PRES_SM_013 to 016
TC_PRES_SM_017
TC_PRES_AUD_003
</t>
  </si>
  <si>
    <t>TC_PRES_SM_008
TC_PRES_SM_009 to 011
TC_PRES_SM_013 to 016
TC_PRES_SM_017
TC_PRES_SM_018
TC_PRES_SM_019</t>
  </si>
  <si>
    <t xml:space="preserve">TC_PRES_SM_013 to 016
TC_PRES_SM_017
</t>
  </si>
  <si>
    <t xml:space="preserve">TC_PRES_SM_018
</t>
  </si>
  <si>
    <t>TC_PRES_MO_002 to 006
TC_PRES_SM_012
TC_PRES_US_008
TC_PRES_US_007
TC_PRES_SM_005
TC_PRES_SM_006
TC_PRES_SM_007
TC_PRES_CO_017</t>
  </si>
  <si>
    <t>Submit an electronic prescription to PDS - PDS Unavailable</t>
  </si>
  <si>
    <t>Submit an electronic prescription to PDS - Incorrect Details</t>
  </si>
  <si>
    <t>Submit an electronic prescription to PDS, see the acknowledgement of receipt and Cancel the electronic prescription</t>
  </si>
  <si>
    <t>Submit an electronic prescription to PDS, see the acknowledgement of receipt and Cancel the electronic prescription - PDS Unavailable</t>
  </si>
  <si>
    <t>Submit an electronic prescription to PDS, see the acknowledgement of receipt and Cancel the electronic prescription - Locked</t>
  </si>
  <si>
    <t>Submit an electronic prescription to PDS, see the acknowledgement of receipt and Cancel the electronic prescription - Dispensed</t>
  </si>
  <si>
    <t>Enter details to create an electronic prescription, Review the information. Approve the information and send the prescription to PDS</t>
  </si>
  <si>
    <t>Document Name</t>
  </si>
  <si>
    <t>CTD</t>
  </si>
  <si>
    <t>Conformance Test Data</t>
  </si>
  <si>
    <t>CTS</t>
  </si>
  <si>
    <t>Conformance Test Specification</t>
  </si>
  <si>
    <t>Electronic Prescribing - Solution Architecture v2.0</t>
  </si>
  <si>
    <t>Conformance Assemmment Scheme</t>
  </si>
  <si>
    <t>Solution Architecture</t>
  </si>
  <si>
    <t>Electronic Prescribing - National Requirements for Electronic Prescriptions v1.0</t>
  </si>
  <si>
    <t>- Document ID: DH-2625:2017</t>
  </si>
  <si>
    <t>Requirements Overview</t>
  </si>
  <si>
    <t>Electronic Prescibing  - Conformance Test Specification - Prescribing Systems</t>
  </si>
  <si>
    <t>Electronic Prescibing  - Conformance Test Data - Prescribe and Dispense Personas</t>
  </si>
  <si>
    <t>Electronic Prescibing  - Conformance Test Data - Prescriptions</t>
  </si>
  <si>
    <t>Electronic Prescibing  - Conformance Test Data - Subjects of Care</t>
  </si>
  <si>
    <t>Electronic Prescibing  - Conformance Test Specification - Dispensing Systems</t>
  </si>
  <si>
    <t>Electronic Prescibing  - Conformance Test Specification - Prescription Delivery Services</t>
  </si>
  <si>
    <t>TC_PRES_CO_018</t>
  </si>
  <si>
    <t>PRES-62</t>
  </si>
  <si>
    <t>Create ANY electronic prescription.
Submit to PDS.</t>
  </si>
  <si>
    <t>The system only allows for ONE item per creation. Multiple Items result in multiple electronic prescription items.</t>
  </si>
  <si>
    <t>Authorised user.</t>
  </si>
  <si>
    <t>Create ANY electronic prescription. One Item.</t>
  </si>
  <si>
    <t>Electronic Prescribing  - Conformance Test Specification - Prescribing Systems</t>
  </si>
  <si>
    <t>Release Note</t>
  </si>
  <si>
    <t>Conformance Profile</t>
  </si>
  <si>
    <t xml:space="preserve">PRES-13
PRES-17A
PRES-18
PRES-19
PRES-20
PRES-21
PRES-21A
PRES-22
PRES-49
PRES-53
PRES-54
PRES-55
PRES-56
PRES-57
PRES-45
PRES-46A
PRES-40
PRES-23
PRES-24
PRES-7 </t>
  </si>
  <si>
    <t>TC_PRES_US_004 &amp; TC_PRES_US_005
TC_PRES_CO_002
TC_PRES_CO_003
TC_PRES_CO_004
TC_PRES_CO_006
TC_PRES_CO_007
TC_PRES_CO_008
TC_PRES_CO_009
TC_PRES_CO_010
TC_PRES_CO_011
TC_PRES_CO_012 &amp; TC_PRES_CO_013
TC_PRES_CO_014
TC_PRES_CO_015
TC_PRES_CO_017
TC_PRES_FI_004
TC_PRES_FI_006
TC_PRES_MO_001
TC_PRES_SM_001
TC_PRES_SM_002
TC_PRES_AA_008</t>
  </si>
  <si>
    <r>
      <rPr>
        <b/>
        <sz val="11"/>
        <rFont val="Calibri"/>
        <family val="2"/>
        <scheme val="minor"/>
      </rPr>
      <t>Cancel a token based electronic prescription after submitting to PDS</t>
    </r>
    <r>
      <rPr>
        <sz val="11"/>
        <rFont val="Calibri"/>
        <family val="2"/>
        <scheme val="minor"/>
      </rPr>
      <t xml:space="preserve">
A prescriber can cancel a token based electronic prescription after submitting to PDS successfully
Demonstrate that the prescriber can:
1. Log in and Authenticate to Prescribing System
2. Cancel a token based electronic prescription after the token based electronic prescription submitted to PDS
3. Communicate with the Open PDS as cancelling electronic prescription
4. Complete electronic prescription cancellation with all details audited.
</t>
    </r>
    <r>
      <rPr>
        <i/>
        <sz val="11"/>
        <rFont val="Calibri"/>
        <family val="2"/>
        <scheme val="minor"/>
      </rPr>
      <t>Note: Please use the test data in  "EP_Prescription Test Data" / "Prescriptions-Prescribing System'. This scenario should be able to apply to prescriptions for various types of medications, one item, repeat, PBS, RPBS and Private prescription etc.</t>
    </r>
    <r>
      <rPr>
        <sz val="11"/>
        <rFont val="Calibri"/>
        <family val="2"/>
        <scheme val="minor"/>
      </rPr>
      <t xml:space="preserve">
</t>
    </r>
  </si>
  <si>
    <t xml:space="preserve">Reason for prescribe entered as coded value (SNOMED CT-AU coded value or non-SNOMED CT-AU coded value) in the electronic prescription
PDS available
</t>
  </si>
  <si>
    <r>
      <t xml:space="preserve">The system also includes Reason for prescribe as a text (human readable) field in the electronic prescription.
</t>
    </r>
    <r>
      <rPr>
        <i/>
        <sz val="11"/>
        <rFont val="Calibri"/>
        <family val="2"/>
        <scheme val="minor"/>
      </rPr>
      <t xml:space="preserve">Note: Related to PRES-21, PRES-21A
</t>
    </r>
  </si>
  <si>
    <t>Electronic Prescribing - Conformance Test Data - HPI-I Data</t>
  </si>
  <si>
    <t>Electronic Prescribing - Conformance Test Data - HPI-O Data</t>
  </si>
  <si>
    <r>
      <t>The system records each electronic prescription generated in an audit log with the details as specified in the requirements.</t>
    </r>
    <r>
      <rPr>
        <i/>
        <sz val="11"/>
        <rFont val="Calibri"/>
        <family val="2"/>
        <scheme val="minor"/>
      </rPr>
      <t xml:space="preserve">
</t>
    </r>
  </si>
  <si>
    <t>TC_PRES_AUD_004</t>
  </si>
  <si>
    <t>TC_PRES_AUD_005</t>
  </si>
  <si>
    <t>PRES-80</t>
  </si>
  <si>
    <t>TC_PRES_CO_020</t>
  </si>
  <si>
    <t>TC_PRES_CO_021</t>
  </si>
  <si>
    <t>TC_PRES_CO_022</t>
  </si>
  <si>
    <t>TC_PRES_CO_023</t>
  </si>
  <si>
    <t>PRES-81</t>
  </si>
  <si>
    <t>PRES-82</t>
  </si>
  <si>
    <t>PRES-83</t>
  </si>
  <si>
    <t>PRES-84</t>
  </si>
  <si>
    <r>
      <t xml:space="preserve">The system </t>
    </r>
    <r>
      <rPr>
        <b/>
        <sz val="11"/>
        <rFont val="Calibri"/>
        <family val="2"/>
        <scheme val="minor"/>
      </rPr>
      <t>SHOULD</t>
    </r>
    <r>
      <rPr>
        <sz val="11"/>
        <rFont val="Calibri"/>
        <family val="2"/>
        <scheme val="minor"/>
      </rPr>
      <t xml:space="preserve"> allow for the inclusion of Reason for prescribe (clinical indication) as a SNOMED CT-AU Codeable Value. 
</t>
    </r>
  </si>
  <si>
    <t>TC_PRES_CO_024</t>
  </si>
  <si>
    <t>PRES-18A</t>
  </si>
  <si>
    <t>PRES-18B</t>
  </si>
  <si>
    <t>TC_PRES_CO_025</t>
  </si>
  <si>
    <t>TC_PRES_CO_026</t>
  </si>
  <si>
    <t>TC_PRES_CO_027</t>
  </si>
  <si>
    <t>TC_PRES_CO_028</t>
  </si>
  <si>
    <t>The system automatically logs off the account, or requires re-authentication
Time-Out period does not exceed 10 minutes.</t>
  </si>
  <si>
    <t xml:space="preserve">Transmit Electronic Prescription
</t>
  </si>
  <si>
    <t>Electronic Prescription transmitted:
Transmission includes metadata and prescription components:
- Metadata of information regarding transmission
- Prescription Data of actual EP details</t>
  </si>
  <si>
    <t>Electronic Prescription details</t>
  </si>
  <si>
    <t>The meta-data is encrypted.</t>
  </si>
  <si>
    <t>Check the metadata component at rest - i.e. being stored as a database record.</t>
  </si>
  <si>
    <t>Check the prescription component at rest - i.e. being stored as a database record.</t>
  </si>
  <si>
    <t>TC_PRES_CO_029</t>
  </si>
  <si>
    <t>Check the prescription component at rest when requested by Dispensing System.</t>
  </si>
  <si>
    <t>Electronic prescription created and transmitted</t>
  </si>
  <si>
    <t>Electronic Prescription details
Conformant Interfacing Systems</t>
  </si>
  <si>
    <t>Check the metadata component of an Electronic Prescription created.</t>
  </si>
  <si>
    <t>TC_PRES_CO_030</t>
  </si>
  <si>
    <t>Electronic Prescription details - Including HPI-O Identifier</t>
  </si>
  <si>
    <t>Electronic Prescription details - Including HPI-I Identifier</t>
  </si>
  <si>
    <t xml:space="preserve">Electronic prescription created
Prescription system specifies particular treatment use
</t>
  </si>
  <si>
    <r>
      <t>An electronic prescription created.
Reason for prescribe included as  a SNOMED CT-AU Codeable value.</t>
    </r>
    <r>
      <rPr>
        <i/>
        <sz val="11"/>
        <rFont val="Calibri"/>
        <family val="2"/>
        <scheme val="minor"/>
      </rPr>
      <t xml:space="preserve">
Note: Related to PRES-49  
Note: The applicable conformance requirements are those in section 3.1.2 of the Clinical Terminology Guidance for Use of Medical Nomenclatures in Information Exchange, and for SNOMED CT-AU the coding system identifier is "2.16.840.1.113883.6.96".
</t>
    </r>
  </si>
  <si>
    <r>
      <t xml:space="preserve">The system allows for Reason for Prescribe to be populated when entered but is not mandatory. 
When Reason for Prescribe is populated, it should also be represented as a SNOMED CT-AU codeable value (It may also be represented as a non-SNOMED CT-AU coded value).
</t>
    </r>
    <r>
      <rPr>
        <i/>
        <sz val="11"/>
        <rFont val="Calibri"/>
        <family val="2"/>
        <scheme val="minor"/>
      </rPr>
      <t xml:space="preserve">
Note: Related to PRES-49  
Note: System can accept the coded value, however if prescriber wants they can put in a free text. Coded value is not mandatory</t>
    </r>
    <r>
      <rPr>
        <sz val="11"/>
        <rFont val="Calibri"/>
        <family val="2"/>
        <scheme val="minor"/>
      </rPr>
      <t>.</t>
    </r>
  </si>
  <si>
    <t xml:space="preserve">Correct a created Electronic Prescription:
Amend or Cancel and Create
</t>
  </si>
  <si>
    <r>
      <t>Appropriate mechanism allows for the effective correction of prescription:
- Amend original (or)
- Cancel original and Create New</t>
    </r>
    <r>
      <rPr>
        <i/>
        <sz val="11"/>
        <color rgb="FFFF0000"/>
        <rFont val="Calibri"/>
        <family val="2"/>
        <scheme val="minor"/>
      </rPr>
      <t xml:space="preserve">
</t>
    </r>
  </si>
  <si>
    <t>Authorised prescriber user account
EP test data</t>
  </si>
  <si>
    <t xml:space="preserve">Electronic prescription has been sent to the PDS as an electronic prescription
Electronic Prescription has already been dispensed but repeats available
PDS Available
</t>
  </si>
  <si>
    <t xml:space="preserve">Correct a created Electronic Prescription - Repeat:
Amend or Cancel and Create
</t>
  </si>
  <si>
    <t xml:space="preserve">Electronic prescription has been sent to the PDS as an electronic prescription
PDS Available
</t>
  </si>
  <si>
    <t>Check the metadata component in Transit - e.g. being sent to the PDS</t>
  </si>
  <si>
    <t>Check the prescription component in Transit - e.g. being sent</t>
  </si>
  <si>
    <t>View displayed or included Electronic Prescription text.</t>
  </si>
  <si>
    <t xml:space="preserve">The prescribing system records the date and time (time and time zone) that the PDS acknowledged receipt of the electronic prescription. </t>
  </si>
  <si>
    <r>
      <t>The system</t>
    </r>
    <r>
      <rPr>
        <b/>
        <sz val="11"/>
        <color theme="1"/>
        <rFont val="Calibri"/>
        <family val="2"/>
        <scheme val="minor"/>
      </rPr>
      <t xml:space="preserve"> SHALL</t>
    </r>
    <r>
      <rPr>
        <sz val="11"/>
        <color theme="1"/>
        <rFont val="Calibri"/>
        <family val="2"/>
        <scheme val="minor"/>
      </rPr>
      <t xml:space="preserve"> provide single factor, multi-stage, or multi-factor authentication on all user accounts. 
</t>
    </r>
    <r>
      <rPr>
        <i/>
        <sz val="11"/>
        <color theme="1"/>
        <rFont val="Calibri"/>
        <family val="2"/>
        <scheme val="minor"/>
      </rPr>
      <t xml:space="preserve">
Testing Note: Only test the authentication your system uses.
</t>
    </r>
  </si>
  <si>
    <t xml:space="preserve">Contact name </t>
  </si>
  <si>
    <t xml:space="preserve">Contact number </t>
  </si>
  <si>
    <t xml:space="preserve">Contact email address </t>
  </si>
  <si>
    <t>Address</t>
  </si>
  <si>
    <t xml:space="preserve">Software Developer: </t>
  </si>
  <si>
    <t>Software developer organisation</t>
  </si>
  <si>
    <t xml:space="preserve">Implementation Under Test: </t>
  </si>
  <si>
    <t>Software conformance ID</t>
  </si>
  <si>
    <t>Software description</t>
  </si>
  <si>
    <t>Testing location address</t>
  </si>
  <si>
    <t>Date(s) of testing</t>
  </si>
  <si>
    <t>Name of person(s) conducting tests</t>
  </si>
  <si>
    <t>Open PDS
Applicable</t>
  </si>
  <si>
    <t>Direct PDS
Applicable</t>
  </si>
  <si>
    <t>Model Applicable</t>
  </si>
  <si>
    <t xml:space="preserve">Open PDS </t>
  </si>
  <si>
    <t>A user with electronic prescribing rights can access electronic prescribing feature of the prescribing system.</t>
  </si>
  <si>
    <t xml:space="preserve">Users with prescribing rights </t>
  </si>
  <si>
    <t xml:space="preserve">A user without electronic prescribing rights cannot access electronic prescribing. </t>
  </si>
  <si>
    <t xml:space="preserve">Users with no prescribing rights </t>
  </si>
  <si>
    <t>Electronic prescription generated
PDS Unavailable
HI Service available</t>
  </si>
  <si>
    <t xml:space="preserve">Request electronic prescription cancellation - Successful
</t>
  </si>
  <si>
    <r>
      <t xml:space="preserve">The system records electronic prescription cancellation request in the audit log  with the details as specified in the requirements.
</t>
    </r>
    <r>
      <rPr>
        <i/>
        <sz val="11"/>
        <rFont val="Calibri"/>
        <family val="2"/>
        <scheme val="minor"/>
      </rPr>
      <t xml:space="preserve">
</t>
    </r>
  </si>
  <si>
    <t>Request electronic prescription cancellation - Unsuccessful (interfacing to PDS unavailable)</t>
  </si>
  <si>
    <t>Authorised prescriber user accounts
Electronic Prescription test data</t>
  </si>
  <si>
    <t xml:space="preserve">Select and create an electronic prescription </t>
  </si>
  <si>
    <t xml:space="preserve">Select and create a paper prescription </t>
  </si>
  <si>
    <t>Electronic prescription created and being transmitted</t>
  </si>
  <si>
    <t>Electronic prescription created and being transmitted
HPI-O information included</t>
  </si>
  <si>
    <t>Electronic prescription created and being transmitted
HPI-I information included</t>
  </si>
  <si>
    <t xml:space="preserve">The electronic prescription has Authorised Reference Number:
- 25 Alphanumeric characters
</t>
  </si>
  <si>
    <t>Extract the electronic prescription information as a file from PDS.
View the electronic prescription information from Prescribing System.</t>
  </si>
  <si>
    <t xml:space="preserve">Electronic prescription has been sent to the PDS as an electronic prescription
Electronic Prescription has already been dispensed (completely used up)
PDS Available
</t>
  </si>
  <si>
    <r>
      <t xml:space="preserve">The system displays the electronic prescription in a format as specified in the requirement.
The prescriber can review and approve the prescription prior to finalising the prescription for transmission. 
</t>
    </r>
    <r>
      <rPr>
        <i/>
        <sz val="11"/>
        <rFont val="Calibri"/>
        <family val="2"/>
        <scheme val="minor"/>
      </rPr>
      <t>Note: A "send" button is sufficient to meet the requirement for final approval.</t>
    </r>
  </si>
  <si>
    <t>Electronic Prescription
User with access to set the duration of an "acknowledgement of receipt - timeout" (system admin)</t>
  </si>
  <si>
    <t>Prescription details present in the prescribing System and prepared for Submission. 
PDS Unavailable.</t>
  </si>
  <si>
    <t xml:space="preserve">Electronic prescription submitted to PDS successfully
Electronic prescription has already been dispensed (completely used up)
PDS available
</t>
  </si>
  <si>
    <r>
      <rPr>
        <b/>
        <sz val="11"/>
        <rFont val="Calibri"/>
        <family val="2"/>
        <scheme val="minor"/>
      </rPr>
      <t>Create a token based electronic prescription - Send evidence of prescription and token to SoC or Agent</t>
    </r>
    <r>
      <rPr>
        <sz val="11"/>
        <rFont val="Calibri"/>
        <family val="2"/>
        <scheme val="minor"/>
      </rPr>
      <t xml:space="preserve">
A prescriber can create a token based electronic prescription successfully
Demonstrate that the prescriber can:
1. Log in and Authenticate to Prescribing System
2. Create a token based electronic prescription
3. Communicate with the Open PDS as creating electronic prescription
4. Send Evidence of Prescription (including the token) to SoC or Agent in paper form or electronically
5. Complete electronic prescription with all details audited.
</t>
    </r>
    <r>
      <rPr>
        <i/>
        <sz val="11"/>
        <rFont val="Calibri"/>
        <family val="2"/>
        <scheme val="minor"/>
      </rPr>
      <t>Note: Please use the test data in  "EP_Prescription Test Data" / "Prescriptions-Prescribing System'.  The system should be able to create prescriptions for various types of medications, repeat, PBS, RPBS and Private prescription etc.</t>
    </r>
    <r>
      <rPr>
        <sz val="11"/>
        <rFont val="Calibri"/>
        <family val="2"/>
        <scheme val="minor"/>
      </rPr>
      <t xml:space="preserve">
</t>
    </r>
  </si>
  <si>
    <r>
      <rPr>
        <b/>
        <sz val="11"/>
        <rFont val="Calibri"/>
        <family val="2"/>
        <scheme val="minor"/>
      </rPr>
      <t>Create a token based electronic prescription to resolve Prescription Owing - Send token to Dispenser</t>
    </r>
    <r>
      <rPr>
        <sz val="11"/>
        <rFont val="Calibri"/>
        <family val="2"/>
        <scheme val="minor"/>
      </rPr>
      <t xml:space="preserve">
A prescriber can create a token based electronic prescription to resolve Prescription Owing successfully
Demonstrate that the prescriber can:
1. Log in and Authenticate to Prescribing System
2. Create a token based electronic prescription with the flag 'Urgent Supply' to resolve Prescription Owing
3. Communicate with the Open PDS as creating electronic prescription
4. Send Evidence of Prescription (including the token) to Dispenser in paper form or electronically. The system does not generate a token that is passed to the Subject of Care (electronically)
5. Complete electronic prescription with all details audited.
</t>
    </r>
    <r>
      <rPr>
        <i/>
        <sz val="11"/>
        <rFont val="Calibri"/>
        <family val="2"/>
        <scheme val="minor"/>
      </rPr>
      <t xml:space="preserve">
Note: Please use the test data in  "EP_Prescription Test Data" / "Prescriptions-Prescribing System'.  The system should be able to create prescriptions for various types of medications, repeat, PBS, RPBS and Private prescription etc.</t>
    </r>
    <r>
      <rPr>
        <sz val="11"/>
        <rFont val="Calibri"/>
        <family val="2"/>
        <scheme val="minor"/>
      </rPr>
      <t xml:space="preserve">
</t>
    </r>
  </si>
  <si>
    <r>
      <rPr>
        <b/>
        <sz val="11"/>
        <rFont val="Calibri"/>
        <family val="2"/>
        <scheme val="minor"/>
      </rPr>
      <t>Resend evidence of prescription (including the Token)</t>
    </r>
    <r>
      <rPr>
        <sz val="11"/>
        <rFont val="Calibri"/>
        <family val="2"/>
        <scheme val="minor"/>
      </rPr>
      <t xml:space="preserve">
Prescriber can resend evidence of prescription (including the Token) successfully when SoC/Agent loses their token
Demonstrate that the prescriber can:
1. Log in and Authenticate to Prescribing System
2. Resend Evidence of Prescription (including the token) to SoC/Agent in paper form or electronically
</t>
    </r>
    <r>
      <rPr>
        <i/>
        <sz val="11"/>
        <rFont val="Calibri"/>
        <family val="2"/>
        <scheme val="minor"/>
      </rPr>
      <t xml:space="preserve">
Note: Please use the test data in  "EP_Prescription Test Data" / "Prescriptions-Prescribing System'. This scenario should be able to apply to prescriptions for various types of medications, repeat, PBS, RPBS and Private prescription etc.
</t>
    </r>
    <r>
      <rPr>
        <sz val="11"/>
        <rFont val="Calibri"/>
        <family val="2"/>
        <scheme val="minor"/>
      </rPr>
      <t xml:space="preserve">
</t>
    </r>
  </si>
  <si>
    <t xml:space="preserve">TC_PRES_AA_001A, B or C
TC_PRES_AA_002
</t>
  </si>
  <si>
    <t>TC_PRES_AA_001A, B or C
TC_PRES_AA_002
TC_PRES_AA_003
TC_PRES_AA_004
TC_PRES_AA_007
TC_PRES_AA_009
TC_PRES_AUD_001</t>
  </si>
  <si>
    <r>
      <rPr>
        <b/>
        <sz val="11"/>
        <rFont val="Calibri"/>
        <family val="2"/>
        <scheme val="minor"/>
      </rPr>
      <t>Create a paper prescription to replace a token based electronic prescription</t>
    </r>
    <r>
      <rPr>
        <sz val="11"/>
        <rFont val="Calibri"/>
        <family val="2"/>
        <scheme val="minor"/>
      </rPr>
      <t xml:space="preserve">
A prescriber can create a paper prescription to replace a token based electronic prescription successfully
Demonstrate that the prescriber can:
1. Log in and Authenticate to Prescribing System
2. Cancel a token based electronic prescription
3. Create a paper prescription to replace the token based electronic prescription
</t>
    </r>
    <r>
      <rPr>
        <i/>
        <sz val="11"/>
        <rFont val="Calibri"/>
        <family val="2"/>
        <scheme val="minor"/>
      </rPr>
      <t>Note: Please use the test data in  "EP_Prescription Test Data" / "Prescriptions-Prescribing System'. This scenario should be able to apply to prescriptions for various types of medications, repeat, PBS, RPBS and Private prescription etc.</t>
    </r>
  </si>
  <si>
    <r>
      <rPr>
        <b/>
        <sz val="11"/>
        <rFont val="Calibri"/>
        <family val="2"/>
        <scheme val="minor"/>
      </rPr>
      <t>Change a token based electronic prescription after submitting to PDS</t>
    </r>
    <r>
      <rPr>
        <sz val="11"/>
        <rFont val="Calibri"/>
        <family val="2"/>
        <scheme val="minor"/>
      </rPr>
      <t xml:space="preserve">
A prescriber can change a token based electronic prescription after submitting to PDS successfully
Demonstrate that the prescriber can:
1. Log in and Authenticate to Prescribing System
2. Change a token based electronic prescription after the token based electronic prescription submitted to PDS
3. Communicate with the Open PDS as changing electronic prescription
4. Send updated Evidence of Prescription (including the token) to SoC/Agent in paper form or electronically
5. Complete electronic prescription changes with all details audited.
</t>
    </r>
    <r>
      <rPr>
        <i/>
        <sz val="11"/>
        <rFont val="Calibri"/>
        <family val="2"/>
        <scheme val="minor"/>
      </rPr>
      <t xml:space="preserve">
Note: Please use the test data in  "EP_Prescription Test Data" / "Prescriptions-Prescribing System'. This scenario should be able to apply to prescriptions for various types of medications,  repeat, PBS, RPBS and Private prescription etc.</t>
    </r>
  </si>
  <si>
    <r>
      <rPr>
        <b/>
        <sz val="11"/>
        <rFont val="Calibri"/>
        <family val="2"/>
        <scheme val="minor"/>
      </rPr>
      <t>Change a 'Direct' electronic prescription (after the prescription has been submitted to PDS)</t>
    </r>
    <r>
      <rPr>
        <sz val="11"/>
        <rFont val="Calibri"/>
        <family val="2"/>
        <scheme val="minor"/>
      </rPr>
      <t xml:space="preserve">
A prescriber can change a 'Direct' electronic prescription successfully
Demonstrate that the prescriber can:
1. Log in and Authenticate to Prescribing System
2. Change a 'Direct' electronic prescription
3. Communicate with the Direct PDS as changing electronic prescription
4. Complete electronic prescription changes with all details audited.</t>
    </r>
  </si>
  <si>
    <t>Prescriber corrects the electronic prescription and submit to PDS
The correction is only possible prior to the prescription having been dispensed.</t>
  </si>
  <si>
    <t>View an electronic prescription - Open Model</t>
  </si>
  <si>
    <t>View an electronic prescription - Direct Model</t>
  </si>
  <si>
    <r>
      <rPr>
        <b/>
        <sz val="11"/>
        <rFont val="Calibri"/>
        <family val="2"/>
        <scheme val="minor"/>
      </rPr>
      <t>View an electronic prescription - Open Model</t>
    </r>
    <r>
      <rPr>
        <sz val="11"/>
        <rFont val="Calibri"/>
        <family val="2"/>
        <scheme val="minor"/>
      </rPr>
      <t xml:space="preserve">
Prescriber can view an electronic prescription successfully  
Demonstrate that the prescriber can:
1. Log in and Authenticate to Prescribing System
2. View electronic prescription information in the system
</t>
    </r>
    <r>
      <rPr>
        <i/>
        <sz val="11"/>
        <rFont val="Calibri"/>
        <family val="2"/>
        <scheme val="minor"/>
      </rPr>
      <t>Note: Please use the test data in  "EP_Prescription Test Data" / "Prescriptions-Prescribing System'. This scenario should be able to apply to prescriptions for various types of medications, one item, repeat, PBS, RPBS and Private prescription etc.</t>
    </r>
    <r>
      <rPr>
        <sz val="11"/>
        <rFont val="Calibri"/>
        <family val="2"/>
        <scheme val="minor"/>
      </rPr>
      <t xml:space="preserve">
</t>
    </r>
  </si>
  <si>
    <t xml:space="preserve">1. Authorised Prescriber user account 
2. Prescribing System with electronic prescriptions:
   -  Token based electronic prescriptions
</t>
  </si>
  <si>
    <t xml:space="preserve">1. Authorised Prescriber user account 
2. Prescribing System with electronic prescriptions:
   -  electronic prescriptions in Direct model
</t>
  </si>
  <si>
    <t>TS_PRES_018</t>
  </si>
  <si>
    <r>
      <t xml:space="preserve">User accounts with electronic prescribing capability </t>
    </r>
    <r>
      <rPr>
        <b/>
        <sz val="11"/>
        <color theme="1"/>
        <rFont val="Calibri"/>
        <family val="2"/>
        <scheme val="minor"/>
      </rPr>
      <t>SHALL</t>
    </r>
    <r>
      <rPr>
        <sz val="11"/>
        <color theme="1"/>
        <rFont val="Calibri"/>
        <family val="2"/>
        <scheme val="minor"/>
      </rPr>
      <t xml:space="preserve"> contain the user's: 
• Full Name; 
• PBS Prescriber Number, where they have one; and
• Healthcare Provider Identifier - Individual (HPI-I).</t>
    </r>
  </si>
  <si>
    <r>
      <t xml:space="preserve">The system </t>
    </r>
    <r>
      <rPr>
        <b/>
        <sz val="11"/>
        <color theme="1"/>
        <rFont val="Calibri"/>
        <family val="2"/>
        <scheme val="minor"/>
      </rPr>
      <t>SHALL</t>
    </r>
    <r>
      <rPr>
        <sz val="11"/>
        <color theme="1"/>
        <rFont val="Calibri"/>
        <family val="2"/>
        <scheme val="minor"/>
      </rPr>
      <t xml:space="preserve"> require the user to reauthenticate prior to submitting a Schedule 8 medicine. 
</t>
    </r>
    <r>
      <rPr>
        <i/>
        <sz val="11"/>
        <color theme="1"/>
        <rFont val="Calibri"/>
        <family val="2"/>
        <scheme val="minor"/>
      </rPr>
      <t xml:space="preserve">Note: Prescriptions for Controlled Drugs warrant additional measures to ensure that the prescription is being created by an authorised prescriber. 
</t>
    </r>
    <r>
      <rPr>
        <sz val="11"/>
        <color theme="1"/>
        <rFont val="Calibri"/>
        <family val="2"/>
        <scheme val="minor"/>
      </rPr>
      <t xml:space="preserve"> </t>
    </r>
  </si>
  <si>
    <t>PRES-9</t>
  </si>
  <si>
    <r>
      <t xml:space="preserve">The system </t>
    </r>
    <r>
      <rPr>
        <b/>
        <sz val="11"/>
        <rFont val="Calibri"/>
        <family val="2"/>
      </rPr>
      <t>SHALL</t>
    </r>
    <r>
      <rPr>
        <sz val="11"/>
        <rFont val="Calibri"/>
        <family val="2"/>
      </rPr>
      <t xml:space="preserve">, on request, generate a file or files that contain the information captured in the audit logs in human readable format.
</t>
    </r>
    <r>
      <rPr>
        <i/>
        <sz val="11"/>
        <rFont val="Calibri"/>
        <family val="2"/>
      </rPr>
      <t xml:space="preserve">
Note: this requirement permits the generation of a file or files that can be shared or sent to relevant regulatory bodies on request. “Human readable formats” include text files, PDF files, log files or any other format that presents the required information “in the clear”.</t>
    </r>
  </si>
  <si>
    <r>
      <t xml:space="preserve">The system </t>
    </r>
    <r>
      <rPr>
        <b/>
        <sz val="11"/>
        <rFont val="Calibri"/>
        <family val="2"/>
        <scheme val="minor"/>
      </rPr>
      <t>SHALL NOT</t>
    </r>
    <r>
      <rPr>
        <sz val="11"/>
        <rFont val="Calibri"/>
        <family val="2"/>
        <scheme val="minor"/>
      </rPr>
      <t xml:space="preserve"> send the electronic prescription to more than one (1) PDS. </t>
    </r>
    <r>
      <rPr>
        <i/>
        <sz val="11"/>
        <rFont val="Calibri"/>
        <family val="2"/>
        <scheme val="minor"/>
      </rPr>
      <t xml:space="preserve">
Note: If an "Open" electronic prescription is generated it must be sent to only one PDS. If a "Direct" electronic prescription is generated it must not be sent at all to an open PDS. This is to avoid duplication of the prescription. </t>
    </r>
  </si>
  <si>
    <t>C</t>
  </si>
  <si>
    <r>
      <t xml:space="preserve">The system </t>
    </r>
    <r>
      <rPr>
        <b/>
        <sz val="11"/>
        <color theme="1"/>
        <rFont val="Calibri"/>
        <family val="2"/>
        <scheme val="minor"/>
      </rPr>
      <t>SHALL</t>
    </r>
    <r>
      <rPr>
        <sz val="11"/>
        <color theme="1"/>
        <rFont val="Calibri"/>
        <family val="2"/>
        <scheme val="minor"/>
      </rPr>
      <t xml:space="preserve"> include one and only one prescription line item within each electronic prescription.
</t>
    </r>
    <r>
      <rPr>
        <i/>
        <sz val="11"/>
        <color theme="1"/>
        <rFont val="Calibri"/>
        <family val="2"/>
        <scheme val="minor"/>
      </rPr>
      <t xml:space="preserve">Note: Whilst it is common for paper prescriptions to contain up to three line items, electronic prescriptions must have one and only one line item. </t>
    </r>
  </si>
  <si>
    <t>PRES-46B</t>
  </si>
  <si>
    <t>Log in to the electronic prescribing systems - No prescribing rights</t>
  </si>
  <si>
    <t>Log in to the electronic prescribing systems - Has Prescribing rights</t>
  </si>
  <si>
    <t>TC_PRES_AA_010</t>
  </si>
  <si>
    <t xml:space="preserve">Each account contains all user information as specified in the requirement:
Mandatory:
• Full Name; 
• PBS Prescriber Number, where they have one; 
• AHPRA Number (if known)
Recommended:
• Healthcare Provider Identifier - Individual (HPI-I)
</t>
  </si>
  <si>
    <t>TC_PRES_AA_011</t>
  </si>
  <si>
    <t>User is required to reauthenticate.</t>
  </si>
  <si>
    <t>User is not required to reauthenticate.</t>
  </si>
  <si>
    <t>Submit a prescription for a non-Schedule 8 medicine.</t>
  </si>
  <si>
    <t>Submit a prescription for a Schedule 8 medicine.</t>
  </si>
  <si>
    <t>Prescribing Systems user account
non-Schedule 8 medicine</t>
  </si>
  <si>
    <t>Prescribing Systems user account
Schedule 8 medicine</t>
  </si>
  <si>
    <t>Audit logs exist</t>
  </si>
  <si>
    <t>Audit Log details created foe extraction.</t>
  </si>
  <si>
    <t>Extract system Audit Log Details.</t>
  </si>
  <si>
    <t>Audit details extracted:
- Readable format
- Appropriate files created, e.g. PFS, log file.</t>
  </si>
  <si>
    <t>Check the prescription component in transit - e.g. being sent - HPI-O Identifiers</t>
  </si>
  <si>
    <t>Check the prescription component in transit - e.g. being sent - HPI-I Identifiers</t>
  </si>
  <si>
    <t>Electronic prescriptions with fully inclusive data.</t>
  </si>
  <si>
    <t xml:space="preserve">Check Authorised Reference Number
</t>
  </si>
  <si>
    <t xml:space="preserve">Electronic prescription created
Authorised Reference Number Included.
</t>
  </si>
  <si>
    <t xml:space="preserve">Electronic prescriptions
</t>
  </si>
  <si>
    <t>System has available selections for  dental, midwifery, optometry, podiatric, foot condition, ocular treatment selections for insert and / or display.</t>
  </si>
  <si>
    <t>Appropriate insertion or display of dental, midwifery, optometry, podiatric, foot condition, ocular treatment and use text, as specified in the requirement.</t>
  </si>
  <si>
    <r>
      <t>The system</t>
    </r>
    <r>
      <rPr>
        <b/>
        <sz val="11"/>
        <rFont val="Calibri"/>
        <family val="2"/>
        <scheme val="minor"/>
      </rPr>
      <t xml:space="preserve"> SHALL</t>
    </r>
    <r>
      <rPr>
        <sz val="11"/>
        <rFont val="Calibri"/>
        <family val="2"/>
        <scheme val="minor"/>
      </rPr>
      <t xml:space="preserve"> include Medicine Name as a SNOMED CT-AU (which includes the Australian Medicines Terminology) Codeable Value. 
</t>
    </r>
    <r>
      <rPr>
        <i/>
        <sz val="11"/>
        <rFont val="Calibri"/>
        <family val="2"/>
        <scheme val="minor"/>
      </rPr>
      <t xml:space="preserve">Note: PBS claimable items will require a PBS code. Including an AMT code does not remove the need to also include a PBS code.
</t>
    </r>
    <r>
      <rPr>
        <sz val="11"/>
        <rFont val="Calibri"/>
        <family val="2"/>
        <scheme val="minor"/>
      </rPr>
      <t xml:space="preserve"> </t>
    </r>
  </si>
  <si>
    <r>
      <t xml:space="preserve">The system </t>
    </r>
    <r>
      <rPr>
        <b/>
        <sz val="11"/>
        <rFont val="Calibri"/>
        <family val="2"/>
        <scheme val="minor"/>
      </rPr>
      <t>SHALL</t>
    </r>
    <r>
      <rPr>
        <sz val="11"/>
        <rFont val="Calibri"/>
        <family val="2"/>
        <scheme val="minor"/>
      </rPr>
      <t xml:space="preserve"> establish whether the SoC has registered for participation in an Active Script List by polling the ASL Registry Services using the SoC’s IHI number, given name and family name.</t>
    </r>
  </si>
  <si>
    <r>
      <t xml:space="preserve">The system </t>
    </r>
    <r>
      <rPr>
        <b/>
        <sz val="11"/>
        <rFont val="Calibri"/>
        <family val="2"/>
        <scheme val="minor"/>
      </rPr>
      <t>SHALL</t>
    </r>
    <r>
      <rPr>
        <sz val="11"/>
        <rFont val="Calibri"/>
        <family val="2"/>
        <scheme val="minor"/>
      </rPr>
      <t xml:space="preserve"> capture an indication from the prescriber if the electronic prescription is confirmation of a verbal authority for an urgent case/supply.
</t>
    </r>
    <r>
      <rPr>
        <i/>
        <sz val="11"/>
        <rFont val="Calibri"/>
        <family val="2"/>
        <scheme val="minor"/>
      </rPr>
      <t>NOTE: a ‘verbal authority’ prescription is issued in confirmation of the prescriber's direction to the pharmacist given orally in person or by phone, or fax or email. The common term for this is “script owing”. If the prescription generated should be provided to a particular pharmacy because they have already provided urgent supply with authorisation from the prescriber, a flag or check box should be set by the prescriber within the prescribing system. 
NOTE: The three day supply that a pharmacist may provide as emergency supply is out of scope for electronic prescriptions.</t>
    </r>
  </si>
  <si>
    <t>Send Evidence of Prescription electronically - Confirm electronic address.</t>
  </si>
  <si>
    <t>Send Evidence of Prescription electronically - Transmission</t>
  </si>
  <si>
    <t xml:space="preserve">Correct an exhausted Electronic Prescription:
Amend or Cancel and Create
</t>
  </si>
  <si>
    <t xml:space="preserve">Submit an electronic prescription to PDS.
See the acknowledgement of receipt.
Cancel the electronic prescription.
 </t>
  </si>
  <si>
    <r>
      <t xml:space="preserve">The user receives an indication that the cancellation is unsuccessful because the PDS is unavailable.
The electronic prescription is not cancelled in PDS.
The electronic prescription is not cancelled in Prescribing System.
</t>
    </r>
    <r>
      <rPr>
        <i/>
        <sz val="11"/>
        <rFont val="Calibri"/>
        <family val="2"/>
        <scheme val="minor"/>
      </rPr>
      <t xml:space="preserve">
</t>
    </r>
  </si>
  <si>
    <r>
      <t xml:space="preserve">User accounts with electronic prescribing capability </t>
    </r>
    <r>
      <rPr>
        <b/>
        <sz val="11"/>
        <color theme="1"/>
        <rFont val="Calibri"/>
        <family val="2"/>
        <scheme val="minor"/>
      </rPr>
      <t>SHALL</t>
    </r>
    <r>
      <rPr>
        <sz val="11"/>
        <color theme="1"/>
        <rFont val="Calibri"/>
        <family val="2"/>
        <scheme val="minor"/>
      </rPr>
      <t xml:space="preserve"> contain the user's: 
• Full Name; 
• PBS Prescriber Number, where they have one; 
• AHPRA Number (if known); and 
User accounts with electronic prescribing capability </t>
    </r>
    <r>
      <rPr>
        <b/>
        <sz val="11"/>
        <color theme="1"/>
        <rFont val="Calibri"/>
        <family val="2"/>
        <scheme val="minor"/>
      </rPr>
      <t>SHOULD</t>
    </r>
    <r>
      <rPr>
        <sz val="11"/>
        <color theme="1"/>
        <rFont val="Calibri"/>
        <family val="2"/>
        <scheme val="minor"/>
      </rPr>
      <t xml:space="preserve"> contain the user's: 
• Healthcare Provider Identifier - Individual (HPI-I).</t>
    </r>
  </si>
  <si>
    <r>
      <t>The system</t>
    </r>
    <r>
      <rPr>
        <b/>
        <sz val="11"/>
        <color theme="1"/>
        <rFont val="Calibri"/>
        <family val="2"/>
        <scheme val="minor"/>
      </rPr>
      <t xml:space="preserve"> SHALL </t>
    </r>
    <r>
      <rPr>
        <sz val="11"/>
        <color theme="1"/>
        <rFont val="Calibri"/>
        <family val="2"/>
        <scheme val="minor"/>
      </rPr>
      <t xml:space="preserve">automatically log off an account, or require re-authentication, after a period of inactivity defined by the healthcare organisation.
The default inactivity period </t>
    </r>
    <r>
      <rPr>
        <b/>
        <sz val="11"/>
        <color theme="1"/>
        <rFont val="Calibri"/>
        <family val="2"/>
        <scheme val="minor"/>
      </rPr>
      <t>SHOULD NOT</t>
    </r>
    <r>
      <rPr>
        <sz val="11"/>
        <color theme="1"/>
        <rFont val="Calibri"/>
        <family val="2"/>
        <scheme val="minor"/>
      </rPr>
      <t xml:space="preserve"> be longer than 10 minutes.
</t>
    </r>
    <r>
      <rPr>
        <i/>
        <sz val="11"/>
        <color theme="1"/>
        <rFont val="Calibri"/>
        <family val="2"/>
        <scheme val="minor"/>
      </rPr>
      <t xml:space="preserve">Note: Healthcare organisations shall be able to define a period of inactivity after which the prescriber's terminal may be considered unattended and vulnerable to misuse.
</t>
    </r>
  </si>
  <si>
    <t>States and territories applicable</t>
  </si>
  <si>
    <r>
      <t xml:space="preserve">The electronic prescription has all data fields as required by Jurisdictional Regulations. 
</t>
    </r>
    <r>
      <rPr>
        <i/>
        <sz val="11"/>
        <rFont val="Calibri"/>
        <family val="2"/>
        <scheme val="minor"/>
      </rPr>
      <t>Note: ADHA doesn’t measure or assess legal compliance. It is software developer organisation's responsibility to ensure that their software meets this requirement.</t>
    </r>
  </si>
  <si>
    <t>The meta-data is un-encrypted.</t>
  </si>
  <si>
    <t xml:space="preserve">The meta-data component contains the appropriate details including:
- The unique prescription number for that prescription (Globally Unique Prescription ID) 
- The Conformance ID for each information system used to process the electronic prescription.
-  Subject of Care Individual Healthcare Identifier - (IHI)
</t>
  </si>
  <si>
    <t>Only the prescription component contains the appropriate HPI-O Identifier</t>
  </si>
  <si>
    <t>Only the prescription component contains the appropriate HPI-I Identifier</t>
  </si>
  <si>
    <t xml:space="preserve">The EP has all data elements as specified in the requirements.
•	Healthcare Provider Identifier - Organisation (HPI-O) of the prescribing organisation;
•	Hospital Provider Number (HPN), if it exists;
•	Residential Aged Care Facility ID (RACFID), if it exists;
•	Subject of Care Date of Birth; 
•	Subject of Care’s address
•	The medicine name
•	The medicine  strength 
•	Maximum quantity authorised to dispense (in numbers and words if a controlled drug) 
•	Directions for use
•	medicine form
•	Route of administration
•	Number of repeats (if applicable)
•	Minimum interval between repeats (if applicable) as per state schedule*
•	Prescriber specialist qualification (if not in the ACT)
•	Prescriber qualification (if in the ACT)
•	Prescription notes to record unusual dose, staged supply etc
•	Either the privacy notice or a reference to the privacy notice, but not both
* See specific test TC_PRES_CO_013
</t>
  </si>
  <si>
    <t xml:space="preserve">Minimum interval between repeats as per 
- Schedule 4B and 8 in NSW 
- Schedule 8 in ACT, WA and NT
- Schedule 8 and 4D in TAS 
</t>
  </si>
  <si>
    <t>The electronic prescription has Authorised Reference Number, presented as:
- Authorisation number for NSW and NT
- Authority number in WA and TAS
- Approval number in QLD and ACT
- Permit number in SA
- Warrant number in VIC</t>
  </si>
  <si>
    <t>An Evidence of Prescription is sent in electronic form and that Evidence of Prescription includes a link to an electronic token (URI)</t>
  </si>
  <si>
    <t>Any information provided by the URI link conforms to PRES-46 and PRES-48A.</t>
  </si>
  <si>
    <t>PRES-48A</t>
  </si>
  <si>
    <t>Electronic prescription created
Evidence of Prescription is provided in electronic form</t>
  </si>
  <si>
    <t xml:space="preserve">Cancel the remaining repeats
</t>
  </si>
  <si>
    <r>
      <rPr>
        <sz val="11"/>
        <color rgb="FF002060"/>
        <rFont val="Calibri"/>
        <family val="2"/>
        <scheme val="minor"/>
      </rPr>
      <t xml:space="preserve">CONDITION - Electronic Prescription is for NSW
</t>
    </r>
    <r>
      <rPr>
        <sz val="11"/>
        <rFont val="Calibri"/>
        <family val="2"/>
        <scheme val="minor"/>
      </rPr>
      <t xml:space="preserve">
Create an electronic prescription. </t>
    </r>
  </si>
  <si>
    <t>Prescription details can be retained for at least two years.</t>
  </si>
  <si>
    <t>PRES-12</t>
  </si>
  <si>
    <t>PRES-42
PRES-43
PRES-44
PRES-45
PRES-46
PRES-46A
PRES-46B
PRES-47
PRES-48
PRES-48A
PRES-50
PRES-56A</t>
  </si>
  <si>
    <t xml:space="preserve">PRES-31
PRES-32
</t>
  </si>
  <si>
    <t>PRES-41
PRES-15
PRES-16
PRES-25
PRES-26
PRES-27</t>
  </si>
  <si>
    <t xml:space="preserve">PRES-10
PRES-23
PRES-38
</t>
  </si>
  <si>
    <t>TC_PRES_CO_019</t>
  </si>
  <si>
    <t>TC_PRES_FI_010</t>
  </si>
  <si>
    <t>TC_PRES_FI_011</t>
  </si>
  <si>
    <t>TC_PRES_SM_020</t>
  </si>
  <si>
    <t>Request electronic prescription cancellation - Successful</t>
  </si>
  <si>
    <t>Check Minimum interval between repeats details for appropriate state(s).</t>
  </si>
  <si>
    <t>Check Authorised Reference Number</t>
  </si>
  <si>
    <t>Check Authorisation Reference Number - as presented per state(s)</t>
  </si>
  <si>
    <t>Create an electronic prescription - NSW</t>
  </si>
  <si>
    <t>TC_PRES_SM_009
TC_PRES_SM_010 to 012
TC_PRES_SM_013
TC_PRES_SM_019
TC_PRES_SM_020</t>
  </si>
  <si>
    <t>TC_PRES_FI_001
TC_PRES_FI_002
TC_PRES_FI_003
TC_PRES_FI_004
TC_PRES_FI_005
TC_PRES_FI_006
TC_PRES_FI_007
TC_PRES_FI_008
TC_PRES_FI_009
TC_PRES_FI_010
TC_PRES_FI_011</t>
  </si>
  <si>
    <t>View the Evidence of Prescription - details not included (Electronic)</t>
  </si>
  <si>
    <t>View the Evidence of Prescription - not Included details (Paper)</t>
  </si>
  <si>
    <t xml:space="preserve">TC_PRES_AUD_001
TC_PRES_AUD_002
TC_PRES_SM_001
TC_PRES_AUD_003
</t>
  </si>
  <si>
    <t>TC_PRES_AA_001A, B or C
TC_PRES_AA_002 &amp; 003</t>
  </si>
  <si>
    <t xml:space="preserve">PRES-31
PRES-32
PRES-33
</t>
  </si>
  <si>
    <t xml:space="preserve">TC_PRES_SM_009
TC_PRES_SM_010 to 012
TC_PRES_SM_013
</t>
  </si>
  <si>
    <t>TC_PRES_FI_001
TC_PRES_FI_002
TC_PRES_FI_003
TC_PRES_FI_004
TC_PRES_FI_005
TC_PRES_FI_006
TC_PRES_FI_007
TC_PRES_FI_008
TC_PRES_FI_009
TC_PRES_FI_010
TC_PRES_FI_011
TC_PRES_CO_025
TC_PRES_CO_026</t>
  </si>
  <si>
    <t xml:space="preserve">TC_PRES_AA_001A, B or C
TC_PRES_AA_002 &amp; 003
</t>
  </si>
  <si>
    <t>TC_PRES_FI_002
TC_PRES_FI_003
TC_PRES_FI_004
TC_PRES_FI_005
TC_PRES_FI_006
TC_PRES_FI_007
TC_PRES_FI_008
TC_PRES_FI_009
TC_PRES_FI_010
TC_PRES_FI_011
TC_PRES_CO_026</t>
  </si>
  <si>
    <t xml:space="preserve">TC_PRES_AA_001A, B or C
TC_PRES_AA_002 &amp; 003
TC_PRES_AA_004
TC_PRES_AA_006
TC_PRES_AA_007
TC_PRES_AA_008
TC_PRES_AA_011
</t>
  </si>
  <si>
    <t xml:space="preserve">TC_PRES_US_007
TC_PRES_US_009
TC_PRES_SM_004
TC_PRES_SM_005
TC_PRES_SM_006
</t>
  </si>
  <si>
    <t xml:space="preserve">TC_PRES_SM_009
</t>
  </si>
  <si>
    <t xml:space="preserve">TC_PRES_AUD_002
TC_PRES_SM_001
TC_PRES_AUD_003
</t>
  </si>
  <si>
    <t>TC_PRES_FI_001
TC_PRES_FI_002
TC_PRES_FI_003
TC_PRES_FI_004
TC_PRES_FI_005
TC_PRES_FI_006
TC_PRES_FI_007
TC_PRES_FI_008
TC_PRES_FI_009
TC_PRES_FI_010
TC_PRES_FI_011
TC_PRES_CO_026</t>
  </si>
  <si>
    <t xml:space="preserve">TC_PRES_SM_009
</t>
  </si>
  <si>
    <t xml:space="preserve">TC_PRES_AUD_002
TC_PRES_SM_001
TC_PRES_AUD_003
</t>
  </si>
  <si>
    <t xml:space="preserve">TC_PRES_SM_014 to 017
TC_PRES_SM_018
</t>
  </si>
  <si>
    <t xml:space="preserve">TC_PRES_AUD_004
</t>
  </si>
  <si>
    <t xml:space="preserve">TC_PRES_AA_001A, B or C
TC_PRES_AA_002 &amp; 003
</t>
  </si>
  <si>
    <t>View the Evidence of Prescription - details not included (paper)</t>
  </si>
  <si>
    <t>View the Evidence of Prescription - details not included (electronic)</t>
  </si>
  <si>
    <t>Log in to the electronic prescribing systems - Has prescribing rights</t>
  </si>
  <si>
    <r>
      <t xml:space="preserve">If the system is comprised of multiple products with different branding, or optional installation configurations that are providing functionality that is tested as a part of conformance to this conformance profile then all of those products need to be operating when transacting with a PDS.
If one or more of those products is not operating then the system </t>
    </r>
    <r>
      <rPr>
        <b/>
        <sz val="11"/>
        <color theme="1"/>
        <rFont val="Calibri"/>
        <family val="2"/>
        <scheme val="minor"/>
      </rPr>
      <t>SHALL NOT</t>
    </r>
    <r>
      <rPr>
        <sz val="11"/>
        <color theme="1"/>
        <rFont val="Calibri"/>
        <family val="2"/>
        <scheme val="minor"/>
      </rPr>
      <t xml:space="preserve"> interact with the PDS.
</t>
    </r>
    <r>
      <rPr>
        <i/>
        <sz val="11"/>
        <color theme="1"/>
        <rFont val="Calibri"/>
        <family val="2"/>
      </rPr>
      <t>Note: a system that is designed to work in a specific configuration is conformant only when implemented in that configuration. Exchanging Conformance IDs when it is in an alternate configuration or operating in isolation is a breach of the Conformance Assessment Scheme and the Electronic Prescribing legislation.
Note: ‘operating’ means it must be integrated into the system and active. Simply installing the product in an inactive state is not sufficient.
Note: the system will be tested with different configurations to ensure that interactions with PDS are permitted only when all products are operating and active.</t>
    </r>
  </si>
  <si>
    <t>PRES-95</t>
  </si>
  <si>
    <t>TC_PRES_AA_012</t>
  </si>
  <si>
    <t>Appropriate System products.
Task Manager - Activate and Inactivate products.</t>
  </si>
  <si>
    <t>Transacting with PDS - Conforming product(s) not operating.</t>
  </si>
  <si>
    <t>Appropriate system configuration.
PDS Available.</t>
  </si>
  <si>
    <r>
      <t xml:space="preserve">Transacting with PDS - Conforming product(s) not operating.
</t>
    </r>
    <r>
      <rPr>
        <i/>
        <sz val="11"/>
        <rFont val="Calibri"/>
        <family val="2"/>
        <scheme val="minor"/>
      </rPr>
      <t xml:space="preserve">Note: Full system configuration includes ALL conforming products in working operation as the system solution. Interaction with PDS to be prevented should ANY conforming product in this configuration be unoperational.  </t>
    </r>
    <r>
      <rPr>
        <sz val="11"/>
        <rFont val="Calibri"/>
        <family val="2"/>
        <scheme val="minor"/>
      </rPr>
      <t xml:space="preserve"> 
</t>
    </r>
  </si>
  <si>
    <r>
      <t xml:space="preserve">System cannot interact with PDS.
</t>
    </r>
    <r>
      <rPr>
        <i/>
        <sz val="11"/>
        <rFont val="Calibri"/>
        <family val="2"/>
        <scheme val="minor"/>
      </rPr>
      <t xml:space="preserve">Note: Appropriate message should indicate non-interaction with the PDS while product(s) are non-opearational. </t>
    </r>
  </si>
  <si>
    <t>TC_PRES_AA_001A, B or C
TC_PRES_AA_002 &amp; 003
TC_PRES_AA_004
TC_PRES_AA_005
TC_PRES_AA_007
TC_PRES_AA_008
TC_PRES_AA_011
TC_PRES_AA_012
TC_PRES_US_001 &amp; TC_PRES_US_002</t>
  </si>
  <si>
    <t>Please specify all software components being used in this assessment</t>
  </si>
  <si>
    <t>Please specify"Open Model" or "Direct Model"</t>
  </si>
  <si>
    <t>Electronic Prescribing model</t>
  </si>
  <si>
    <t>Connect to PDS System over a public network - Authenticate PDS</t>
  </si>
  <si>
    <t>Connect to PDS System over a public network - Assert to PDS</t>
  </si>
  <si>
    <t>OPEN PDS</t>
  </si>
  <si>
    <t>Tests Passed, Not Testable or N/A</t>
  </si>
  <si>
    <t>%Passed, Not Testable or N/A</t>
  </si>
  <si>
    <t>DIRECT PDS</t>
  </si>
  <si>
    <t xml:space="preserve">Direct PDS </t>
  </si>
  <si>
    <t>OPDS</t>
  </si>
  <si>
    <t>DPDS</t>
  </si>
  <si>
    <t>Open PDS - Scenarios Complete</t>
  </si>
  <si>
    <r>
      <t xml:space="preserve">Open PDS - Scenarios </t>
    </r>
    <r>
      <rPr>
        <u/>
        <sz val="11"/>
        <color theme="1"/>
        <rFont val="Calibri"/>
        <family val="2"/>
        <scheme val="minor"/>
      </rPr>
      <t>Not</t>
    </r>
    <r>
      <rPr>
        <sz val="11"/>
        <color theme="1"/>
        <rFont val="Calibri"/>
        <family val="2"/>
        <scheme val="minor"/>
      </rPr>
      <t xml:space="preserve"> Complete</t>
    </r>
  </si>
  <si>
    <t>Open PDS - Total Scenarios</t>
  </si>
  <si>
    <t>OPDS Scenarios percentage Completed.</t>
  </si>
  <si>
    <t>Direct PDS - Scenarios Complete</t>
  </si>
  <si>
    <r>
      <t xml:space="preserve">Direct PDS - Scenarios </t>
    </r>
    <r>
      <rPr>
        <u/>
        <sz val="11"/>
        <color theme="1"/>
        <rFont val="Calibri"/>
        <family val="2"/>
        <scheme val="minor"/>
      </rPr>
      <t>Not</t>
    </r>
    <r>
      <rPr>
        <sz val="11"/>
        <color theme="1"/>
        <rFont val="Calibri"/>
        <family val="2"/>
        <scheme val="minor"/>
      </rPr>
      <t xml:space="preserve"> Complete</t>
    </r>
  </si>
  <si>
    <t>Direct PDS - Total Scenarios</t>
  </si>
  <si>
    <t>DPDS Scenarios percentage Completed.</t>
  </si>
  <si>
    <t>PS - Scenarios - Open PDS</t>
  </si>
  <si>
    <t>PS - Scenarios - Direct PDS</t>
  </si>
  <si>
    <t>PS - Authentication - Direct PDS</t>
  </si>
  <si>
    <t>PS - Audit - Direct PDS</t>
  </si>
  <si>
    <t>PS - Main - Direct PDS</t>
  </si>
  <si>
    <t>PS - Authentication - Open PDS</t>
  </si>
  <si>
    <t>PS - Audit - Open PDS</t>
  </si>
  <si>
    <t>PS - Main - Open PDS</t>
  </si>
  <si>
    <t>N/A (Please provide reasons)</t>
  </si>
  <si>
    <t>Software component name (s)</t>
  </si>
  <si>
    <t>Software version number (s)</t>
  </si>
  <si>
    <t>Please specify States and Territories the software will be utilised</t>
  </si>
  <si>
    <r>
      <t xml:space="preserve">The system </t>
    </r>
    <r>
      <rPr>
        <b/>
        <sz val="11"/>
        <rFont val="Calibri"/>
        <family val="2"/>
        <scheme val="minor"/>
      </rPr>
      <t>SHALL</t>
    </r>
    <r>
      <rPr>
        <sz val="11"/>
        <rFont val="Calibri"/>
        <family val="2"/>
        <scheme val="minor"/>
      </rPr>
      <t xml:space="preserve"> record each electronic prescription generated in an audit log. The details of the record shall include: 
• Date and time of prescription creation (time and time zone); 
• The Globally Unique Prescription Identifier; 
• The Delivery Service Prescription Identifier (DSPID); 
• Date and time receipt acknowledged by the PDS (time and time zone), if applicable; and 
• All information related to the electronic prescription. 
 </t>
    </r>
    <r>
      <rPr>
        <i/>
        <sz val="11"/>
        <rFont val="Calibri"/>
        <family val="2"/>
        <scheme val="minor"/>
      </rPr>
      <t xml:space="preserve">
Note: Some direct PDS may not have an acknowledgement. This will be determined by the architecture and technical solution.</t>
    </r>
    <r>
      <rPr>
        <sz val="11"/>
        <rFont val="Calibri"/>
        <family val="2"/>
        <scheme val="minor"/>
      </rPr>
      <t xml:space="preserve">
</t>
    </r>
  </si>
  <si>
    <r>
      <t xml:space="preserve">The system </t>
    </r>
    <r>
      <rPr>
        <b/>
        <sz val="11"/>
        <rFont val="Calibri"/>
        <family val="2"/>
        <scheme val="minor"/>
      </rPr>
      <t>SHALL</t>
    </r>
    <r>
      <rPr>
        <sz val="11"/>
        <rFont val="Calibri"/>
        <family val="2"/>
        <scheme val="minor"/>
      </rPr>
      <t xml:space="preserve"> record each electronic prescription cancellation request in the audit log. 
The details of the record shall include: 
• Date and time of cancellation (time and time zone); 
• The Globally Unique Prescription Identifier; 
• The Delivery Service Prescription Identifier (DSPID); 
• Date and time of acknowledgement (time and time zone), if applicable; and 
• The success (or otherwise) of the cancellation. 
</t>
    </r>
    <r>
      <rPr>
        <i/>
        <sz val="11"/>
        <rFont val="Calibri"/>
        <family val="2"/>
        <scheme val="minor"/>
      </rPr>
      <t>Note: Cancellation is used to reflect that the prescription was created in error, not that it has been ceased or has expired.</t>
    </r>
    <r>
      <rPr>
        <sz val="11"/>
        <rFont val="Calibri"/>
        <family val="2"/>
        <scheme val="minor"/>
      </rPr>
      <t xml:space="preserve">
</t>
    </r>
    <r>
      <rPr>
        <i/>
        <sz val="11"/>
        <rFont val="Calibri"/>
        <family val="2"/>
        <scheme val="minor"/>
      </rPr>
      <t xml:space="preserve">
Note: Some direct PDS may not have an acknowledgement. This will be determined by the architecture and technical solution.</t>
    </r>
  </si>
  <si>
    <r>
      <t xml:space="preserve">When transmitting an electronic prescription, the software </t>
    </r>
    <r>
      <rPr>
        <b/>
        <sz val="11"/>
        <rFont val="Calibri"/>
        <family val="2"/>
        <scheme val="minor"/>
      </rPr>
      <t>SHALL</t>
    </r>
    <r>
      <rPr>
        <sz val="11"/>
        <rFont val="Calibri"/>
        <family val="2"/>
        <scheme val="minor"/>
      </rPr>
      <t xml:space="preserve"> ensure sure that the transmission includes:
a)	A meta-data component and
b)	A prescription component
</t>
    </r>
    <r>
      <rPr>
        <i/>
        <sz val="11"/>
        <rFont val="Calibri"/>
        <family val="2"/>
        <scheme val="minor"/>
      </rPr>
      <t xml:space="preserve">
Note: The meta-data component is a wrapper/container that allows for the identifying and indexing of the prescription component. The prescription component is often called ‘the payload’.</t>
    </r>
  </si>
  <si>
    <r>
      <t xml:space="preserve">The meta-data component of every electronic prescription </t>
    </r>
    <r>
      <rPr>
        <b/>
        <sz val="11"/>
        <rFont val="Calibri"/>
        <family val="2"/>
        <scheme val="minor"/>
      </rPr>
      <t>SHALL</t>
    </r>
    <r>
      <rPr>
        <sz val="11"/>
        <rFont val="Calibri"/>
        <family val="2"/>
        <scheme val="minor"/>
      </rPr>
      <t xml:space="preserve"> be:
a)	Unencrypted when at rest and;
b)	Encrypted when in transit;
</t>
    </r>
    <r>
      <rPr>
        <i/>
        <sz val="11"/>
        <rFont val="Calibri"/>
        <family val="2"/>
        <scheme val="minor"/>
      </rPr>
      <t>Note: the meta-data is designed to be available to electronic prescribing systems to assist those systems in the delivery of electronic prescriptions.</t>
    </r>
    <r>
      <rPr>
        <sz val="11"/>
        <rFont val="Calibri"/>
        <family val="2"/>
        <scheme val="minor"/>
      </rPr>
      <t xml:space="preserve">
</t>
    </r>
    <r>
      <rPr>
        <i/>
        <sz val="11"/>
        <rFont val="Calibri"/>
        <family val="2"/>
        <scheme val="minor"/>
      </rPr>
      <t xml:space="preserve">
Note: this requirement does not impact other requirements around the presentation of electronic prescriptions. The inclusion of information in meta-data or otherwise doesn’t imply this information must or can be hidden from healthcare providers. </t>
    </r>
  </si>
  <si>
    <r>
      <t xml:space="preserve">The meta-data component of every electronic prescription </t>
    </r>
    <r>
      <rPr>
        <b/>
        <sz val="11"/>
        <rFont val="Calibri"/>
        <family val="2"/>
        <scheme val="minor"/>
      </rPr>
      <t xml:space="preserve">SHALL </t>
    </r>
    <r>
      <rPr>
        <sz val="11"/>
        <rFont val="Calibri"/>
        <family val="2"/>
        <scheme val="minor"/>
      </rPr>
      <t>contain at least:
a)	The unique prescription number for that prescription (Globally Unique Prescription ID) and;
b)	The Conformance ID for each information system used to generate, send, receive, store or otherwise process the electronic prescription and;
c)	Subject of Care Individual Healthcare Identifier - (IHI)</t>
    </r>
  </si>
  <si>
    <r>
      <t xml:space="preserve">Where a system is required to include a HPI-O or HPI-I, the system </t>
    </r>
    <r>
      <rPr>
        <b/>
        <sz val="11"/>
        <rFont val="Calibri"/>
        <family val="2"/>
        <scheme val="minor"/>
      </rPr>
      <t>SHALL</t>
    </r>
    <r>
      <rPr>
        <sz val="11"/>
        <rFont val="Calibri"/>
        <family val="2"/>
        <scheme val="minor"/>
      </rPr>
      <t xml:space="preserve"> include those identifiers inside the prescription component of the transmission only (i.e. the payload).
</t>
    </r>
    <r>
      <rPr>
        <i/>
        <sz val="11"/>
        <rFont val="Calibri"/>
        <family val="2"/>
        <scheme val="minor"/>
      </rPr>
      <t>Note: these identifiers are to be stored in the encrypted payload.</t>
    </r>
  </si>
  <si>
    <r>
      <t>The system</t>
    </r>
    <r>
      <rPr>
        <b/>
        <sz val="11"/>
        <rFont val="Calibri"/>
        <family val="2"/>
        <scheme val="minor"/>
      </rPr>
      <t xml:space="preserve"> SHALL</t>
    </r>
    <r>
      <rPr>
        <sz val="11"/>
        <rFont val="Calibri"/>
        <family val="2"/>
        <scheme val="minor"/>
      </rPr>
      <t xml:space="preserve"> also support and include (if applicable) in the electronic prescription:
•	Authorisation reference number (up to 25 characters alpha/numeric)
The system </t>
    </r>
    <r>
      <rPr>
        <b/>
        <sz val="11"/>
        <rFont val="Calibri"/>
        <family val="2"/>
        <scheme val="minor"/>
      </rPr>
      <t xml:space="preserve">SHALL </t>
    </r>
    <r>
      <rPr>
        <sz val="11"/>
        <rFont val="Calibri"/>
        <family val="2"/>
        <scheme val="minor"/>
      </rPr>
      <t xml:space="preserve">present this number as:
•	“Authorisation number” in NSW and NT;
•	“Authority number” in WA and TAS;
•	“Approval number” in QLD and ACT; 
•	“Permit number”in SA; and
•	“Warrant number" in VIC.
</t>
    </r>
    <r>
      <rPr>
        <i/>
        <sz val="11"/>
        <rFont val="Calibri"/>
        <family val="2"/>
        <scheme val="minor"/>
      </rPr>
      <t>Note: all states and territories use the same authority number concept and the authority number performs the same function across states and territories. Systems and databases may utilise the same field/attribute, but it must be presented according to this requirement. 
Note: DISP-50 requires dispensing systems to display the information in this requirement.</t>
    </r>
  </si>
  <si>
    <r>
      <t xml:space="preserve">The system </t>
    </r>
    <r>
      <rPr>
        <b/>
        <sz val="11"/>
        <rFont val="Calibri"/>
        <family val="2"/>
        <scheme val="minor"/>
      </rPr>
      <t>SHALL</t>
    </r>
    <r>
      <rPr>
        <sz val="11"/>
        <rFont val="Calibri"/>
        <family val="2"/>
        <scheme val="minor"/>
      </rPr>
      <t xml:space="preserve"> include or display, the following text into or with the electronic prescription as appropriate:
•	‘for dental treatment only’
•	'for midwifery use only'
•	‘for optometry use only’
•	‘for podiatric treatment only’
•	'for treatment of foot conditions only’
•	‘for ocular treatment only’
</t>
    </r>
    <r>
      <rPr>
        <i/>
        <sz val="11"/>
        <rFont val="Calibri"/>
        <family val="2"/>
        <scheme val="minor"/>
      </rPr>
      <t xml:space="preserve">
Note: software is to insert/display text as appropriate.
Note: this can be texted entered/provided by the local user creating the prescription and may appear in the prescription notes.
Note: DISP-50 requires dispensing systems to display the information in this requirement.</t>
    </r>
  </si>
  <si>
    <r>
      <t xml:space="preserve">The system </t>
    </r>
    <r>
      <rPr>
        <b/>
        <sz val="11"/>
        <rFont val="Calibri"/>
        <family val="2"/>
        <scheme val="minor"/>
      </rPr>
      <t>SHALL NOT</t>
    </r>
    <r>
      <rPr>
        <sz val="11"/>
        <rFont val="Calibri"/>
        <family val="2"/>
        <scheme val="minor"/>
      </rPr>
      <t xml:space="preserve"> require Reason for prescribe (clinical indication) as a SNOMED CT-AU Codeable Value. 
</t>
    </r>
    <r>
      <rPr>
        <i/>
        <sz val="11"/>
        <rFont val="Calibri"/>
        <family val="2"/>
        <scheme val="minor"/>
      </rPr>
      <t xml:space="preserve">Note: The system should allow, but not demand, that Reason for Prescribe be populated. Where it is populated, it should also be represented as a SNOMED CT-AU Coded Value. Related requirements: PRES-21, PRES-22, PRES-49, PRES-53. </t>
    </r>
  </si>
  <si>
    <r>
      <t xml:space="preserve">Irrespective of the inclusion of any codeable values, the system </t>
    </r>
    <r>
      <rPr>
        <b/>
        <sz val="11"/>
        <rFont val="Calibri"/>
        <family val="2"/>
        <scheme val="minor"/>
      </rPr>
      <t>SHALL</t>
    </r>
    <r>
      <rPr>
        <sz val="11"/>
        <rFont val="Calibri"/>
        <family val="2"/>
        <scheme val="minor"/>
      </rPr>
      <t xml:space="preserve"> include all information fields presented to the prescriber in "Original Text". 
</t>
    </r>
    <r>
      <rPr>
        <i/>
        <sz val="11"/>
        <rFont val="Calibri"/>
        <family val="2"/>
        <scheme val="minor"/>
      </rPr>
      <t xml:space="preserve">Note: The clinical/supervising pharmacist sees the instructions as displayed to the prescriber when the prescriber wrote the prescription. 
"Original Text" is defined as the text "exactly as presented to the prescriber or dispenser". </t>
    </r>
  </si>
  <si>
    <r>
      <t xml:space="preserve">Where the Reason for prescribe (clinical indication) is included as a coded value, the system </t>
    </r>
    <r>
      <rPr>
        <b/>
        <sz val="11"/>
        <rFont val="Calibri"/>
        <family val="2"/>
        <scheme val="minor"/>
      </rPr>
      <t>SHALL</t>
    </r>
    <r>
      <rPr>
        <sz val="11"/>
        <rFont val="Calibri"/>
        <family val="2"/>
        <scheme val="minor"/>
      </rPr>
      <t xml:space="preserve"> also include Reason for prescribe as a text (human readable) field. 
 </t>
    </r>
  </si>
  <si>
    <r>
      <t>After submitting an electronic prescription to an Open PDS, the system</t>
    </r>
    <r>
      <rPr>
        <b/>
        <sz val="11"/>
        <rFont val="Calibri"/>
        <family val="2"/>
        <scheme val="minor"/>
      </rPr>
      <t xml:space="preserve"> SHALL</t>
    </r>
    <r>
      <rPr>
        <sz val="11"/>
        <rFont val="Calibri"/>
        <family val="2"/>
        <scheme val="minor"/>
      </rPr>
      <t xml:space="preserve">:
•	Print Evidence of Prescription (including the Token) in paper form; and/or
•	Facilitate the transmission of Evidence of Prescription (including the Token) to an electronic address in electronic form.
</t>
    </r>
    <r>
      <rPr>
        <i/>
        <sz val="11"/>
        <rFont val="Calibri"/>
        <family val="2"/>
        <scheme val="minor"/>
      </rPr>
      <t xml:space="preserve">
Note: Electronic prescriptions are limited to one line item, and it is required that an Evidence of Prescription is produced for each Electronic Prescription.
Note: Requirements PRES-42, PRES-48 and PRES-50 apply only where Evidence of Prescription is to be provided to the Subject of Care (i.e. where the SoC should leave the consultation with a valid prescription) </t>
    </r>
  </si>
  <si>
    <r>
      <t xml:space="preserve">If the Evidence of Prescription is printed, the Token </t>
    </r>
    <r>
      <rPr>
        <b/>
        <sz val="11"/>
        <rFont val="Calibri"/>
        <family val="2"/>
        <scheme val="minor"/>
      </rPr>
      <t xml:space="preserve">SHALL </t>
    </r>
    <r>
      <rPr>
        <sz val="11"/>
        <rFont val="Calibri"/>
        <family val="2"/>
        <scheme val="minor"/>
      </rPr>
      <t xml:space="preserve">be printed as a Barcode/QR Code
 </t>
    </r>
  </si>
  <si>
    <r>
      <t xml:space="preserve">If the Evidence of Prescription is printed, the DSPID </t>
    </r>
    <r>
      <rPr>
        <b/>
        <sz val="11"/>
        <rFont val="Calibri"/>
        <family val="2"/>
        <scheme val="minor"/>
      </rPr>
      <t>SHALL</t>
    </r>
    <r>
      <rPr>
        <sz val="11"/>
        <rFont val="Calibri"/>
        <family val="2"/>
        <scheme val="minor"/>
      </rPr>
      <t xml:space="preserve"> be printed in alphanumeric form in a position associated with the barcode on the Evidence of Prescription. If it is not directly below the barcode/QR Code it should be labelled DSPID. 
</t>
    </r>
    <r>
      <rPr>
        <i/>
        <sz val="11"/>
        <rFont val="Calibri"/>
        <family val="2"/>
        <scheme val="minor"/>
      </rPr>
      <t xml:space="preserve">Note: In the event that the Token is unable to be scanned, a user may enter the DSPID manually. 
 </t>
    </r>
  </si>
  <si>
    <r>
      <t xml:space="preserve">Where Evidence of Prescription is requested electronically, the system </t>
    </r>
    <r>
      <rPr>
        <b/>
        <sz val="11"/>
        <rFont val="Calibri"/>
        <family val="2"/>
        <scheme val="minor"/>
      </rPr>
      <t>SHALL</t>
    </r>
    <r>
      <rPr>
        <sz val="11"/>
        <rFont val="Calibri"/>
        <family val="2"/>
        <scheme val="minor"/>
      </rPr>
      <t xml:space="preserve"> allow the user to select an electronic address for a particular Subject of Care (SoC) on a per prescription basis. 
</t>
    </r>
    <r>
      <rPr>
        <i/>
        <sz val="11"/>
        <rFont val="Calibri"/>
        <family val="2"/>
        <scheme val="minor"/>
      </rPr>
      <t xml:space="preserve">
Note: Prescribers may have a default electronic address on file for the SoC. This may be for appointment reminders or other types of communication. The SoC may wish to use a different address to receive their prescription Token. </t>
    </r>
  </si>
  <si>
    <r>
      <t xml:space="preserve">Where an Evidence of Prescription is sent in electronic form and that Evidence of Prescription includes a link to an electronic token (URI), then any information provided by that link SHALL also conform to PRES-46 and PRES-48A.
</t>
    </r>
    <r>
      <rPr>
        <i/>
        <sz val="11"/>
        <rFont val="Calibri"/>
        <family val="2"/>
        <scheme val="minor"/>
      </rPr>
      <t>Note: In the event that the electronic address was incorrectly recorded, this limits the potential for exposing personal information to an unknown party.</t>
    </r>
  </si>
  <si>
    <r>
      <t xml:space="preserve">Where Evidence of Prescription is sent in electronic form, the system </t>
    </r>
    <r>
      <rPr>
        <b/>
        <sz val="11"/>
        <rFont val="Calibri"/>
        <family val="2"/>
        <scheme val="minor"/>
      </rPr>
      <t>SHALL</t>
    </r>
    <r>
      <rPr>
        <i/>
        <sz val="11"/>
        <rFont val="Calibri"/>
        <family val="2"/>
        <scheme val="minor"/>
      </rPr>
      <t xml:space="preserve"> </t>
    </r>
    <r>
      <rPr>
        <sz val="11"/>
        <rFont val="Calibri"/>
        <family val="2"/>
        <scheme val="minor"/>
      </rPr>
      <t xml:space="preserve">support confirmation of the electronic address to be used by the prescriber with the Subject of Care. 
</t>
    </r>
    <r>
      <rPr>
        <i/>
        <sz val="11"/>
        <rFont val="Calibri"/>
        <family val="2"/>
        <scheme val="minor"/>
      </rPr>
      <t>Note: The address that will be used should be conveniently displayed so the prescriber can confirm this verbally or by display.</t>
    </r>
  </si>
  <si>
    <r>
      <t xml:space="preserve">Where Evidence of Prescription is provided in paper form, the system </t>
    </r>
    <r>
      <rPr>
        <b/>
        <sz val="11"/>
        <rFont val="Calibri"/>
        <family val="2"/>
        <scheme val="minor"/>
      </rPr>
      <t>SHALL</t>
    </r>
    <r>
      <rPr>
        <sz val="11"/>
        <rFont val="Calibri"/>
        <family val="2"/>
        <scheme val="minor"/>
      </rPr>
      <t xml:space="preserve"> include the following details: 
• Indication that this is an Evidence of Prescription (e.g. Not a dispensable prescription); 
• Token (Barcode/QR Code and DSPID); 
• Name of the Subject of Care; 
• Name of the prescriber; 
• Name of the prescriber organisation; 
• Contact details of the prescriber and / or prescribing organisation; 
• Medicine(s) name, strength; 
• Date prescribed; 
• Number of repeats available; and 
• Privacy notice.
</t>
    </r>
    <r>
      <rPr>
        <i/>
        <sz val="11"/>
        <rFont val="Calibri"/>
        <family val="2"/>
        <scheme val="minor"/>
      </rPr>
      <t xml:space="preserve">Note: The privacy notice can be provided by Services Australia. </t>
    </r>
  </si>
  <si>
    <r>
      <t xml:space="preserve">Where the Evidence of Prescription is provided in paper form, the system </t>
    </r>
    <r>
      <rPr>
        <b/>
        <sz val="11"/>
        <rFont val="Calibri"/>
        <family val="2"/>
        <scheme val="minor"/>
      </rPr>
      <t>SHALL</t>
    </r>
    <r>
      <rPr>
        <sz val="11"/>
        <rFont val="Calibri"/>
        <family val="2"/>
        <scheme val="minor"/>
      </rPr>
      <t xml:space="preserve"> provide a clear indication that it is not to be signed. 
</t>
    </r>
    <r>
      <rPr>
        <i/>
        <sz val="11"/>
        <rFont val="Calibri"/>
        <family val="2"/>
        <scheme val="minor"/>
      </rPr>
      <t xml:space="preserve">
Note: Evidence of Prescription must not be misconstrued by a dispenser as a legal prescription.</t>
    </r>
    <r>
      <rPr>
        <sz val="11"/>
        <rFont val="Calibri"/>
        <family val="2"/>
        <scheme val="minor"/>
      </rPr>
      <t xml:space="preserve">
 </t>
    </r>
  </si>
  <si>
    <r>
      <t xml:space="preserve">The system transmits the information as specified:
- The electronic token or URI (e.g. URL) linking to the electronic token
- The initials of the Name of the Subject of Care
- The Subject of Care’s date of birth (optional)
- Medicine name
</t>
    </r>
    <r>
      <rPr>
        <i/>
        <sz val="11"/>
        <rFont val="Calibri"/>
        <family val="2"/>
        <scheme val="minor"/>
      </rPr>
      <t xml:space="preserve">Notes: URI is Prescription URI, not the URI containing the phone number or email address. 
The URI format is likely to be "ausrx://&lt;Open Prescription Delivery Service Abbreviation&gt;/&lt;Delivery Service Identifier&gt;"
The URI links to a web resource holding the electronic prescription token, which includes: 
• the barcode/QR code; 
• Delivery Service Prescription Identifier (DSPID); 
• medicine name; 
• medicine strength; 
• number of repeats; and 
• privacy notice. 
 </t>
    </r>
  </si>
  <si>
    <r>
      <t xml:space="preserve">The system </t>
    </r>
    <r>
      <rPr>
        <b/>
        <sz val="11"/>
        <rFont val="Calibri"/>
        <family val="2"/>
        <scheme val="minor"/>
      </rPr>
      <t>SHALL</t>
    </r>
    <r>
      <rPr>
        <sz val="11"/>
        <rFont val="Calibri"/>
        <family val="2"/>
        <scheme val="minor"/>
      </rPr>
      <t xml:space="preserve"> store, in a permanent and non-alterable manner within the clinical or medicines record of the person for whom the electronic prescription was generated, the particulars of any electronic prescription generated, consistent with and as required by any applicable regulations
</t>
    </r>
    <r>
      <rPr>
        <i/>
        <sz val="11"/>
        <rFont val="Calibri"/>
        <family val="2"/>
        <scheme val="minor"/>
      </rPr>
      <t xml:space="preserve">
Note: NSW regulations require prescription details to be retained for at least two years.</t>
    </r>
  </si>
  <si>
    <r>
      <t xml:space="preserve">The system </t>
    </r>
    <r>
      <rPr>
        <b/>
        <sz val="11"/>
        <rFont val="Calibri"/>
        <family val="2"/>
        <scheme val="minor"/>
      </rPr>
      <t>SHALL</t>
    </r>
    <r>
      <rPr>
        <sz val="11"/>
        <rFont val="Calibri"/>
        <family val="2"/>
        <scheme val="minor"/>
      </rPr>
      <t xml:space="preserve"> display the electronic prescription in a format that meets the requirements of the National Regulations and relevant state and territory legislation to the prescriber and obtain a final approval from the prescriber prior to finalising the prescription for transmission. 
</t>
    </r>
    <r>
      <rPr>
        <i/>
        <sz val="11"/>
        <rFont val="Calibri"/>
        <family val="2"/>
        <scheme val="minor"/>
      </rPr>
      <t xml:space="preserve">Note: Through this display, prescribers will be provided a step in their workflow to review the prescription prior to issuing. This offers an opportunity to review and amend the prescription as required to ensure patient safety.  
How the particulars of the prescription are displayed may vary between software products and jurisdiction. It's intended that a prescription should be displayed in a manner similar to a paper prescription. </t>
    </r>
    <r>
      <rPr>
        <sz val="11"/>
        <rFont val="Calibri"/>
        <family val="2"/>
        <scheme val="minor"/>
      </rPr>
      <t xml:space="preserve">
</t>
    </r>
    <r>
      <rPr>
        <i/>
        <sz val="11"/>
        <rFont val="Calibri"/>
        <family val="2"/>
        <scheme val="minor"/>
      </rPr>
      <t xml:space="preserve">
Note: An action by the prescriber to “send” the electronic prescription is considered adequate confirmation of final approval. </t>
    </r>
    <r>
      <rPr>
        <sz val="11"/>
        <rFont val="Calibri"/>
        <family val="2"/>
        <scheme val="minor"/>
      </rPr>
      <t xml:space="preserve">
</t>
    </r>
    <r>
      <rPr>
        <i/>
        <sz val="11"/>
        <rFont val="Calibri"/>
        <family val="2"/>
        <scheme val="minor"/>
      </rPr>
      <t xml:space="preserve">
Note: It is recommended software conforms with National Guidelines for On-Screen Display of Medicines Information [ACSQHC2017] where practical.</t>
    </r>
  </si>
  <si>
    <r>
      <t xml:space="preserve">On submission to an Open PDS, the system </t>
    </r>
    <r>
      <rPr>
        <b/>
        <sz val="11"/>
        <rFont val="Calibri"/>
        <family val="2"/>
        <scheme val="minor"/>
      </rPr>
      <t>MAY</t>
    </r>
    <r>
      <rPr>
        <sz val="11"/>
        <rFont val="Calibri"/>
        <family val="2"/>
        <scheme val="minor"/>
      </rPr>
      <t xml:space="preserve"> include in the electronic prescription header, the electronic address to which the PDS may send the Evidence of Prescription to the Subject of Care or their Agent. 
</t>
    </r>
    <r>
      <rPr>
        <i/>
        <sz val="11"/>
        <rFont val="Calibri"/>
        <family val="2"/>
        <scheme val="minor"/>
      </rPr>
      <t xml:space="preserve">
Note: Subject to SoC consent. </t>
    </r>
  </si>
  <si>
    <r>
      <t xml:space="preserve">On submission to a PDS, the system </t>
    </r>
    <r>
      <rPr>
        <b/>
        <sz val="11"/>
        <rFont val="Calibri"/>
        <family val="2"/>
        <scheme val="minor"/>
      </rPr>
      <t>SHALL</t>
    </r>
    <r>
      <rPr>
        <sz val="11"/>
        <rFont val="Calibri"/>
        <family val="2"/>
        <scheme val="minor"/>
      </rPr>
      <t xml:space="preserve"> record the DSPID which references the electronic prescription in the PDS. 
 </t>
    </r>
  </si>
  <si>
    <r>
      <t xml:space="preserve">The system </t>
    </r>
    <r>
      <rPr>
        <b/>
        <sz val="11"/>
        <rFont val="Calibri"/>
        <family val="2"/>
        <scheme val="minor"/>
      </rPr>
      <t>SHALL</t>
    </r>
    <r>
      <rPr>
        <sz val="11"/>
        <rFont val="Calibri"/>
        <family val="2"/>
        <scheme val="minor"/>
      </rPr>
      <t xml:space="preserve"> provide the user with an indication as to whether the PDS has acknowledged receipt of the electronic prescription. 
</t>
    </r>
    <r>
      <rPr>
        <i/>
        <sz val="11"/>
        <rFont val="Calibri"/>
        <family val="2"/>
        <scheme val="minor"/>
      </rPr>
      <t xml:space="preserve">
Note: Until the PDS acknowledges receipt, the SoC may not have a valid prescription in their possession.
</t>
    </r>
  </si>
  <si>
    <r>
      <t xml:space="preserve">When creating an electronic prescription the system </t>
    </r>
    <r>
      <rPr>
        <b/>
        <sz val="11"/>
        <rFont val="Calibri"/>
        <family val="2"/>
        <scheme val="minor"/>
      </rPr>
      <t>SHALL</t>
    </r>
    <r>
      <rPr>
        <sz val="11"/>
        <rFont val="Calibri"/>
        <family val="2"/>
        <scheme val="minor"/>
      </rPr>
      <t xml:space="preserve"> allow the user to abort submission of the electronic prescription prior to acknowledgement of receipt. 
</t>
    </r>
    <r>
      <rPr>
        <i/>
        <sz val="11"/>
        <rFont val="Calibri"/>
        <family val="2"/>
        <scheme val="minor"/>
      </rPr>
      <t xml:space="preserve">Note: The context is that the prescriber attempted to send an electronic prescription, but has had no acknowledgement of receipt from the PDS and decides to revert to a paper prescription. 
The required outcome is that there should be no electronic prescription in the PDS if the prescriber elects to stop the electronic prescribing process and revert to paper. This should be achieved by queuing and sending a cancellation to PDS. </t>
    </r>
  </si>
  <si>
    <r>
      <t xml:space="preserve">Upon cancellation, the system </t>
    </r>
    <r>
      <rPr>
        <b/>
        <sz val="11"/>
        <rFont val="Calibri"/>
        <family val="2"/>
        <scheme val="minor"/>
      </rPr>
      <t>SHALL</t>
    </r>
    <r>
      <rPr>
        <sz val="11"/>
        <rFont val="Calibri"/>
        <family val="2"/>
        <scheme val="minor"/>
      </rPr>
      <t xml:space="preserve"> issue a cancellation message to the PDS. 
 </t>
    </r>
  </si>
  <si>
    <r>
      <t xml:space="preserve">When creating an electronic prescription, the system </t>
    </r>
    <r>
      <rPr>
        <b/>
        <sz val="11"/>
        <rFont val="Calibri"/>
        <family val="2"/>
        <scheme val="minor"/>
      </rPr>
      <t>SHALL</t>
    </r>
    <r>
      <rPr>
        <sz val="11"/>
        <rFont val="Calibri"/>
        <family val="2"/>
        <scheme val="minor"/>
      </rPr>
      <t xml:space="preserve"> allow the organisation to set the (seconds) duration of an "acknowledgement of receipt - timeout" (AORT), including a value which represents "no timeout". 
 </t>
    </r>
  </si>
  <si>
    <r>
      <t>The system, in the event of an AORT,</t>
    </r>
    <r>
      <rPr>
        <b/>
        <sz val="11"/>
        <rFont val="Calibri"/>
        <family val="2"/>
        <scheme val="minor"/>
      </rPr>
      <t xml:space="preserve"> SHALL</t>
    </r>
    <r>
      <rPr>
        <sz val="11"/>
        <rFont val="Calibri"/>
        <family val="2"/>
        <scheme val="minor"/>
      </rPr>
      <t xml:space="preserve"> automatically: 
1) alert the user, and 
2) cancel the electronic prescription, and 
3) proceed with printing a paper prescription. </t>
    </r>
  </si>
  <si>
    <t>PRES-1
PRES-2
PRES-3
PRES-4
PRES-5
PRES-6
PRES-8
PRES-95
PRES-11</t>
  </si>
  <si>
    <t xml:space="preserve">PRES-42
PRES-43
PRES-44
PRES-45
PRES-46
PRES-46A
PRES-46B
PRES-47
PRES-48
PRES-48A
PRES-50
</t>
  </si>
  <si>
    <t xml:space="preserve">PRES-9
PRES-10
PRES-23
PRES-38
</t>
  </si>
  <si>
    <t>PRES-42
PRES-43
PRES-44
PRES-45
PRES-46
PRES-46A
PRES-46B
PRES-47
PRES-48
PRES-48A
PRES-50
PRES-56
PRES-56A</t>
  </si>
  <si>
    <t>PRES-43
PRES-44
PRES-45
PRES-46
PRES-46A
PRES-46B
PRES-47
PRES-48
PRES-48A
PRES-50
PRES-56A</t>
  </si>
  <si>
    <r>
      <rPr>
        <b/>
        <sz val="11"/>
        <rFont val="Calibri"/>
        <family val="2"/>
        <scheme val="minor"/>
      </rPr>
      <t>Create a 'Direct' electronic prescription</t>
    </r>
    <r>
      <rPr>
        <sz val="11"/>
        <rFont val="Calibri"/>
        <family val="2"/>
        <scheme val="minor"/>
      </rPr>
      <t xml:space="preserve">
A prescriber can create a 'Direct' electronic prescription successfully
Demonstrate that the prescriber can:
1. Log in and Authenticate to Prescribing System
2. Create a 'Direct' electronic prescription
3. Communicate with the Direct PDS as creating electronic prescription
4. Complete electronic prescription with all details audited.
</t>
    </r>
    <r>
      <rPr>
        <i/>
        <sz val="11"/>
        <rFont val="Calibri"/>
        <family val="2"/>
        <scheme val="minor"/>
      </rPr>
      <t xml:space="preserve">
Note: Please use the test data in  "EP_Prescription Test Data" / "Prescriptions-Prescribing System'. This scenario should be able to apply to prescriptions for various types of medications, repeat, PBS, RPBS and Private prescription etc.</t>
    </r>
  </si>
  <si>
    <t xml:space="preserve">PRES-1
PRES-2
PRES-3
PRES-4A
PRES-5
PRES-6
PRES-8
</t>
  </si>
  <si>
    <t>TC_PRES_CO_001
TC_PRES_CO_002
TC_PRES_CO_003
TC_PRES_CO_004 &amp; 005
TC_PRES_CO_006
TC_PRES_CO_007 &amp; 008
TC_PRES_CO_009 &amp; 010
TC_PRES_CO_011 &amp; 012
TC_PRES_CO_013
TC_PRES_CO_015
TC_PRES_CO_018
TC_PRES_CO_019
TC_PRES_CO_020
TC_PRES_CO_021
TC_PRES_MO_001
TC_PRES_SM_001 &amp; 002
TC_PRES_SM_003
TC_PRES_AA_009 &amp; 010</t>
  </si>
  <si>
    <t xml:space="preserve">PRES-17
PRES-17A
PRES-80
PRES-81
PRES-83
PRES-84
PRES-18
PRES-18A
PRES-18B
PRES-19A
PRES-21A
PRES-22
PRES-49
PRES-53
PRES-40
PRES-23
PRES-24
PRES-7 </t>
  </si>
  <si>
    <t>PRES-41
PRES-16
PRES-15
PRES-27
PRES-28
PRES-30
PRES-62</t>
  </si>
  <si>
    <t xml:space="preserve">PRES-17
PRES-17A
PRES-18
PRES-18A`
PRES-18B
PRES-19
PRES-22
PRES-49
PRES-56
</t>
  </si>
  <si>
    <t xml:space="preserve">PRES-17
PRES-17A
PRES-18
PRES-18A
PRES-18B
PRES-19A
PRES-22
PRES-49
</t>
  </si>
  <si>
    <r>
      <rPr>
        <b/>
        <sz val="11"/>
        <rFont val="Calibri"/>
        <family val="2"/>
        <scheme val="minor"/>
      </rPr>
      <t>View an electronic prescription - Direct Model</t>
    </r>
    <r>
      <rPr>
        <sz val="11"/>
        <rFont val="Calibri"/>
        <family val="2"/>
        <scheme val="minor"/>
      </rPr>
      <t xml:space="preserve">
Prescriber can view an electronic prescription successfully  
Demonstrate that the prescriber can:
1. Log in and Authenticate to Prescribing System
2. View electronic prescription information in the system
</t>
    </r>
    <r>
      <rPr>
        <i/>
        <sz val="11"/>
        <rFont val="Calibri"/>
        <family val="2"/>
        <scheme val="minor"/>
      </rPr>
      <t>Note: Please use the test data in  "EP_Prescription Test Data" / "Prescriptions-Prescribing System'. This scenario should be able to apply to prescriptions for various types of medications, repeat, PBS, RPBS and Private prescription etc.</t>
    </r>
    <r>
      <rPr>
        <sz val="11"/>
        <rFont val="Calibri"/>
        <family val="2"/>
        <scheme val="minor"/>
      </rPr>
      <t xml:space="preserve">
</t>
    </r>
  </si>
  <si>
    <t>Note: Formulas (C38 &amp; 39) -&gt;</t>
  </si>
  <si>
    <r>
      <t xml:space="preserve">View all data elements within the electronic prescription.
</t>
    </r>
    <r>
      <rPr>
        <i/>
        <sz val="11"/>
        <rFont val="Calibri"/>
        <family val="2"/>
        <scheme val="minor"/>
      </rPr>
      <t xml:space="preserve">
Note: If DoB not known or just estimated, an estimated DoB suffices. </t>
    </r>
    <r>
      <rPr>
        <sz val="11"/>
        <rFont val="Calibri"/>
        <family val="2"/>
        <scheme val="minor"/>
      </rPr>
      <t xml:space="preserve">
</t>
    </r>
    <r>
      <rPr>
        <i/>
        <sz val="11"/>
        <rFont val="Calibri"/>
        <family val="2"/>
        <scheme val="minor"/>
      </rPr>
      <t xml:space="preserve">
Note: Prescriber specific requirements for ACT required for test if declared for utilisation in TSR worksheet (E17).</t>
    </r>
  </si>
  <si>
    <t xml:space="preserve">Electronic prescriptions with full details including Minimum Interval between repeats.
</t>
  </si>
  <si>
    <t xml:space="preserve">Electronic prescriptions
</t>
  </si>
  <si>
    <t xml:space="preserve">Electronic prescription created
Authorised Reference Number Included.
Appropriate state use - Prescription System configured for specific state(s) being tested. </t>
  </si>
  <si>
    <t xml:space="preserve">Electronic prescription created for appropriate State(s)
Prescription System configured for specific state(s) being tested. </t>
  </si>
  <si>
    <t xml:space="preserve">Electronic prescription created
Prescription System configured for specific state(s) being tested. </t>
  </si>
  <si>
    <t>- Document ID: DH-3231:2020</t>
  </si>
  <si>
    <t>- Document ID: DH-3230:2020</t>
  </si>
  <si>
    <t>- Document ID: DH-3232:2020</t>
  </si>
  <si>
    <t>- Document ID: DH-3228:2020</t>
  </si>
  <si>
    <t>- Document ID: DH-3229:2020</t>
  </si>
  <si>
    <t>EP - CTD - HPI-I v2.0</t>
  </si>
  <si>
    <t>EP - CTD - HPI-O v2.0</t>
  </si>
  <si>
    <t>EP - CTD - Prescribe and Dispense Personas v2.0</t>
  </si>
  <si>
    <t>EP - CTD - Prescriptions v2.0</t>
  </si>
  <si>
    <t>EP - CTD - Subjects of Care v2.0</t>
  </si>
  <si>
    <t>Electronic Prescribing - Conformance Assessment Scheme v2.1</t>
  </si>
  <si>
    <t>- Document ID: DH-3174:2020</t>
  </si>
  <si>
    <t>- Document ID: DH-3227:2020</t>
  </si>
  <si>
    <t>EP - CTS - Mobile applications v1.0</t>
  </si>
  <si>
    <r>
      <rPr>
        <sz val="11"/>
        <color rgb="FF002060"/>
        <rFont val="Calibri"/>
        <family val="2"/>
        <scheme val="minor"/>
      </rPr>
      <t>CONDITION - Electronic Prescription is for NSW, ACT, WA, NT and / or TAS.</t>
    </r>
    <r>
      <rPr>
        <sz val="11"/>
        <rFont val="Calibri"/>
        <family val="2"/>
        <scheme val="minor"/>
      </rPr>
      <t xml:space="preserve">
Check Minimum interval between repeats details for appropriate state(s). 
</t>
    </r>
    <r>
      <rPr>
        <i/>
        <sz val="11"/>
        <rFont val="Calibri"/>
        <family val="2"/>
        <scheme val="minor"/>
      </rPr>
      <t>Note: Test will need to be proven for EVERY State and Territory declared for utilisation in TSR worksheet (E17).</t>
    </r>
  </si>
  <si>
    <r>
      <rPr>
        <sz val="11"/>
        <color rgb="FF002060"/>
        <rFont val="Calibri"/>
        <family val="2"/>
        <scheme val="minor"/>
      </rPr>
      <t>CONDITION - Electronic Prescription is for NSW, NT, WA, TAS, QLD, ACT, SA and / or VIC</t>
    </r>
    <r>
      <rPr>
        <sz val="11"/>
        <rFont val="Calibri"/>
        <family val="2"/>
        <scheme val="minor"/>
      </rPr>
      <t xml:space="preserve">
Check Authorisation Reference Number - as presented per state(s)
</t>
    </r>
    <r>
      <rPr>
        <i/>
        <sz val="11"/>
        <rFont val="Calibri"/>
        <family val="2"/>
        <scheme val="minor"/>
      </rPr>
      <t>Note: Test will need to be proven for EVERY State and Territory declared for utilisation in TSR worksheet (E17).</t>
    </r>
  </si>
  <si>
    <t>Electronic Prescibing  - Conformance Test Specification - Mobile Intermediaries</t>
  </si>
  <si>
    <t>Electronic Prescibing  - Conformance Test Specification - Mobile applications</t>
  </si>
  <si>
    <t>TC_PRES_US_004 &amp; TC_PRES_US_005
TC_PRES_CO_001
TC_PRES_CO_002
TC_PRES_CO_003
TC_PRES_CO_004 &amp; 005
TC_PRES_CO_006
TC_PRES_CO_007 &amp; 008
TC_PRES_CO_009 &amp; 010
TC_PRES_CO_011 &amp; 012
TC_PRES_CO_013
TC_PRES_CO_014
TC_PRES_CO_018
TC_PRES_CO_019
TC_PRES_CO_020
TC_PRES_CO_021
TC_PRES_CO_028
TC_PRES_MO_001
TC_PRES_SM_001 &amp; 002
TC_PRES_SM_003
TC_PRES_AA_009 &amp; 010</t>
  </si>
  <si>
    <t xml:space="preserve">PRES-13
PRES-17
PRES-17A
PRES-80
PRES-81
PRES-83
PRES-84
PRES-18
PRES-18A
PRES-18B
PRES-19
PRES-21A
PRES-22
PRES-49
PRES-53
PRES-62
PRES-40
PRES-23
PRES-24
PRES-7 </t>
  </si>
  <si>
    <t xml:space="preserve">TC_PRES_AUD_001
TC_PRES_AUD_002
TC_PRES_SM_001 &amp; 002
TC_PRES_AUD_003
</t>
  </si>
  <si>
    <t xml:space="preserve">TC_PRES_SM_014 to 017
TC_PRES_SM_018
TC_PRES_AUD_004
</t>
  </si>
  <si>
    <t>TC_PRES_MO_002 to 005
TC_PRES_US_008
TC_PRES_US_007
TC_PRES_SM_005
TC_PRES_SM_006
TC_PRES_SM_007
TC_PRES_CO_018</t>
  </si>
  <si>
    <t xml:space="preserve">TC_PRES_SM_009
TC_PRES_SM_010 to 012
</t>
  </si>
  <si>
    <t xml:space="preserve">TC_PRES_MO_002 to 005
TC_PRES_US_007
TC_PRES_US_009
TC_PRES_SM_004
TC_PRES_SM_005
TC_PRES_SM_006
</t>
  </si>
  <si>
    <t>TC_PRES_CO_001
TC_PRES_CO_002
TC_PRES_CO_009 to 010
TC_PRES_CO_011 &amp; 012
TC_PRES_CO_013
TC_PRES_CO_014
TC_PRES_CO_019
TC_PRES_CO_020
TC_PRES_CO_026</t>
  </si>
  <si>
    <t xml:space="preserve">TC_PRES_CO_001
TC_PRES_CO_002
TC_PRES_CO_009 to 010
TC_PRES_CO_011 &amp; 012
TC_PRES_CO_013
TC_PRES_CO_015
TC_PRES_CO_019
TC_PRES_CO_020
</t>
  </si>
  <si>
    <t>Approved for external release</t>
  </si>
  <si>
    <r>
      <t xml:space="preserve">The system </t>
    </r>
    <r>
      <rPr>
        <b/>
        <sz val="11"/>
        <rFont val="Calibri"/>
        <family val="2"/>
        <scheme val="minor"/>
      </rPr>
      <t>SHALL</t>
    </r>
    <r>
      <rPr>
        <sz val="11"/>
        <rFont val="Calibri"/>
        <family val="2"/>
        <scheme val="minor"/>
      </rPr>
      <t xml:space="preserve"> also include, within an electronic prescription, at least the following information:
•	Healthcare Provider Identifier - Organisation (HPI-O) of the prescribing organisation;
•	Hospital Provider Number (HPN), if it exists;
•	Residential Aged Care Facility ID (RACFID), if it exists;
•	Subject of Care Date of Birth; 
•	Subject of Care’s address
•	The medicine name
•	The medicine strength 
•	Maximum quantity authorised to dispense (in numbers and words if a controlled drug) 
•	Directions for use
•	medicine form
•	Route of administration
•	Number of repeats (if applicable)
•	Minimum interval between repeats (if applicable) as per 
   •	Schedule 4B and 8 in NSW
   •	Schedule 8 in ACT, WA and NT
   •	Schedule 8 and 4D in TAS
•	Prescriber specialist qualification (if not in the ACT)
•	Prescriber qualification (if in the ACT)
•	Prescription notes to record unusual dose, staged supply etc
•	Either the privacy notice or a reference to the privacy notice, but not both
</t>
    </r>
    <r>
      <rPr>
        <i/>
        <sz val="11"/>
        <rFont val="Calibri"/>
        <family val="2"/>
        <scheme val="minor"/>
      </rPr>
      <t xml:space="preserve">
Note: a reference to the privacy notice might be a clickable hyperlink, a url or some other means to locate the privacy notice. The privacy notice can be provided by Services Australia.
</t>
    </r>
    <r>
      <rPr>
        <sz val="11"/>
        <rFont val="Calibri"/>
        <family val="2"/>
        <scheme val="minor"/>
      </rPr>
      <t xml:space="preserve">
</t>
    </r>
    <r>
      <rPr>
        <i/>
        <sz val="11"/>
        <rFont val="Calibri"/>
        <family val="2"/>
        <scheme val="minor"/>
      </rPr>
      <t xml:space="preserve">Note: unusual doses can be emphasised either in the dosage instructions, the prescriptions notes or by emphasising the dose at the point of rendering.
Note: where the patient is attending a public hospital, private hospital, correctional health facility, children and youth services facility or residential care facility the address (subject of care address attribute) of the hospital or facility must be provided to ensure supply if in Tasmania. An additional address attribute is not required.
Note: Maximum quantity authorised can be provided in words in the notes.
Note: Route can be provided in the directions.
</t>
    </r>
    <r>
      <rPr>
        <sz val="11"/>
        <rFont val="Calibri"/>
        <family val="2"/>
        <scheme val="minor"/>
      </rPr>
      <t xml:space="preserve">
</t>
    </r>
    <r>
      <rPr>
        <i/>
        <sz val="11"/>
        <rFont val="Calibri"/>
        <family val="2"/>
        <scheme val="minor"/>
      </rPr>
      <t>Note: DISP-50 requires dispensing systems to display the information in this requirement.</t>
    </r>
  </si>
  <si>
    <r>
      <t xml:space="preserve">Where Evidence of Prescription is sent in electronic form (e.g. SMS, email), the system </t>
    </r>
    <r>
      <rPr>
        <b/>
        <sz val="11"/>
        <rFont val="Calibri"/>
        <family val="2"/>
        <scheme val="minor"/>
      </rPr>
      <t>SHALL</t>
    </r>
    <r>
      <rPr>
        <sz val="11"/>
        <rFont val="Calibri"/>
        <family val="2"/>
        <scheme val="minor"/>
      </rPr>
      <t xml:space="preserve"> transmit at least:
•	The electronic token or URI (e.g. URL) linking to the electronic token;
•	The initials of the Name of the Subject of Care; 
•	The Subject of Care’s date of birth (optional); and
•	Medicine name.
</t>
    </r>
    <r>
      <rPr>
        <i/>
        <sz val="11"/>
        <rFont val="Calibri"/>
        <family val="2"/>
        <scheme val="minor"/>
      </rPr>
      <t xml:space="preserve">
Note: In the event that the electronic address was incorrectly recorded, this limits the potential for exposing personal information to an unknown party</t>
    </r>
  </si>
  <si>
    <t>Create an electronic prescription - Open PDS</t>
  </si>
  <si>
    <t xml:space="preserve">Amend the remaining repeats
</t>
  </si>
  <si>
    <r>
      <t xml:space="preserve">When generating a paper prescription, the system </t>
    </r>
    <r>
      <rPr>
        <b/>
        <sz val="11"/>
        <rFont val="Calibri"/>
        <family val="2"/>
        <scheme val="minor"/>
      </rPr>
      <t>SHOULD</t>
    </r>
    <r>
      <rPr>
        <sz val="11"/>
        <rFont val="Calibri"/>
        <family val="2"/>
        <scheme val="minor"/>
      </rPr>
      <t xml:space="preserve"> support the generation of an ETP message.  
</t>
    </r>
    <r>
      <rPr>
        <i/>
        <sz val="11"/>
        <rFont val="Calibri"/>
        <family val="2"/>
        <scheme val="minor"/>
      </rPr>
      <t xml:space="preserve">Note: To maintain the efficiencies in pharmacy workflow and improved data quality enabled through the current use of ETP in support of paper prescriptions. </t>
    </r>
  </si>
  <si>
    <r>
      <t xml:space="preserve">When creating a prescription, the system </t>
    </r>
    <r>
      <rPr>
        <b/>
        <sz val="11"/>
        <color theme="1"/>
        <rFont val="Calibri"/>
        <family val="2"/>
        <scheme val="minor"/>
      </rPr>
      <t>SHOULD</t>
    </r>
    <r>
      <rPr>
        <sz val="11"/>
        <color theme="1"/>
        <rFont val="Calibri"/>
        <family val="2"/>
        <scheme val="minor"/>
      </rPr>
      <t xml:space="preserve"> disable electronic prescribing functionality if it is aware that the Open Prescription Delivery Service is unavailable or unreachable. 
</t>
    </r>
    <r>
      <rPr>
        <i/>
        <sz val="11"/>
        <color theme="1"/>
        <rFont val="Calibri"/>
        <family val="2"/>
        <scheme val="minor"/>
      </rPr>
      <t xml:space="preserve">Note: For prescriber workflow efficiency. The intent is that the system should support early detection that the electronic prescribing process will not succeed. </t>
    </r>
  </si>
  <si>
    <r>
      <t xml:space="preserve">When creating a prescription, the system </t>
    </r>
    <r>
      <rPr>
        <b/>
        <sz val="11"/>
        <color theme="1"/>
        <rFont val="Calibri"/>
        <family val="2"/>
        <scheme val="minor"/>
      </rPr>
      <t>SHALL</t>
    </r>
    <r>
      <rPr>
        <sz val="11"/>
        <color theme="1"/>
        <rFont val="Calibri"/>
        <family val="2"/>
        <scheme val="minor"/>
      </rPr>
      <t xml:space="preserve"> allow the prescriber to select between creation of an electronic or paper prescription (but not both). 
</t>
    </r>
    <r>
      <rPr>
        <i/>
        <sz val="11"/>
        <color theme="1"/>
        <rFont val="Calibri"/>
        <family val="2"/>
        <scheme val="minor"/>
      </rPr>
      <t xml:space="preserve">Note: Supports Subject of Care's choice. Furthermore, under Regulations, the medicines prescribed may require a paper prescription. 
</t>
    </r>
  </si>
  <si>
    <r>
      <t xml:space="preserve">The system </t>
    </r>
    <r>
      <rPr>
        <b/>
        <sz val="11"/>
        <rFont val="Calibri"/>
        <family val="2"/>
        <scheme val="minor"/>
      </rPr>
      <t>SHALL</t>
    </r>
    <r>
      <rPr>
        <sz val="11"/>
        <rFont val="Calibri"/>
        <family val="2"/>
        <scheme val="minor"/>
      </rPr>
      <t xml:space="preserve"> include, within an electronic prescription, the following information: 
• Healthcare Provider Identifier - Individual (HPI-I) of the Prescriber (if available)
</t>
    </r>
    <r>
      <rPr>
        <i/>
        <sz val="11"/>
        <rFont val="Calibri"/>
        <family val="2"/>
        <scheme val="minor"/>
      </rPr>
      <t>Note: also see PRES-84.</t>
    </r>
  </si>
  <si>
    <r>
      <t xml:space="preserve">The system </t>
    </r>
    <r>
      <rPr>
        <b/>
        <sz val="11"/>
        <rFont val="Calibri"/>
        <family val="2"/>
        <scheme val="minor"/>
      </rPr>
      <t>SHALL</t>
    </r>
    <r>
      <rPr>
        <sz val="11"/>
        <rFont val="Calibri"/>
        <family val="2"/>
        <scheme val="minor"/>
      </rPr>
      <t xml:space="preserve"> also include, within an electronic prescription, the following information: 
• Healthcare Provider Identifier - Individual (HPI-I) of the Prescriber 
</t>
    </r>
    <r>
      <rPr>
        <i/>
        <sz val="11"/>
        <rFont val="Calibri"/>
        <family val="2"/>
        <scheme val="minor"/>
      </rPr>
      <t xml:space="preserve">
Note: see PRES-84.</t>
    </r>
  </si>
  <si>
    <r>
      <t xml:space="preserve">Where Evidence of Prescription is provided in paper form, the system </t>
    </r>
    <r>
      <rPr>
        <b/>
        <sz val="11"/>
        <rFont val="Calibri"/>
        <family val="2"/>
        <scheme val="minor"/>
      </rPr>
      <t>SHALL NOT</t>
    </r>
    <r>
      <rPr>
        <sz val="11"/>
        <rFont val="Calibri"/>
        <family val="2"/>
        <scheme val="minor"/>
      </rPr>
      <t xml:space="preserve"> include the following details: 
• Subject of Care age; 
• Subject of Care sex; 
• PBS Prescriber number; 
• Authority number; 
• Form; 
• Dose (directions); or 
• Reason for prescribe. 
There SHALL NOT be a place for the prescriber to sign. 
</t>
    </r>
    <r>
      <rPr>
        <i/>
        <sz val="11"/>
        <rFont val="Calibri"/>
        <family val="2"/>
        <scheme val="minor"/>
      </rPr>
      <t>Note: The dispenser will have the SoC’s age and gender available to them, and may use this information to achieve a degree of certainty that the person presenting the Token is entitled to receive the medicines. The information on the Evidence of Prescription is not a definitive (legal) representation of the prescription. 
Not providing the PBS prescriber number, any PBS or state authority or permit number and dose mitigates the risk of the dispenser dispensing against Evidence of Prescription rather than the electronic prescription. 
Note: If Form is incorporated into the Medicine Name, it may be included. There is no requirement to strip the form out of the medicine name.</t>
    </r>
    <r>
      <rPr>
        <sz val="11"/>
        <rFont val="Calibri"/>
        <family val="2"/>
        <scheme val="minor"/>
      </rPr>
      <t xml:space="preserve">
</t>
    </r>
  </si>
  <si>
    <r>
      <t xml:space="preserve">Create an electronic prescription.
Include Reason for prescribe (clinical indication) as a SNOMED CT-AU Codeable Value
</t>
    </r>
    <r>
      <rPr>
        <i/>
        <sz val="11"/>
        <rFont val="Calibri"/>
        <family val="2"/>
        <scheme val="minor"/>
      </rPr>
      <t xml:space="preserve">
Note: SNOMED CT-AU Codeable Value can be Text or Code </t>
    </r>
    <r>
      <rPr>
        <sz val="11"/>
        <rFont val="Calibri"/>
        <family val="2"/>
        <scheme val="minor"/>
      </rPr>
      <t xml:space="preserve">
</t>
    </r>
    <r>
      <rPr>
        <i/>
        <sz val="11"/>
        <rFont val="Calibri"/>
        <family val="2"/>
        <scheme val="minor"/>
      </rPr>
      <t>Note: SNOMED CT-AU Problem/Diagnosis and Clinical Finding reference sets are applicable for the Reason for Prescribe.</t>
    </r>
  </si>
  <si>
    <r>
      <t xml:space="preserve">Where Evidence of Prescription is provided in electronic form, the system </t>
    </r>
    <r>
      <rPr>
        <b/>
        <sz val="11"/>
        <rFont val="Calibri"/>
        <family val="2"/>
        <scheme val="minor"/>
      </rPr>
      <t>SHALL NOT</t>
    </r>
    <r>
      <rPr>
        <sz val="11"/>
        <rFont val="Calibri"/>
        <family val="2"/>
        <scheme val="minor"/>
      </rPr>
      <t xml:space="preserve"> include the following details: 
• Subject of Care name ;
• Subject of Care age; 
• Subject of Care sex; 
• PBS Prescriber number; 
• Authority number; 
• Form; 
• Dose (directions); or 
• Reason for prescribe. 
There SHALL NOT be a place for the prescriber to sign. 
</t>
    </r>
    <r>
      <rPr>
        <i/>
        <sz val="11"/>
        <rFont val="Calibri"/>
        <family val="2"/>
        <scheme val="minor"/>
      </rPr>
      <t xml:space="preserve">Note: The dispenser will have the SoC’s age and gender available to them, and may use this information to achieve a degree of certainty that the person presenting the Token is entitled to receive the medicines. The information on the Evidence of Prescription is not a definitive (legal) representation of the prescription. 
Not providing the PBS prescriber number, any PBS or state authority or permit number and dose mitigates the risk of the dispenser dispensing against Evidence of Prescription rather than the electronic prescription. 
Note: If Form is incorporated into the Medicine Name, it may be included. There is no requirement to strip the form out of the medicine name.
Note: PRES-46 requires the subject of care’s initials (not full name). </t>
    </r>
    <r>
      <rPr>
        <sz val="11"/>
        <rFont val="Calibri"/>
        <family val="2"/>
        <scheme val="minor"/>
      </rPr>
      <t xml:space="preserve">
</t>
    </r>
  </si>
  <si>
    <r>
      <t xml:space="preserve">Post finalisation, where an electronic prescription has been sent to the PDS as an electronic prescription, the system </t>
    </r>
    <r>
      <rPr>
        <b/>
        <sz val="11"/>
        <rFont val="Calibri"/>
        <family val="2"/>
        <scheme val="minor"/>
      </rPr>
      <t>SHALL</t>
    </r>
    <r>
      <rPr>
        <sz val="11"/>
        <rFont val="Calibri"/>
        <family val="2"/>
        <scheme val="minor"/>
      </rPr>
      <t xml:space="preserve"> provide a mechanism for the prescriber to correct a prescription if the prescriber needs to.
</t>
    </r>
    <r>
      <rPr>
        <i/>
        <sz val="11"/>
        <rFont val="Calibri"/>
        <family val="2"/>
        <scheme val="minor"/>
      </rPr>
      <t>Note: an “amend” operation or a “cancel prescription” operation followed by a “create prescription” operation is an acceptable mechanism. Vendors will need to understand what operations the PDS will support. 
Note: A prescription that has been dispensed cannot be corrected or cancelled. Outstanding repeats can still be cancelled - depending on PDS functionality.</t>
    </r>
  </si>
  <si>
    <r>
      <t xml:space="preserve">The system </t>
    </r>
    <r>
      <rPr>
        <b/>
        <sz val="11"/>
        <rFont val="Calibri"/>
        <family val="2"/>
        <scheme val="minor"/>
      </rPr>
      <t>SHALL</t>
    </r>
    <r>
      <rPr>
        <sz val="11"/>
        <rFont val="Calibri"/>
        <family val="2"/>
        <scheme val="minor"/>
      </rPr>
      <t xml:space="preserve"> record the date and time (time and time zone) that the PDS acknowledged receipt of the electronic prescription. 
</t>
    </r>
    <r>
      <rPr>
        <i/>
        <sz val="11"/>
        <rFont val="Calibri"/>
        <family val="2"/>
        <scheme val="minor"/>
      </rPr>
      <t>Note: Some direct PDS may not have an acknowledgement. This will determined by the architecture and technical solution.</t>
    </r>
  </si>
  <si>
    <r>
      <t xml:space="preserve">The system </t>
    </r>
    <r>
      <rPr>
        <b/>
        <sz val="11"/>
        <rFont val="Calibri"/>
        <family val="2"/>
        <scheme val="minor"/>
      </rPr>
      <t>SHALL</t>
    </r>
    <r>
      <rPr>
        <sz val="11"/>
        <rFont val="Calibri"/>
        <family val="2"/>
        <scheme val="minor"/>
      </rPr>
      <t xml:space="preserve"> allow the user to issue a cancellation of an electronic prescription after acknowledgement of receipt by the PDS. 
</t>
    </r>
    <r>
      <rPr>
        <i/>
        <sz val="11"/>
        <rFont val="Calibri"/>
        <family val="2"/>
        <scheme val="minor"/>
      </rPr>
      <t>Note: It is understood that the cancellation may not take effect if the electronic prescription has already been filled or transferred to another PDS. 
Note: Some direct PDS may not have an acknowledgement. This will be determined by the architecture and technical solution.</t>
    </r>
  </si>
  <si>
    <r>
      <t>Unable to Correct as EP already dispensed</t>
    </r>
    <r>
      <rPr>
        <i/>
        <sz val="11"/>
        <rFont val="Calibri"/>
        <family val="2"/>
        <scheme val="minor"/>
      </rPr>
      <t xml:space="preserve">
</t>
    </r>
    <r>
      <rPr>
        <i/>
        <strike/>
        <sz val="11"/>
        <rFont val="Calibri"/>
        <family val="2"/>
        <scheme val="minor"/>
      </rPr>
      <t xml:space="preserve">
</t>
    </r>
    <r>
      <rPr>
        <sz val="11"/>
        <rFont val="Calibri"/>
        <family val="2"/>
        <scheme val="minor"/>
      </rPr>
      <t xml:space="preserve">Appropriate message displayed to inform the user of the outcome </t>
    </r>
    <r>
      <rPr>
        <strike/>
        <sz val="11"/>
        <rFont val="Calibri"/>
        <family val="2"/>
        <scheme val="minor"/>
      </rPr>
      <t>and the reason why the EP cannnot be corrected.</t>
    </r>
  </si>
  <si>
    <r>
      <t xml:space="preserve">The remaining repeats cannnot be corrected.
The prescription that has been filled cannot be corrected.
Appropriate message displayed to inform the user of the outcome </t>
    </r>
    <r>
      <rPr>
        <strike/>
        <sz val="11"/>
        <rFont val="Calibri"/>
        <family val="2"/>
        <scheme val="minor"/>
      </rPr>
      <t>and the reason why the EP cannnot be corrected.</t>
    </r>
    <r>
      <rPr>
        <sz val="11"/>
        <rFont val="Calibri"/>
        <family val="2"/>
        <scheme val="minor"/>
      </rPr>
      <t xml:space="preserve">
 </t>
    </r>
    <r>
      <rPr>
        <i/>
        <sz val="11"/>
        <color rgb="FFFF0000"/>
        <rFont val="Calibri"/>
        <family val="2"/>
        <scheme val="minor"/>
      </rPr>
      <t xml:space="preserve">
</t>
    </r>
  </si>
  <si>
    <r>
      <t xml:space="preserve">The remaining repeats are cancelled
The prescription that has been filled cannot be cancelled. 
Appropriate message displayed to inform the user of the outcome </t>
    </r>
    <r>
      <rPr>
        <strike/>
        <sz val="11"/>
        <rFont val="Calibri"/>
        <family val="2"/>
        <scheme val="minor"/>
      </rPr>
      <t>and the reason why the dispensed EP cannnot be corrected.</t>
    </r>
  </si>
  <si>
    <r>
      <t>The user receives an indication that the cancellation is unsuccessful</t>
    </r>
    <r>
      <rPr>
        <strike/>
        <sz val="11"/>
        <rFont val="Calibri"/>
        <family val="2"/>
        <scheme val="minor"/>
      </rPr>
      <t xml:space="preserve"> because the electronic prescription record is locked.</t>
    </r>
    <r>
      <rPr>
        <sz val="11"/>
        <rFont val="Calibri"/>
        <family val="2"/>
        <scheme val="minor"/>
      </rPr>
      <t xml:space="preserve">
The electronic prescription is not cancelled in PDS.
The electronic prescription is not cancelled in Prescribing System.
</t>
    </r>
    <r>
      <rPr>
        <i/>
        <sz val="11"/>
        <rFont val="Calibri"/>
        <family val="2"/>
        <scheme val="minor"/>
      </rPr>
      <t xml:space="preserve">
</t>
    </r>
  </si>
  <si>
    <r>
      <t>The user receives an indication that the cancellation is unsuccessful</t>
    </r>
    <r>
      <rPr>
        <strike/>
        <sz val="11"/>
        <rFont val="Calibri"/>
        <family val="2"/>
        <scheme val="minor"/>
      </rPr>
      <t xml:space="preserve"> because the electronic prescription  has already been dispensed </t>
    </r>
    <r>
      <rPr>
        <sz val="11"/>
        <rFont val="Calibri"/>
        <family val="2"/>
        <scheme val="minor"/>
      </rPr>
      <t xml:space="preserve">
The electronic prescription is not cancelled in PDS.
The electronic prescription is not cancelled in Prescribing System.
</t>
    </r>
    <r>
      <rPr>
        <i/>
        <sz val="11"/>
        <rFont val="Calibri"/>
        <family val="2"/>
        <scheme val="minor"/>
      </rPr>
      <t xml:space="preserve">
</t>
    </r>
  </si>
  <si>
    <t>Version 2.2</t>
  </si>
  <si>
    <t>Document ID: DH-3276:2020</t>
  </si>
  <si>
    <t>- Document ID: DH-3275:2020</t>
  </si>
  <si>
    <t>Electronic Prescribing  – Participating Software Conformance Profile v2.2.1</t>
  </si>
  <si>
    <t>- Document ID: DH-3276:2020</t>
  </si>
  <si>
    <t>EP - CTS - Prescribing Systems v2.2</t>
  </si>
  <si>
    <t>- Document ID: DH-3277:2020</t>
  </si>
  <si>
    <t>EP - CTS - Dispensing Systems v2.2</t>
  </si>
  <si>
    <t>- Document ID: DH-3278:2020</t>
  </si>
  <si>
    <t>EP - CTS - Prescription Delivery Services v2.2</t>
  </si>
  <si>
    <r>
      <t xml:space="preserve">The test cases in the worksheets have been written against the specified requirements in the </t>
    </r>
    <r>
      <rPr>
        <b/>
        <sz val="9"/>
        <color theme="1"/>
        <rFont val="Calibri"/>
        <family val="2"/>
        <scheme val="minor"/>
      </rPr>
      <t>Electronic Prescribing Conformance Profile</t>
    </r>
    <r>
      <rPr>
        <sz val="9"/>
        <color theme="1"/>
        <rFont val="Calibri"/>
        <family val="2"/>
        <scheme val="minor"/>
      </rPr>
      <t xml:space="preserve"> document. These requirements serve the Prescribing and Dispensing Systems and the interaction with Open PDS.  Although included in the Conformance Profile, Active Script List Registry is OUT OF SCOPE for this release of test artefacts. Associated tests have been greyed out in this version with test cases discounted from summaries etc.  
</t>
    </r>
    <r>
      <rPr>
        <b/>
        <sz val="9"/>
        <color theme="1"/>
        <rFont val="Calibri"/>
        <family val="2"/>
        <scheme val="minor"/>
      </rPr>
      <t xml:space="preserve">
</t>
    </r>
    <r>
      <rPr>
        <sz val="9"/>
        <rFont val="Calibri"/>
        <family val="2"/>
        <scheme val="minor"/>
      </rPr>
      <t xml:space="preserve">The details of your software development organisation and software under Test are required to be completed in the </t>
    </r>
    <r>
      <rPr>
        <b/>
        <sz val="9"/>
        <rFont val="Calibri"/>
        <family val="2"/>
        <scheme val="minor"/>
      </rPr>
      <t>TSR worksheet</t>
    </r>
    <r>
      <rPr>
        <sz val="9"/>
        <rFont val="Calibri"/>
        <family val="2"/>
        <scheme val="minor"/>
      </rPr>
      <t xml:space="preserve">.
An Electronic Prescribing model (such as Open Model or Direct Model) is also required to be specified in the </t>
    </r>
    <r>
      <rPr>
        <b/>
        <sz val="9"/>
        <rFont val="Calibri"/>
        <family val="2"/>
        <scheme val="minor"/>
      </rPr>
      <t>TSR worksheet</t>
    </r>
    <r>
      <rPr>
        <sz val="9"/>
        <rFont val="Calibri"/>
        <family val="2"/>
        <scheme val="minor"/>
      </rPr>
      <t xml:space="preserve">. If your software runs in both Direct and Open Model, one Conformance Test Specification workbook would be for Open Model, a second Conformance Test Specification workbook would be for Direct Model. Each model would need to be tested separately against the conformance requirements applicable to the specified model.
</t>
    </r>
    <r>
      <rPr>
        <sz val="9"/>
        <color theme="1"/>
        <rFont val="Calibri"/>
        <family val="2"/>
        <scheme val="minor"/>
      </rPr>
      <t xml:space="preserve">
Test cases in this workbook apply to the Prescribing System and have been split across three worksheets, </t>
    </r>
    <r>
      <rPr>
        <b/>
        <sz val="9"/>
        <color theme="1"/>
        <rFont val="Calibri"/>
        <family val="2"/>
        <scheme val="minor"/>
      </rPr>
      <t>PS - Authentication</t>
    </r>
    <r>
      <rPr>
        <sz val="9"/>
        <color theme="1"/>
        <rFont val="Calibri"/>
        <family val="2"/>
        <scheme val="minor"/>
      </rPr>
      <t xml:space="preserve">, </t>
    </r>
    <r>
      <rPr>
        <b/>
        <sz val="9"/>
        <color theme="1"/>
        <rFont val="Calibri"/>
        <family val="2"/>
        <scheme val="minor"/>
      </rPr>
      <t>PS - Audit</t>
    </r>
    <r>
      <rPr>
        <sz val="9"/>
        <color theme="1"/>
        <rFont val="Calibri"/>
        <family val="2"/>
        <scheme val="minor"/>
      </rPr>
      <t xml:space="preserve"> and </t>
    </r>
    <r>
      <rPr>
        <b/>
        <sz val="9"/>
        <color theme="1"/>
        <rFont val="Calibri"/>
        <family val="2"/>
        <scheme val="minor"/>
      </rPr>
      <t>PS - Main</t>
    </r>
    <r>
      <rPr>
        <sz val="9"/>
        <color theme="1"/>
        <rFont val="Calibri"/>
        <family val="2"/>
        <scheme val="minor"/>
      </rPr>
      <t xml:space="preserve">. These contain requirements and tests for the processing of prescribing activities for Prescribing Systems, creating electronic prescriptions and interfacing with the PDS. 
The </t>
    </r>
    <r>
      <rPr>
        <b/>
        <sz val="9"/>
        <color theme="1"/>
        <rFont val="Calibri"/>
        <family val="2"/>
        <scheme val="minor"/>
      </rPr>
      <t>PS - Scenarios</t>
    </r>
    <r>
      <rPr>
        <sz val="9"/>
        <color theme="1"/>
        <rFont val="Calibri"/>
        <family val="2"/>
        <scheme val="minor"/>
      </rPr>
      <t xml:space="preserve"> worksheet provides suggested sets of tests which should be run together. These scenarios are likely prescribing activities and cover all test cases for the prescribing process.
The </t>
    </r>
    <r>
      <rPr>
        <b/>
        <sz val="9"/>
        <color theme="1"/>
        <rFont val="Calibri"/>
        <family val="2"/>
        <scheme val="minor"/>
      </rPr>
      <t>PS - E2E Interfaces</t>
    </r>
    <r>
      <rPr>
        <sz val="9"/>
        <color theme="1"/>
        <rFont val="Calibri"/>
        <family val="2"/>
        <scheme val="minor"/>
      </rPr>
      <t xml:space="preserve"> worksheet indicates the interface relationship between Prescribing and Dispensing Systems with the PDS. Interface testing specific to the Prescribing System is indicated in green shading. 
The Test Summary Report worksheet - </t>
    </r>
    <r>
      <rPr>
        <b/>
        <sz val="9"/>
        <color theme="1"/>
        <rFont val="Calibri"/>
        <family val="2"/>
        <scheme val="minor"/>
      </rPr>
      <t>TSR</t>
    </r>
    <r>
      <rPr>
        <sz val="9"/>
        <color theme="1"/>
        <rFont val="Calibri"/>
        <family val="2"/>
        <scheme val="minor"/>
      </rPr>
      <t xml:space="preserve">  is provided as a summary of testing as it is completed, additionally  a one-page Traceability matrix provides additional information and guidance.
Specific </t>
    </r>
    <r>
      <rPr>
        <b/>
        <sz val="9"/>
        <color theme="1"/>
        <rFont val="Calibri"/>
        <family val="2"/>
        <scheme val="minor"/>
      </rPr>
      <t>Conformance Test Data (CTD)</t>
    </r>
    <r>
      <rPr>
        <sz val="9"/>
        <color theme="1"/>
        <rFont val="Calibri"/>
        <family val="2"/>
        <scheme val="minor"/>
      </rPr>
      <t xml:space="preserve"> has been provided for use alongside the test cases, see full details in the </t>
    </r>
    <r>
      <rPr>
        <b/>
        <sz val="9"/>
        <color theme="1"/>
        <rFont val="Calibri"/>
        <family val="2"/>
        <scheme val="minor"/>
      </rPr>
      <t>References</t>
    </r>
    <r>
      <rPr>
        <sz val="9"/>
        <color theme="1"/>
        <rFont val="Calibri"/>
        <family val="2"/>
        <scheme val="minor"/>
      </rPr>
      <t xml:space="preserve"> worksheet in this document: 
- A comprehensive list of pharmaceutical test data  for use is detailed in the </t>
    </r>
    <r>
      <rPr>
        <b/>
        <sz val="9"/>
        <color theme="1"/>
        <rFont val="Calibri"/>
        <family val="2"/>
        <scheme val="minor"/>
      </rPr>
      <t>Prescriptions</t>
    </r>
    <r>
      <rPr>
        <sz val="9"/>
        <color theme="1"/>
        <rFont val="Calibri"/>
        <family val="2"/>
        <scheme val="minor"/>
      </rPr>
      <t xml:space="preserve"> workbook. The prescription test data covers a wide range of drug selections and combinations and includes conditions for single and multi prescriptions, repeats, PBS and RPBS Med specific and Private Med specific. The combinations of items for Dispensing System are also detailed in that workbook. This test data can also be used to test along with Prescribing Systems and PDS Systems for E2E electronic prescription testing. 
- Patient / SOC details for testing use with test cases and scenarios are detailed in the </t>
    </r>
    <r>
      <rPr>
        <b/>
        <sz val="9"/>
        <color theme="1"/>
        <rFont val="Calibri"/>
        <family val="2"/>
        <scheme val="minor"/>
      </rPr>
      <t>Subjects of Care</t>
    </r>
    <r>
      <rPr>
        <sz val="9"/>
        <color theme="1"/>
        <rFont val="Calibri"/>
        <family val="2"/>
        <scheme val="minor"/>
      </rPr>
      <t xml:space="preserve"> workbook. These provide a full subject range of various sex, age and address location detail and include IHI, Medicare and other specific details for testing use.  
- </t>
    </r>
    <r>
      <rPr>
        <b/>
        <sz val="9"/>
        <color theme="1"/>
        <rFont val="Calibri"/>
        <family val="2"/>
        <scheme val="minor"/>
      </rPr>
      <t>Prescribe and Dispense Personas</t>
    </r>
    <r>
      <rPr>
        <sz val="9"/>
        <color theme="1"/>
        <rFont val="Calibri"/>
        <family val="2"/>
        <scheme val="minor"/>
      </rPr>
      <t xml:space="preserve"> workbook details medical practitioners that may be a part of the prescribing system lifecycle.</t>
    </r>
  </si>
  <si>
    <t>Electronic Prescribing - Conformance Test Specifications - Release Note v2.2</t>
  </si>
  <si>
    <t>- Document ID: DH-3279:2020</t>
  </si>
  <si>
    <t>- Document ID: DH-3289:2020</t>
  </si>
  <si>
    <t>EP - CTS - Mobile Intermediaries v2.0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</si>
</sst>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C09]dd\-mmm\-yy;@"/>
    <numFmt numFmtId="166" formatCode="0.0"/>
  </numFmts>
  <fonts count="75" x14ac:knownFonts="1">
    <font>
      <sz val="11"/>
      <color theme="1"/>
      <name val="Calibri"/>
      <family val="2"/>
      <scheme val="minor"/>
    </font>
    <font>
      <b/>
      <sz val="11"/>
      <color theme="1"/>
      <name val="Calibri"/>
      <family val="2"/>
      <scheme val="minor"/>
    </font>
    <font>
      <sz val="11"/>
      <color theme="1"/>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b/>
      <sz val="10"/>
      <name val="Calibri"/>
      <family val="2"/>
      <scheme val="minor"/>
    </font>
    <font>
      <b/>
      <sz val="11"/>
      <name val="Calibri"/>
      <family val="2"/>
    </font>
    <font>
      <sz val="10"/>
      <name val="Calibri"/>
      <family val="2"/>
    </font>
    <font>
      <b/>
      <sz val="10"/>
      <color theme="1"/>
      <name val="Calibri"/>
      <family val="2"/>
      <scheme val="minor"/>
    </font>
    <font>
      <sz val="9"/>
      <name val="Verdana"/>
      <family val="2"/>
    </font>
    <font>
      <b/>
      <sz val="10"/>
      <name val="Calibri"/>
      <family val="2"/>
    </font>
    <font>
      <sz val="8"/>
      <name val="Calibri"/>
      <family val="2"/>
      <scheme val="minor"/>
    </font>
    <font>
      <b/>
      <sz val="10"/>
      <color theme="9" tint="-0.249977111117893"/>
      <name val="Calibri"/>
      <family val="2"/>
      <scheme val="minor"/>
    </font>
    <font>
      <b/>
      <sz val="10"/>
      <color rgb="FFFFFFFF"/>
      <name val="Calibri"/>
      <family val="2"/>
    </font>
    <font>
      <sz val="10"/>
      <name val="Calibri"/>
      <family val="2"/>
      <scheme val="minor"/>
    </font>
    <font>
      <b/>
      <sz val="10"/>
      <color rgb="FFFF0000"/>
      <name val="Calibri"/>
      <family val="2"/>
      <scheme val="minor"/>
    </font>
    <font>
      <b/>
      <sz val="10"/>
      <color rgb="FF00B050"/>
      <name val="Calibri"/>
      <family val="2"/>
      <scheme val="minor"/>
    </font>
    <font>
      <sz val="10"/>
      <name val="Arial"/>
      <family val="2"/>
    </font>
    <font>
      <b/>
      <sz val="9"/>
      <color theme="1"/>
      <name val="Verdana"/>
      <family val="2"/>
    </font>
    <font>
      <i/>
      <sz val="11"/>
      <color theme="1"/>
      <name val="Calibri"/>
      <family val="2"/>
      <scheme val="minor"/>
    </font>
    <font>
      <b/>
      <sz val="11"/>
      <name val="Calibri"/>
      <family val="2"/>
      <scheme val="minor"/>
    </font>
    <font>
      <sz val="11"/>
      <name val="Calibri"/>
      <family val="2"/>
      <scheme val="minor"/>
    </font>
    <font>
      <i/>
      <sz val="11"/>
      <name val="Calibri"/>
      <family val="2"/>
      <scheme val="minor"/>
    </font>
    <font>
      <b/>
      <sz val="11"/>
      <name val="Wingdings 2"/>
      <family val="1"/>
      <charset val="2"/>
    </font>
    <font>
      <b/>
      <sz val="22"/>
      <color theme="1"/>
      <name val="Calibri"/>
      <family val="2"/>
      <scheme val="minor"/>
    </font>
    <font>
      <b/>
      <sz val="12"/>
      <color theme="1"/>
      <name val="Calibri"/>
      <family val="2"/>
      <scheme val="minor"/>
    </font>
    <font>
      <b/>
      <sz val="10"/>
      <color theme="0"/>
      <name val="Calibri"/>
      <family val="2"/>
    </font>
    <font>
      <u/>
      <sz val="11"/>
      <color theme="10"/>
      <name val="Calibri"/>
      <family val="2"/>
      <scheme val="minor"/>
    </font>
    <font>
      <b/>
      <sz val="11"/>
      <color rgb="FF00B050"/>
      <name val="Calibri"/>
      <family val="2"/>
      <scheme val="minor"/>
    </font>
    <font>
      <b/>
      <sz val="11"/>
      <color rgb="FFFF0000"/>
      <name val="Calibri"/>
      <family val="2"/>
      <scheme val="minor"/>
    </font>
    <font>
      <sz val="11"/>
      <name val="Calibri"/>
      <family val="2"/>
    </font>
    <font>
      <sz val="10"/>
      <color theme="1"/>
      <name val="Calibri"/>
      <family val="2"/>
      <scheme val="minor"/>
    </font>
    <font>
      <b/>
      <sz val="11"/>
      <color rgb="FF00B050"/>
      <name val="Calibri"/>
      <family val="2"/>
    </font>
    <font>
      <u/>
      <sz val="11"/>
      <color theme="1"/>
      <name val="Calibri"/>
      <family val="2"/>
      <scheme val="minor"/>
    </font>
    <font>
      <b/>
      <sz val="14"/>
      <color theme="1"/>
      <name val="Calibri"/>
      <family val="2"/>
      <scheme val="minor"/>
    </font>
    <font>
      <b/>
      <sz val="10"/>
      <name val="Verdana"/>
      <family val="2"/>
    </font>
    <font>
      <sz val="10"/>
      <name val="Verdana"/>
      <family val="2"/>
    </font>
    <font>
      <sz val="14"/>
      <color rgb="FFA3A2A6"/>
      <name val="Verdana"/>
      <family val="2"/>
    </font>
    <font>
      <b/>
      <i/>
      <sz val="10"/>
      <color rgb="FF00B050"/>
      <name val="Calibri"/>
      <family val="2"/>
      <scheme val="minor"/>
    </font>
    <font>
      <i/>
      <sz val="10"/>
      <name val="Calibri"/>
      <family val="2"/>
      <scheme val="minor"/>
    </font>
    <font>
      <b/>
      <sz val="10"/>
      <color theme="0"/>
      <name val="Calibri"/>
      <family val="2"/>
      <scheme val="minor"/>
    </font>
    <font>
      <sz val="14"/>
      <color theme="1"/>
      <name val="Arial"/>
      <family val="2"/>
    </font>
    <font>
      <sz val="11"/>
      <color theme="1"/>
      <name val="Arial"/>
      <family val="2"/>
    </font>
    <font>
      <b/>
      <sz val="16"/>
      <name val="Verdana"/>
      <family val="2"/>
    </font>
    <font>
      <sz val="10"/>
      <color theme="1"/>
      <name val="Verdana"/>
      <family val="2"/>
    </font>
    <font>
      <sz val="72"/>
      <color rgb="FFA3A2A6"/>
      <name val="Verdana"/>
      <family val="2"/>
    </font>
    <font>
      <sz val="12"/>
      <name val="Verdana"/>
      <family val="2"/>
    </font>
    <font>
      <vertAlign val="superscript"/>
      <sz val="12"/>
      <name val="Verdana"/>
      <family val="2"/>
    </font>
    <font>
      <b/>
      <sz val="14"/>
      <name val="Verdana"/>
      <family val="2"/>
    </font>
    <font>
      <b/>
      <sz val="8"/>
      <name val="Arial"/>
      <family val="2"/>
    </font>
    <font>
      <b/>
      <sz val="9"/>
      <color theme="1"/>
      <name val="Calibri"/>
      <family val="2"/>
      <scheme val="minor"/>
    </font>
    <font>
      <sz val="9"/>
      <color theme="1"/>
      <name val="Calibri"/>
      <family val="2"/>
      <scheme val="minor"/>
    </font>
    <font>
      <sz val="9"/>
      <color rgb="FFFF0000"/>
      <name val="Calibri"/>
      <family val="2"/>
      <scheme val="minor"/>
    </font>
    <font>
      <sz val="9"/>
      <name val="Calibri"/>
      <family val="2"/>
      <scheme val="minor"/>
    </font>
    <font>
      <b/>
      <i/>
      <sz val="8"/>
      <color theme="1"/>
      <name val="Calibri"/>
      <family val="2"/>
      <scheme val="minor"/>
    </font>
    <font>
      <u/>
      <sz val="10"/>
      <color theme="10"/>
      <name val="Calibri"/>
      <family val="2"/>
      <scheme val="minor"/>
    </font>
    <font>
      <b/>
      <sz val="9"/>
      <name val="Calibri"/>
      <family val="2"/>
      <scheme val="minor"/>
    </font>
    <font>
      <sz val="10"/>
      <color rgb="FFFF0000"/>
      <name val="Calibri"/>
      <family val="2"/>
      <scheme val="minor"/>
    </font>
    <font>
      <sz val="8"/>
      <name val="Arial"/>
      <family val="2"/>
    </font>
    <font>
      <sz val="9"/>
      <color rgb="FF00B050"/>
      <name val="Calibri"/>
      <family val="2"/>
      <scheme val="minor"/>
    </font>
    <font>
      <b/>
      <sz val="14"/>
      <color theme="9" tint="-0.249977111117893"/>
      <name val="Calibri"/>
      <family val="2"/>
      <scheme val="minor"/>
    </font>
    <font>
      <b/>
      <sz val="10"/>
      <name val="Wingdings 2"/>
      <family val="1"/>
      <charset val="2"/>
    </font>
    <font>
      <sz val="11"/>
      <name val="Wingdings 2"/>
      <family val="1"/>
      <charset val="2"/>
    </font>
    <font>
      <sz val="10"/>
      <name val="Wingdings 2"/>
      <family val="1"/>
      <charset val="2"/>
    </font>
    <font>
      <i/>
      <sz val="11"/>
      <color rgb="FFFF0000"/>
      <name val="Calibri"/>
      <family val="2"/>
      <scheme val="minor"/>
    </font>
    <font>
      <b/>
      <i/>
      <sz val="10"/>
      <color theme="1"/>
      <name val="Calibri"/>
      <family val="2"/>
      <scheme val="minor"/>
    </font>
    <font>
      <i/>
      <sz val="11"/>
      <name val="Calibri"/>
      <family val="2"/>
    </font>
    <font>
      <sz val="11"/>
      <color rgb="FF002060"/>
      <name val="Calibri"/>
      <family val="2"/>
      <scheme val="minor"/>
    </font>
    <font>
      <b/>
      <sz val="12"/>
      <name val="Calibri"/>
      <family val="2"/>
      <scheme val="minor"/>
    </font>
    <font>
      <sz val="11"/>
      <color rgb="FFFF0000"/>
      <name val="Calibri"/>
      <family val="2"/>
    </font>
    <font>
      <b/>
      <sz val="11"/>
      <color rgb="FFFF0000"/>
      <name val="Wingdings 2"/>
      <family val="1"/>
      <charset val="2"/>
    </font>
    <font>
      <i/>
      <sz val="11"/>
      <color theme="1"/>
      <name val="Calibri"/>
      <family val="2"/>
    </font>
    <font>
      <i/>
      <strike/>
      <sz val="11"/>
      <name val="Calibri"/>
      <family val="2"/>
      <scheme val="minor"/>
    </font>
    <font>
      <strike/>
      <sz val="11"/>
      <name val="Calibri"/>
      <family val="2"/>
      <scheme val="minor"/>
    </font>
  </fonts>
  <fills count="30">
    <fill>
      <patternFill patternType="none"/>
    </fill>
    <fill>
      <patternFill patternType="gray125"/>
    </fill>
    <fill>
      <patternFill patternType="solid">
        <fgColor rgb="FFFFC000"/>
        <bgColor indexed="64"/>
      </patternFill>
    </fill>
    <fill>
      <patternFill patternType="solid">
        <fgColor theme="0" tint="-0.14999847407452621"/>
        <bgColor indexed="64"/>
      </patternFill>
    </fill>
    <fill>
      <patternFill patternType="solid">
        <fgColor theme="0"/>
        <bgColor indexed="64"/>
      </patternFill>
    </fill>
    <fill>
      <patternFill patternType="solid">
        <fgColor theme="2" tint="-9.9978637043366805E-2"/>
        <bgColor indexed="64"/>
      </patternFill>
    </fill>
    <fill>
      <patternFill patternType="solid">
        <fgColor theme="1"/>
        <bgColor indexed="64"/>
      </patternFill>
    </fill>
    <fill>
      <patternFill patternType="solid">
        <fgColor theme="2"/>
        <bgColor indexed="64"/>
      </patternFill>
    </fill>
    <fill>
      <patternFill patternType="solid">
        <fgColor rgb="FFFFFFFF"/>
        <bgColor indexed="64"/>
      </patternFill>
    </fill>
    <fill>
      <patternFill patternType="solid">
        <fgColor theme="7" tint="0.39997558519241921"/>
        <bgColor indexed="64"/>
      </patternFill>
    </fill>
    <fill>
      <patternFill patternType="solid">
        <fgColor theme="7" tint="0.79998168889431442"/>
        <bgColor indexed="64"/>
      </patternFill>
    </fill>
    <fill>
      <patternFill patternType="solid">
        <fgColor theme="7"/>
        <bgColor indexed="64"/>
      </patternFill>
    </fill>
    <fill>
      <patternFill patternType="solid">
        <fgColor theme="9" tint="0.59999389629810485"/>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4" tint="0.59999389629810485"/>
        <bgColor indexed="64"/>
      </patternFill>
    </fill>
    <fill>
      <patternFill patternType="solid">
        <fgColor theme="5" tint="0.39997558519241921"/>
        <bgColor indexed="64"/>
      </patternFill>
    </fill>
    <fill>
      <patternFill patternType="solid">
        <fgColor theme="9" tint="0.79998168889431442"/>
        <bgColor indexed="64"/>
      </patternFill>
    </fill>
    <fill>
      <patternFill patternType="solid">
        <fgColor theme="6" tint="0.59999389629810485"/>
        <bgColor indexed="64"/>
      </patternFill>
    </fill>
    <fill>
      <patternFill patternType="solid">
        <fgColor theme="3" tint="0.59999389629810485"/>
        <bgColor indexed="64"/>
      </patternFill>
    </fill>
    <fill>
      <patternFill patternType="solid">
        <fgColor theme="9"/>
        <bgColor indexed="64"/>
      </patternFill>
    </fill>
    <fill>
      <patternFill patternType="solid">
        <fgColor theme="9" tint="0.39997558519241921"/>
        <bgColor indexed="64"/>
      </patternFill>
    </fill>
    <fill>
      <patternFill patternType="solid">
        <fgColor rgb="FFC00000"/>
        <bgColor indexed="64"/>
      </patternFill>
    </fill>
    <fill>
      <patternFill patternType="solid">
        <fgColor theme="6"/>
        <bgColor indexed="64"/>
      </patternFill>
    </fill>
    <fill>
      <patternFill patternType="solid">
        <fgColor theme="1"/>
        <bgColor rgb="FF000000"/>
      </patternFill>
    </fill>
    <fill>
      <patternFill patternType="solid">
        <fgColor theme="5" tint="0.79998168889431442"/>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rgb="FFD9D9D9"/>
        <bgColor indexed="64"/>
      </patternFill>
    </fill>
    <fill>
      <patternFill patternType="solid">
        <fgColor theme="0" tint="-0.249977111117893"/>
        <bgColor indexed="64"/>
      </patternFill>
    </fill>
  </fills>
  <borders count="36">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top style="thin">
        <color indexed="64"/>
      </top>
      <bottom/>
      <diagonal/>
    </border>
    <border>
      <left/>
      <right style="thin">
        <color indexed="64"/>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thick">
        <color indexed="64"/>
      </left>
      <right style="thin">
        <color indexed="64"/>
      </right>
      <top style="thin">
        <color indexed="64"/>
      </top>
      <bottom/>
      <diagonal/>
    </border>
    <border>
      <left style="thin">
        <color indexed="64"/>
      </left>
      <right style="thick">
        <color indexed="64"/>
      </right>
      <top style="thin">
        <color indexed="64"/>
      </top>
      <bottom style="thin">
        <color indexed="64"/>
      </bottom>
      <diagonal/>
    </border>
    <border>
      <left style="thick">
        <color indexed="64"/>
      </left>
      <right/>
      <top style="thin">
        <color indexed="64"/>
      </top>
      <bottom style="thin">
        <color indexed="64"/>
      </bottom>
      <diagonal/>
    </border>
    <border>
      <left style="thin">
        <color indexed="64"/>
      </left>
      <right style="thick">
        <color indexed="64"/>
      </right>
      <top/>
      <bottom style="thin">
        <color indexed="64"/>
      </bottom>
      <diagonal/>
    </border>
    <border>
      <left style="thick">
        <color indexed="64"/>
      </left>
      <right/>
      <top/>
      <bottom style="thin">
        <color indexed="64"/>
      </bottom>
      <diagonal/>
    </border>
    <border>
      <left style="thick">
        <color indexed="64"/>
      </left>
      <right style="thin">
        <color indexed="64"/>
      </right>
      <top style="thin">
        <color indexed="64"/>
      </top>
      <bottom style="thin">
        <color indexed="64"/>
      </bottom>
      <diagonal/>
    </border>
    <border>
      <left style="thick">
        <color indexed="64"/>
      </left>
      <right/>
      <top style="thin">
        <color indexed="64"/>
      </top>
      <bottom style="medium">
        <color indexed="64"/>
      </bottom>
      <diagonal/>
    </border>
    <border>
      <left style="thin">
        <color indexed="64"/>
      </left>
      <right style="thick">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s>
  <cellStyleXfs count="6">
    <xf numFmtId="0" fontId="0" fillId="0" borderId="0"/>
    <xf numFmtId="0" fontId="4" fillId="0" borderId="0" applyNumberFormat="0" applyFill="0" applyBorder="0" applyAlignment="0" applyProtection="0"/>
    <xf numFmtId="0" fontId="2" fillId="0" borderId="0"/>
    <xf numFmtId="0" fontId="18" fillId="0" borderId="0"/>
    <xf numFmtId="0" fontId="28" fillId="0" borderId="0" applyNumberFormat="0" applyFill="0" applyBorder="0" applyAlignment="0" applyProtection="0"/>
    <xf numFmtId="0" fontId="2" fillId="0" borderId="0"/>
  </cellStyleXfs>
  <cellXfs count="654">
    <xf numFmtId="0" fontId="0" fillId="0" borderId="0" xfId="0"/>
    <xf numFmtId="0" fontId="8" fillId="4" borderId="0" xfId="0" applyFont="1" applyFill="1" applyAlignment="1">
      <alignment vertical="top"/>
    </xf>
    <xf numFmtId="0" fontId="9" fillId="0" borderId="0" xfId="0" applyFont="1" applyFill="1" applyBorder="1" applyAlignment="1">
      <alignment horizontal="right" vertical="top"/>
    </xf>
    <xf numFmtId="0" fontId="8" fillId="0" borderId="0" xfId="0" applyFont="1" applyFill="1" applyBorder="1" applyAlignment="1">
      <alignment horizontal="left" vertical="top"/>
    </xf>
    <xf numFmtId="0" fontId="8" fillId="0" borderId="0" xfId="0" applyFont="1" applyFill="1" applyAlignment="1">
      <alignment horizontal="center" vertical="top"/>
    </xf>
    <xf numFmtId="0" fontId="10" fillId="0" borderId="0" xfId="0" applyFont="1" applyFill="1" applyAlignment="1">
      <alignment vertical="top"/>
    </xf>
    <xf numFmtId="0" fontId="0" fillId="2" borderId="2" xfId="0" applyFill="1" applyBorder="1" applyAlignment="1">
      <alignment vertical="top"/>
    </xf>
    <xf numFmtId="0" fontId="8" fillId="2" borderId="3" xfId="0" applyFont="1" applyFill="1" applyBorder="1" applyAlignment="1">
      <alignment vertical="top" wrapText="1"/>
    </xf>
    <xf numFmtId="0" fontId="8" fillId="2" borderId="4" xfId="0" applyFont="1" applyFill="1" applyBorder="1" applyAlignment="1">
      <alignment vertical="top"/>
    </xf>
    <xf numFmtId="0" fontId="9" fillId="2" borderId="3" xfId="0" applyFont="1" applyFill="1" applyBorder="1" applyAlignment="1">
      <alignment horizontal="right" vertical="top"/>
    </xf>
    <xf numFmtId="0" fontId="8" fillId="2" borderId="3" xfId="0" applyFont="1" applyFill="1" applyBorder="1" applyAlignment="1">
      <alignment horizontal="left" vertical="top"/>
    </xf>
    <xf numFmtId="0" fontId="13" fillId="5" borderId="8" xfId="0" applyFont="1" applyFill="1" applyBorder="1" applyAlignment="1">
      <alignment horizontal="center" vertical="top" textRotation="180"/>
    </xf>
    <xf numFmtId="0" fontId="14" fillId="6" borderId="2" xfId="0" applyFont="1" applyFill="1" applyBorder="1" applyAlignment="1">
      <alignment vertical="top"/>
    </xf>
    <xf numFmtId="0" fontId="11" fillId="6" borderId="3" xfId="0" applyFont="1" applyFill="1" applyBorder="1" applyAlignment="1">
      <alignment vertical="top" wrapText="1"/>
    </xf>
    <xf numFmtId="0" fontId="11" fillId="6" borderId="3" xfId="0" applyFont="1" applyFill="1" applyBorder="1" applyAlignment="1">
      <alignment vertical="top"/>
    </xf>
    <xf numFmtId="0" fontId="11" fillId="6" borderId="3" xfId="0" applyFont="1" applyFill="1" applyBorder="1" applyAlignment="1">
      <alignment horizontal="center" vertical="top"/>
    </xf>
    <xf numFmtId="0" fontId="11" fillId="6" borderId="3" xfId="0" applyFont="1" applyFill="1" applyBorder="1" applyAlignment="1">
      <alignment horizontal="left" vertical="top"/>
    </xf>
    <xf numFmtId="0" fontId="15" fillId="0" borderId="3" xfId="0" applyFont="1" applyFill="1" applyBorder="1" applyAlignment="1">
      <alignment horizontal="left" vertical="top" wrapText="1"/>
    </xf>
    <xf numFmtId="0" fontId="10" fillId="0" borderId="0" xfId="0" applyFont="1" applyFill="1" applyAlignment="1">
      <alignment vertical="top" wrapText="1"/>
    </xf>
    <xf numFmtId="0" fontId="3" fillId="0" borderId="0" xfId="0" applyFont="1" applyAlignment="1">
      <alignment horizontal="center" vertical="top" wrapText="1"/>
    </xf>
    <xf numFmtId="0" fontId="6" fillId="0" borderId="3" xfId="0" applyFont="1" applyBorder="1" applyAlignment="1">
      <alignment horizontal="center" vertical="top" wrapText="1"/>
    </xf>
    <xf numFmtId="0" fontId="16" fillId="0" borderId="3" xfId="0" applyFont="1" applyBorder="1" applyAlignment="1">
      <alignment horizontal="center" vertical="top" wrapText="1"/>
    </xf>
    <xf numFmtId="0" fontId="17" fillId="0" borderId="3" xfId="0" applyFont="1" applyBorder="1" applyAlignment="1">
      <alignment horizontal="center" vertical="top" wrapText="1"/>
    </xf>
    <xf numFmtId="164" fontId="15" fillId="2" borderId="3" xfId="0" applyNumberFormat="1" applyFont="1" applyFill="1" applyBorder="1" applyAlignment="1">
      <alignment horizontal="center" vertical="top"/>
    </xf>
    <xf numFmtId="0" fontId="10" fillId="0" borderId="0" xfId="0" applyFont="1" applyFill="1" applyAlignment="1">
      <alignment horizontal="center" vertical="top"/>
    </xf>
    <xf numFmtId="0" fontId="5" fillId="4" borderId="0" xfId="0" applyFont="1" applyFill="1"/>
    <xf numFmtId="0" fontId="0" fillId="4" borderId="0" xfId="0" applyFill="1"/>
    <xf numFmtId="0" fontId="0" fillId="8" borderId="0" xfId="0" applyFill="1"/>
    <xf numFmtId="0" fontId="19" fillId="4" borderId="0" xfId="0" applyFont="1" applyFill="1"/>
    <xf numFmtId="0" fontId="6" fillId="4" borderId="0" xfId="0" applyFont="1" applyFill="1" applyAlignment="1">
      <alignment horizontal="right" vertical="center"/>
    </xf>
    <xf numFmtId="0" fontId="0" fillId="8" borderId="0" xfId="0" applyFill="1" applyAlignment="1">
      <alignment horizontal="right"/>
    </xf>
    <xf numFmtId="0" fontId="3" fillId="4" borderId="0" xfId="0" applyFont="1" applyFill="1"/>
    <xf numFmtId="0" fontId="0" fillId="0" borderId="2" xfId="0" applyBorder="1" applyAlignment="1">
      <alignment vertical="center"/>
    </xf>
    <xf numFmtId="0" fontId="6" fillId="11" borderId="3" xfId="0" applyFont="1" applyFill="1" applyBorder="1" applyAlignment="1">
      <alignment horizontal="center" vertical="center" wrapText="1"/>
    </xf>
    <xf numFmtId="0" fontId="6" fillId="12" borderId="3" xfId="0" applyFont="1" applyFill="1" applyBorder="1" applyAlignment="1">
      <alignment vertical="center" wrapText="1"/>
    </xf>
    <xf numFmtId="0" fontId="6" fillId="12" borderId="3" xfId="0" applyFont="1" applyFill="1" applyBorder="1" applyAlignment="1">
      <alignment horizontal="center" vertical="top" wrapText="1"/>
    </xf>
    <xf numFmtId="0" fontId="6" fillId="12" borderId="3" xfId="2" applyFont="1" applyFill="1" applyBorder="1" applyAlignment="1">
      <alignment horizontal="center" vertical="center" wrapText="1"/>
    </xf>
    <xf numFmtId="0" fontId="6" fillId="12" borderId="3" xfId="0" applyFont="1" applyFill="1" applyBorder="1" applyAlignment="1">
      <alignment horizontal="center" vertical="center" wrapText="1"/>
    </xf>
    <xf numFmtId="0" fontId="0" fillId="0" borderId="0" xfId="0" applyBorder="1" applyAlignment="1"/>
    <xf numFmtId="0" fontId="7" fillId="0" borderId="3" xfId="0" applyFont="1" applyFill="1" applyBorder="1" applyAlignment="1">
      <alignment vertical="center" wrapText="1"/>
    </xf>
    <xf numFmtId="0" fontId="0" fillId="0" borderId="3" xfId="0" applyBorder="1" applyAlignment="1"/>
    <xf numFmtId="0" fontId="6" fillId="12" borderId="3" xfId="0" applyFont="1" applyFill="1" applyBorder="1" applyAlignment="1">
      <alignment horizontal="left" vertical="center" wrapText="1"/>
    </xf>
    <xf numFmtId="0" fontId="6" fillId="0" borderId="10" xfId="0" applyFont="1" applyBorder="1" applyAlignment="1">
      <alignment horizontal="center" vertical="top" wrapText="1"/>
    </xf>
    <xf numFmtId="0" fontId="0" fillId="0" borderId="8" xfId="0" applyFont="1" applyBorder="1" applyAlignment="1">
      <alignment horizontal="left" vertical="top" wrapText="1"/>
    </xf>
    <xf numFmtId="0" fontId="0" fillId="0" borderId="3" xfId="0" applyFont="1" applyBorder="1" applyAlignment="1">
      <alignment horizontal="left" vertical="top" wrapText="1"/>
    </xf>
    <xf numFmtId="0" fontId="7" fillId="0" borderId="8" xfId="2" applyFont="1" applyFill="1" applyBorder="1" applyAlignment="1">
      <alignment horizontal="center" vertical="top" wrapText="1"/>
    </xf>
    <xf numFmtId="0" fontId="22" fillId="0" borderId="8" xfId="0" applyFont="1" applyFill="1" applyBorder="1" applyAlignment="1">
      <alignment horizontal="left" vertical="top" wrapText="1"/>
    </xf>
    <xf numFmtId="0" fontId="22" fillId="0" borderId="3" xfId="0" applyFont="1" applyFill="1" applyBorder="1" applyAlignment="1">
      <alignment horizontal="center" vertical="top" wrapText="1"/>
    </xf>
    <xf numFmtId="0" fontId="22" fillId="0" borderId="3" xfId="0" applyFont="1" applyFill="1" applyBorder="1" applyAlignment="1">
      <alignment vertical="top" wrapText="1"/>
    </xf>
    <xf numFmtId="0" fontId="0" fillId="0" borderId="3" xfId="0" applyFont="1" applyBorder="1" applyAlignment="1">
      <alignment vertical="top" wrapText="1"/>
    </xf>
    <xf numFmtId="0" fontId="7" fillId="0" borderId="3" xfId="2" applyFont="1" applyFill="1" applyBorder="1" applyAlignment="1">
      <alignment horizontal="center" vertical="top" wrapText="1"/>
    </xf>
    <xf numFmtId="0" fontId="22" fillId="0" borderId="3" xfId="0" applyFont="1" applyFill="1" applyBorder="1" applyAlignment="1">
      <alignment horizontal="left" vertical="top" wrapText="1"/>
    </xf>
    <xf numFmtId="0" fontId="2" fillId="0" borderId="8" xfId="0" applyFont="1" applyBorder="1" applyAlignment="1">
      <alignment horizontal="left" vertical="top" wrapText="1"/>
    </xf>
    <xf numFmtId="0" fontId="22" fillId="0" borderId="8" xfId="0" applyFont="1" applyFill="1" applyBorder="1" applyAlignment="1">
      <alignment vertical="top" wrapText="1"/>
    </xf>
    <xf numFmtId="0" fontId="7" fillId="3" borderId="3" xfId="2" applyFont="1" applyFill="1" applyBorder="1" applyAlignment="1">
      <alignment horizontal="center" vertical="top" wrapText="1"/>
    </xf>
    <xf numFmtId="0" fontId="22" fillId="0" borderId="3" xfId="0" quotePrefix="1" applyFont="1" applyFill="1" applyBorder="1" applyAlignment="1">
      <alignment vertical="top" wrapText="1"/>
    </xf>
    <xf numFmtId="0" fontId="0" fillId="4" borderId="0" xfId="0" applyFont="1" applyFill="1"/>
    <xf numFmtId="0" fontId="25" fillId="8" borderId="0" xfId="0" applyFont="1" applyFill="1"/>
    <xf numFmtId="0" fontId="1" fillId="16" borderId="3" xfId="0" applyFont="1" applyFill="1" applyBorder="1"/>
    <xf numFmtId="0" fontId="1" fillId="13" borderId="3" xfId="0" applyFont="1" applyFill="1" applyBorder="1"/>
    <xf numFmtId="0" fontId="0" fillId="12" borderId="3" xfId="0" applyFill="1" applyBorder="1"/>
    <xf numFmtId="0" fontId="0" fillId="12" borderId="3" xfId="0" applyFill="1" applyBorder="1" applyAlignment="1">
      <alignment wrapText="1"/>
    </xf>
    <xf numFmtId="0" fontId="0" fillId="0" borderId="3" xfId="0" applyFill="1" applyBorder="1"/>
    <xf numFmtId="0" fontId="28" fillId="4" borderId="0" xfId="4" applyFill="1"/>
    <xf numFmtId="0" fontId="15" fillId="4" borderId="0" xfId="3" applyFont="1" applyFill="1"/>
    <xf numFmtId="0" fontId="31" fillId="0" borderId="5" xfId="1" applyFont="1" applyFill="1" applyBorder="1" applyAlignment="1">
      <alignment horizontal="left" vertical="top" wrapText="1"/>
    </xf>
    <xf numFmtId="0" fontId="32" fillId="4" borderId="0" xfId="0" applyFont="1" applyFill="1"/>
    <xf numFmtId="0" fontId="32" fillId="4" borderId="0" xfId="0" applyFont="1" applyFill="1" applyAlignment="1">
      <alignment horizontal="right" vertical="top" wrapText="1"/>
    </xf>
    <xf numFmtId="0" fontId="32" fillId="4" borderId="0" xfId="0" applyFont="1" applyFill="1" applyAlignment="1">
      <alignment vertical="top" wrapText="1"/>
    </xf>
    <xf numFmtId="0" fontId="32" fillId="4" borderId="0" xfId="0" applyFont="1" applyFill="1" applyBorder="1" applyAlignment="1">
      <alignment vertical="top" wrapText="1"/>
    </xf>
    <xf numFmtId="0" fontId="32" fillId="4" borderId="0" xfId="0" applyFont="1" applyFill="1" applyAlignment="1">
      <alignment horizontal="center" vertical="top" wrapText="1"/>
    </xf>
    <xf numFmtId="0" fontId="32" fillId="4" borderId="0" xfId="0" applyFont="1" applyFill="1" applyAlignment="1">
      <alignment vertical="top"/>
    </xf>
    <xf numFmtId="0" fontId="32" fillId="4" borderId="0" xfId="0" applyFont="1" applyFill="1" applyBorder="1" applyAlignment="1">
      <alignment horizontal="center" vertical="top" wrapText="1"/>
    </xf>
    <xf numFmtId="0" fontId="1" fillId="17" borderId="3" xfId="0" applyFont="1" applyFill="1" applyBorder="1" applyAlignment="1">
      <alignment horizontal="right" vertical="center" wrapText="1"/>
    </xf>
    <xf numFmtId="0" fontId="0" fillId="4" borderId="0" xfId="0" applyFont="1" applyFill="1" applyAlignment="1">
      <alignment vertical="top"/>
    </xf>
    <xf numFmtId="0" fontId="32" fillId="0" borderId="0" xfId="0" applyFont="1"/>
    <xf numFmtId="0" fontId="1" fillId="17" borderId="3" xfId="0" applyFont="1" applyFill="1" applyBorder="1" applyAlignment="1">
      <alignment horizontal="right" vertical="top" wrapText="1"/>
    </xf>
    <xf numFmtId="0" fontId="1" fillId="17" borderId="3" xfId="0" applyFont="1" applyFill="1" applyBorder="1" applyAlignment="1">
      <alignment horizontal="right" vertical="top"/>
    </xf>
    <xf numFmtId="0" fontId="21" fillId="20" borderId="3" xfId="0" applyFont="1" applyFill="1" applyBorder="1" applyAlignment="1">
      <alignment horizontal="center" vertical="top" textRotation="45"/>
    </xf>
    <xf numFmtId="0" fontId="22" fillId="4" borderId="3" xfId="0" applyFont="1" applyFill="1" applyBorder="1" applyAlignment="1">
      <alignment horizontal="center" vertical="top" wrapText="1"/>
    </xf>
    <xf numFmtId="0" fontId="0" fillId="4" borderId="3" xfId="0" applyFont="1" applyFill="1" applyBorder="1" applyAlignment="1">
      <alignment vertical="top" wrapText="1"/>
    </xf>
    <xf numFmtId="0" fontId="31" fillId="20" borderId="3" xfId="0" applyNumberFormat="1" applyFont="1" applyFill="1" applyBorder="1" applyAlignment="1">
      <alignment horizontal="center" vertical="top" wrapText="1"/>
    </xf>
    <xf numFmtId="0" fontId="32" fillId="0" borderId="0" xfId="0" applyFont="1" applyAlignment="1">
      <alignment vertical="top"/>
    </xf>
    <xf numFmtId="0" fontId="32" fillId="4" borderId="0" xfId="0" applyFont="1" applyFill="1" applyAlignment="1">
      <alignment vertical="center"/>
    </xf>
    <xf numFmtId="10" fontId="0" fillId="14" borderId="3" xfId="0" applyNumberFormat="1" applyFont="1" applyFill="1" applyBorder="1" applyAlignment="1">
      <alignment horizontal="center" vertical="center" wrapText="1"/>
    </xf>
    <xf numFmtId="0" fontId="0" fillId="4" borderId="11" xfId="0" applyFont="1" applyFill="1" applyBorder="1" applyAlignment="1">
      <alignment vertical="center" wrapText="1"/>
    </xf>
    <xf numFmtId="0" fontId="0" fillId="4" borderId="11" xfId="0" applyFont="1" applyFill="1" applyBorder="1" applyAlignment="1">
      <alignment horizontal="center" vertical="center" wrapText="1"/>
    </xf>
    <xf numFmtId="10" fontId="32" fillId="20" borderId="3" xfId="0" applyNumberFormat="1" applyFont="1" applyFill="1" applyBorder="1" applyAlignment="1">
      <alignment horizontal="center" vertical="center" wrapText="1"/>
    </xf>
    <xf numFmtId="0" fontId="32" fillId="0" borderId="0" xfId="0" applyFont="1" applyAlignment="1">
      <alignment vertical="center"/>
    </xf>
    <xf numFmtId="0" fontId="0" fillId="4" borderId="0" xfId="0" applyFont="1" applyFill="1" applyAlignment="1">
      <alignment horizontal="right" vertical="top" wrapText="1"/>
    </xf>
    <xf numFmtId="0" fontId="0" fillId="4" borderId="0" xfId="0" applyFont="1" applyFill="1" applyAlignment="1">
      <alignment vertical="top" wrapText="1"/>
    </xf>
    <xf numFmtId="0" fontId="0" fillId="4" borderId="0" xfId="0" applyFont="1" applyFill="1" applyAlignment="1">
      <alignment horizontal="center" vertical="top" wrapText="1"/>
    </xf>
    <xf numFmtId="0" fontId="0" fillId="0" borderId="0" xfId="0" applyFont="1" applyAlignment="1">
      <alignment horizontal="right" vertical="top" wrapText="1"/>
    </xf>
    <xf numFmtId="0" fontId="0" fillId="0" borderId="3" xfId="0" applyFont="1" applyBorder="1" applyAlignment="1">
      <alignment horizontal="right" vertical="center" wrapText="1"/>
    </xf>
    <xf numFmtId="0" fontId="0" fillId="4" borderId="0" xfId="0" applyFont="1" applyFill="1" applyBorder="1" applyAlignment="1">
      <alignment horizontal="left" vertical="top" wrapText="1" indent="1"/>
    </xf>
    <xf numFmtId="10" fontId="0" fillId="12" borderId="3" xfId="0" applyNumberFormat="1" applyFont="1" applyFill="1" applyBorder="1" applyAlignment="1">
      <alignment horizontal="right" vertical="center" wrapText="1"/>
    </xf>
    <xf numFmtId="10" fontId="0" fillId="4" borderId="0" xfId="0" applyNumberFormat="1" applyFont="1" applyFill="1" applyBorder="1" applyAlignment="1">
      <alignment horizontal="left" vertical="top" wrapText="1" indent="1"/>
    </xf>
    <xf numFmtId="0" fontId="22" fillId="0" borderId="3" xfId="0" applyFont="1" applyFill="1" applyBorder="1" applyAlignment="1">
      <alignment horizontal="center" vertical="center"/>
    </xf>
    <xf numFmtId="0" fontId="30" fillId="0" borderId="3" xfId="0" applyFont="1" applyBorder="1" applyAlignment="1">
      <alignment horizontal="center" vertical="top" wrapText="1"/>
    </xf>
    <xf numFmtId="0" fontId="29" fillId="0" borderId="3" xfId="0" applyFont="1" applyBorder="1" applyAlignment="1">
      <alignment horizontal="center" vertical="top" wrapText="1"/>
    </xf>
    <xf numFmtId="0" fontId="21" fillId="0" borderId="3" xfId="0" applyFont="1" applyBorder="1" applyAlignment="1">
      <alignment horizontal="center" vertical="top" wrapText="1"/>
    </xf>
    <xf numFmtId="10" fontId="22" fillId="2" borderId="3" xfId="0" applyNumberFormat="1" applyFont="1" applyFill="1" applyBorder="1" applyAlignment="1">
      <alignment horizontal="center" vertical="center"/>
    </xf>
    <xf numFmtId="0" fontId="0" fillId="4" borderId="0" xfId="0" applyFont="1" applyFill="1" applyBorder="1" applyAlignment="1">
      <alignment horizontal="right" vertical="top" wrapText="1"/>
    </xf>
    <xf numFmtId="0" fontId="0" fillId="0" borderId="0" xfId="0" applyFont="1" applyAlignment="1">
      <alignment vertical="top" wrapText="1"/>
    </xf>
    <xf numFmtId="0" fontId="0" fillId="4" borderId="0" xfId="0" applyFont="1" applyFill="1" applyBorder="1" applyAlignment="1">
      <alignment horizontal="left" vertical="center" wrapText="1" indent="1"/>
    </xf>
    <xf numFmtId="0" fontId="1" fillId="14" borderId="3" xfId="0" applyFont="1" applyFill="1" applyBorder="1" applyAlignment="1">
      <alignment horizontal="right" vertical="center" wrapText="1"/>
    </xf>
    <xf numFmtId="164" fontId="1" fillId="14" borderId="3" xfId="0" applyNumberFormat="1" applyFont="1" applyFill="1" applyBorder="1" applyAlignment="1">
      <alignment horizontal="right" vertical="center" wrapText="1"/>
    </xf>
    <xf numFmtId="0" fontId="1" fillId="4" borderId="0" xfId="0" applyFont="1" applyFill="1" applyBorder="1" applyAlignment="1">
      <alignment horizontal="left" vertical="center" wrapText="1" indent="1"/>
    </xf>
    <xf numFmtId="0" fontId="0" fillId="0" borderId="0" xfId="0" applyFont="1" applyAlignment="1">
      <alignment horizontal="center" vertical="top" wrapText="1"/>
    </xf>
    <xf numFmtId="0" fontId="0" fillId="0" borderId="0" xfId="0" applyFont="1" applyAlignment="1">
      <alignment vertical="top"/>
    </xf>
    <xf numFmtId="0" fontId="32" fillId="0" borderId="0" xfId="0" applyFont="1" applyAlignment="1">
      <alignment vertical="top" wrapText="1"/>
    </xf>
    <xf numFmtId="0" fontId="32" fillId="0" borderId="0" xfId="0" applyFont="1" applyAlignment="1">
      <alignment horizontal="center" vertical="top" wrapText="1"/>
    </xf>
    <xf numFmtId="0" fontId="32" fillId="0" borderId="0" xfId="0" applyFont="1" applyAlignment="1">
      <alignment horizontal="right" vertical="top" wrapText="1"/>
    </xf>
    <xf numFmtId="0" fontId="0" fillId="4" borderId="0" xfId="0" applyFont="1" applyFill="1" applyBorder="1" applyAlignment="1">
      <alignment vertical="center" wrapText="1"/>
    </xf>
    <xf numFmtId="0" fontId="0" fillId="4" borderId="0" xfId="0" applyFont="1" applyFill="1" applyBorder="1" applyAlignment="1">
      <alignment horizontal="center" vertical="center" wrapText="1"/>
    </xf>
    <xf numFmtId="0" fontId="1" fillId="0" borderId="0" xfId="0" applyFont="1" applyFill="1" applyBorder="1" applyAlignment="1">
      <alignment horizontal="right" vertical="center" wrapText="1"/>
    </xf>
    <xf numFmtId="10" fontId="0" fillId="0" borderId="0" xfId="0" applyNumberFormat="1" applyFont="1" applyFill="1" applyBorder="1" applyAlignment="1">
      <alignment horizontal="center" vertical="center" wrapText="1"/>
    </xf>
    <xf numFmtId="0" fontId="1" fillId="17" borderId="12" xfId="0" applyFont="1" applyFill="1" applyBorder="1" applyAlignment="1">
      <alignment horizontal="right" vertical="top" wrapText="1"/>
    </xf>
    <xf numFmtId="0" fontId="7" fillId="21" borderId="3" xfId="2" applyFont="1" applyFill="1" applyBorder="1" applyAlignment="1">
      <alignment horizontal="center" vertical="top" wrapText="1"/>
    </xf>
    <xf numFmtId="0" fontId="7" fillId="17" borderId="3" xfId="2" applyFont="1" applyFill="1" applyBorder="1" applyAlignment="1">
      <alignment horizontal="center" vertical="top" wrapText="1"/>
    </xf>
    <xf numFmtId="0" fontId="7" fillId="12" borderId="8" xfId="2" applyFont="1" applyFill="1" applyBorder="1" applyAlignment="1">
      <alignment horizontal="center" vertical="top" wrapText="1"/>
    </xf>
    <xf numFmtId="0" fontId="7" fillId="12" borderId="3" xfId="2" applyFont="1" applyFill="1" applyBorder="1" applyAlignment="1">
      <alignment horizontal="center" vertical="top" wrapText="1"/>
    </xf>
    <xf numFmtId="0" fontId="0" fillId="0" borderId="3" xfId="0" applyFont="1" applyBorder="1" applyAlignment="1">
      <alignment horizontal="left" vertical="top" wrapText="1"/>
    </xf>
    <xf numFmtId="0" fontId="22" fillId="0" borderId="3" xfId="0" applyFont="1" applyBorder="1" applyAlignment="1">
      <alignment horizontal="left" vertical="top" wrapText="1"/>
    </xf>
    <xf numFmtId="0" fontId="22" fillId="0" borderId="8" xfId="0" applyFont="1" applyFill="1" applyBorder="1" applyAlignment="1">
      <alignment horizontal="center" vertical="top" wrapText="1"/>
    </xf>
    <xf numFmtId="0" fontId="15" fillId="0" borderId="8" xfId="0" applyFont="1" applyFill="1" applyBorder="1" applyAlignment="1">
      <alignment horizontal="center" vertical="top" wrapText="1"/>
    </xf>
    <xf numFmtId="0" fontId="22" fillId="0" borderId="8" xfId="0" applyFont="1" applyFill="1" applyBorder="1" applyAlignment="1">
      <alignment horizontal="left" vertical="top" wrapText="1"/>
    </xf>
    <xf numFmtId="0" fontId="7" fillId="0" borderId="8" xfId="2" applyFont="1" applyFill="1" applyBorder="1" applyAlignment="1">
      <alignment horizontal="center" vertical="top" wrapText="1"/>
    </xf>
    <xf numFmtId="0" fontId="7" fillId="0" borderId="3" xfId="2" applyFont="1" applyFill="1" applyBorder="1" applyAlignment="1">
      <alignment horizontal="center" vertical="top" wrapText="1"/>
    </xf>
    <xf numFmtId="0" fontId="7" fillId="21" borderId="3" xfId="2" applyFont="1" applyFill="1" applyBorder="1" applyAlignment="1">
      <alignment horizontal="center" vertical="top" wrapText="1"/>
    </xf>
    <xf numFmtId="0" fontId="32" fillId="8" borderId="0" xfId="0" applyFont="1" applyFill="1" applyAlignment="1">
      <alignment vertical="top"/>
    </xf>
    <xf numFmtId="0" fontId="21" fillId="0" borderId="3" xfId="0" applyFont="1" applyFill="1" applyBorder="1" applyAlignment="1">
      <alignment horizontal="left" vertical="top" wrapText="1"/>
    </xf>
    <xf numFmtId="0" fontId="21" fillId="0" borderId="8" xfId="0" applyFont="1" applyFill="1" applyBorder="1" applyAlignment="1">
      <alignment horizontal="left" vertical="top" wrapText="1"/>
    </xf>
    <xf numFmtId="0" fontId="14" fillId="6" borderId="2" xfId="0" applyFont="1" applyFill="1" applyBorder="1" applyAlignment="1">
      <alignment horizontal="left" vertical="top"/>
    </xf>
    <xf numFmtId="0" fontId="3" fillId="4" borderId="0" xfId="0" applyFont="1" applyFill="1" applyAlignment="1">
      <alignment horizontal="center" vertical="top" wrapText="1"/>
    </xf>
    <xf numFmtId="0" fontId="10" fillId="4" borderId="0" xfId="0" applyFont="1" applyFill="1" applyAlignment="1">
      <alignment vertical="top"/>
    </xf>
    <xf numFmtId="0" fontId="10" fillId="4" borderId="0" xfId="0" applyFont="1" applyFill="1" applyAlignment="1">
      <alignment vertical="top" wrapText="1"/>
    </xf>
    <xf numFmtId="0" fontId="14" fillId="4" borderId="0" xfId="0" applyFont="1" applyFill="1" applyBorder="1" applyAlignment="1">
      <alignment vertical="top"/>
    </xf>
    <xf numFmtId="0" fontId="11" fillId="4" borderId="0" xfId="0" applyFont="1" applyFill="1" applyBorder="1" applyAlignment="1">
      <alignment vertical="top"/>
    </xf>
    <xf numFmtId="0" fontId="10" fillId="4" borderId="0" xfId="0" applyFont="1" applyFill="1" applyAlignment="1">
      <alignment horizontal="center" vertical="top"/>
    </xf>
    <xf numFmtId="0" fontId="11" fillId="2" borderId="3" xfId="0" applyFont="1" applyFill="1" applyBorder="1" applyAlignment="1">
      <alignment horizontal="center" vertical="top"/>
    </xf>
    <xf numFmtId="0" fontId="11" fillId="4" borderId="12" xfId="0" applyFont="1" applyFill="1" applyBorder="1" applyAlignment="1">
      <alignment horizontal="left" vertical="top"/>
    </xf>
    <xf numFmtId="0" fontId="6" fillId="4" borderId="12" xfId="0" applyFont="1" applyFill="1" applyBorder="1" applyAlignment="1">
      <alignment vertical="top" wrapText="1"/>
    </xf>
    <xf numFmtId="0" fontId="11" fillId="4" borderId="12" xfId="0" applyFont="1" applyFill="1" applyBorder="1" applyAlignment="1">
      <alignment vertical="top"/>
    </xf>
    <xf numFmtId="0" fontId="11" fillId="4" borderId="0" xfId="0" applyFont="1" applyFill="1" applyBorder="1" applyAlignment="1">
      <alignment horizontal="center" vertical="top"/>
    </xf>
    <xf numFmtId="0" fontId="11" fillId="4" borderId="0" xfId="0" applyFont="1" applyFill="1" applyBorder="1" applyAlignment="1">
      <alignment horizontal="left" vertical="top"/>
    </xf>
    <xf numFmtId="0" fontId="6" fillId="4" borderId="0" xfId="0" applyFont="1" applyFill="1" applyBorder="1" applyAlignment="1">
      <alignment horizontal="right" vertical="top" wrapText="1"/>
    </xf>
    <xf numFmtId="0" fontId="14" fillId="4" borderId="13" xfId="0" applyFont="1" applyFill="1" applyBorder="1" applyAlignment="1">
      <alignment vertical="top"/>
    </xf>
    <xf numFmtId="0" fontId="11" fillId="4" borderId="13" xfId="0" applyFont="1" applyFill="1" applyBorder="1" applyAlignment="1">
      <alignment vertical="top"/>
    </xf>
    <xf numFmtId="0" fontId="11" fillId="4" borderId="13" xfId="0" applyFont="1" applyFill="1" applyBorder="1" applyAlignment="1">
      <alignment horizontal="left" vertical="top"/>
    </xf>
    <xf numFmtId="0" fontId="11" fillId="4" borderId="13" xfId="0" applyFont="1" applyFill="1" applyBorder="1" applyAlignment="1">
      <alignment horizontal="center" vertical="top"/>
    </xf>
    <xf numFmtId="0" fontId="14" fillId="4" borderId="0" xfId="0" applyFont="1" applyFill="1" applyBorder="1" applyAlignment="1">
      <alignment horizontal="left" vertical="top"/>
    </xf>
    <xf numFmtId="0" fontId="11" fillId="4" borderId="0" xfId="0" applyFont="1" applyFill="1" applyBorder="1" applyAlignment="1">
      <alignment vertical="top" wrapText="1"/>
    </xf>
    <xf numFmtId="0" fontId="14" fillId="4" borderId="13" xfId="0" applyFont="1" applyFill="1" applyBorder="1" applyAlignment="1">
      <alignment horizontal="left" vertical="top"/>
    </xf>
    <xf numFmtId="0" fontId="11" fillId="4" borderId="13" xfId="0" applyFont="1" applyFill="1" applyBorder="1" applyAlignment="1">
      <alignment vertical="top" wrapText="1"/>
    </xf>
    <xf numFmtId="0" fontId="11" fillId="4" borderId="5" xfId="0" applyFont="1" applyFill="1" applyBorder="1" applyAlignment="1">
      <alignment horizontal="center" vertical="top"/>
    </xf>
    <xf numFmtId="0" fontId="10" fillId="4" borderId="0" xfId="0" applyFont="1" applyFill="1" applyBorder="1" applyAlignment="1">
      <alignment vertical="top"/>
    </xf>
    <xf numFmtId="0" fontId="21" fillId="0" borderId="1" xfId="0" applyFont="1" applyBorder="1" applyAlignment="1">
      <alignment wrapText="1"/>
    </xf>
    <xf numFmtId="0" fontId="7" fillId="0" borderId="1" xfId="0" applyFont="1" applyFill="1" applyBorder="1" applyAlignment="1"/>
    <xf numFmtId="0" fontId="31" fillId="0" borderId="3" xfId="1" applyFont="1" applyFill="1" applyBorder="1" applyAlignment="1">
      <alignment horizontal="left" vertical="top" wrapText="1"/>
    </xf>
    <xf numFmtId="0" fontId="7" fillId="21" borderId="8" xfId="2" applyFont="1" applyFill="1" applyBorder="1" applyAlignment="1">
      <alignment horizontal="center" vertical="top" wrapText="1"/>
    </xf>
    <xf numFmtId="0" fontId="31" fillId="0" borderId="8" xfId="1" applyFont="1" applyFill="1" applyBorder="1" applyAlignment="1">
      <alignment horizontal="left" vertical="top" wrapText="1"/>
    </xf>
    <xf numFmtId="0" fontId="6" fillId="4" borderId="14" xfId="0" applyFont="1" applyFill="1" applyBorder="1" applyAlignment="1">
      <alignment horizontal="right" vertical="top" wrapText="1"/>
    </xf>
    <xf numFmtId="0" fontId="11" fillId="4" borderId="14" xfId="0" applyFont="1" applyFill="1" applyBorder="1" applyAlignment="1">
      <alignment horizontal="right" vertical="top"/>
    </xf>
    <xf numFmtId="0" fontId="38" fillId="4" borderId="0" xfId="3" applyFont="1" applyFill="1" applyBorder="1" applyAlignment="1">
      <alignment horizontal="left" vertical="top"/>
    </xf>
    <xf numFmtId="0" fontId="35" fillId="4" borderId="0" xfId="0" applyFont="1" applyFill="1" applyBorder="1" applyAlignment="1">
      <alignment horizontal="center" vertical="top" wrapText="1"/>
    </xf>
    <xf numFmtId="0" fontId="35" fillId="4" borderId="0" xfId="0" applyFont="1" applyFill="1" applyBorder="1" applyAlignment="1">
      <alignment horizontal="center" vertical="top"/>
    </xf>
    <xf numFmtId="0" fontId="39" fillId="4" borderId="3" xfId="0" applyFont="1" applyFill="1" applyBorder="1" applyAlignment="1">
      <alignment vertical="top" wrapText="1"/>
    </xf>
    <xf numFmtId="0" fontId="40" fillId="4" borderId="3" xfId="0" applyFont="1" applyFill="1" applyBorder="1" applyAlignment="1">
      <alignment vertical="top" wrapText="1"/>
    </xf>
    <xf numFmtId="164" fontId="9" fillId="4" borderId="3" xfId="0" applyNumberFormat="1" applyFont="1" applyFill="1" applyBorder="1" applyAlignment="1">
      <alignment horizontal="center" vertical="center" wrapText="1"/>
    </xf>
    <xf numFmtId="0" fontId="9" fillId="4" borderId="3" xfId="0" applyFont="1" applyFill="1" applyBorder="1" applyAlignment="1">
      <alignment horizontal="center" vertical="center"/>
    </xf>
    <xf numFmtId="0" fontId="0" fillId="8" borderId="0" xfId="0" applyFill="1" applyAlignment="1">
      <alignment horizontal="right" vertical="center"/>
    </xf>
    <xf numFmtId="1" fontId="9" fillId="4" borderId="3" xfId="0" applyNumberFormat="1" applyFont="1" applyFill="1" applyBorder="1" applyAlignment="1">
      <alignment horizontal="center" vertical="center" wrapText="1"/>
    </xf>
    <xf numFmtId="0" fontId="0" fillId="3" borderId="3" xfId="0" applyFont="1" applyFill="1" applyBorder="1" applyAlignment="1">
      <alignment horizontal="left" vertical="top" wrapText="1"/>
    </xf>
    <xf numFmtId="0" fontId="1" fillId="3" borderId="3" xfId="0" applyFont="1" applyFill="1" applyBorder="1" applyAlignment="1">
      <alignment horizontal="right" vertical="center" wrapText="1"/>
    </xf>
    <xf numFmtId="0" fontId="0" fillId="3" borderId="0" xfId="0" applyFont="1" applyFill="1" applyAlignment="1">
      <alignment vertical="top"/>
    </xf>
    <xf numFmtId="0" fontId="32" fillId="3" borderId="0" xfId="0" applyFont="1" applyFill="1" applyAlignment="1">
      <alignment vertical="top"/>
    </xf>
    <xf numFmtId="0" fontId="1" fillId="3" borderId="3" xfId="0" applyFont="1" applyFill="1" applyBorder="1" applyAlignment="1">
      <alignment horizontal="right" vertical="top" wrapText="1"/>
    </xf>
    <xf numFmtId="0" fontId="1" fillId="3" borderId="3" xfId="0" applyFont="1" applyFill="1" applyBorder="1" applyAlignment="1">
      <alignment horizontal="right" vertical="top"/>
    </xf>
    <xf numFmtId="0" fontId="1" fillId="3" borderId="3" xfId="0" applyFont="1" applyFill="1" applyBorder="1" applyAlignment="1">
      <alignment horizontal="left" vertical="center" wrapText="1"/>
    </xf>
    <xf numFmtId="0" fontId="1" fillId="3" borderId="3" xfId="0" applyFont="1" applyFill="1" applyBorder="1" applyAlignment="1">
      <alignment horizontal="center" vertical="center" wrapText="1"/>
    </xf>
    <xf numFmtId="0" fontId="21" fillId="3" borderId="3" xfId="0" applyFont="1" applyFill="1" applyBorder="1" applyAlignment="1">
      <alignment horizontal="center" vertical="top" textRotation="45"/>
    </xf>
    <xf numFmtId="0" fontId="0" fillId="3" borderId="3" xfId="0" applyFont="1" applyFill="1" applyBorder="1" applyAlignment="1">
      <alignment vertical="top" wrapText="1"/>
    </xf>
    <xf numFmtId="0" fontId="22" fillId="3" borderId="3" xfId="0" applyFont="1" applyFill="1" applyBorder="1" applyAlignment="1">
      <alignment horizontal="center" vertical="top" wrapText="1"/>
    </xf>
    <xf numFmtId="0" fontId="31" fillId="3" borderId="3" xfId="0" applyNumberFormat="1" applyFont="1" applyFill="1" applyBorder="1" applyAlignment="1">
      <alignment horizontal="center" vertical="top" wrapText="1"/>
    </xf>
    <xf numFmtId="0" fontId="22" fillId="3" borderId="3" xfId="0" applyFont="1" applyFill="1" applyBorder="1" applyAlignment="1">
      <alignment vertical="top" wrapText="1"/>
    </xf>
    <xf numFmtId="10" fontId="0" fillId="3" borderId="3" xfId="0" applyNumberFormat="1" applyFont="1" applyFill="1" applyBorder="1" applyAlignment="1">
      <alignment horizontal="center" vertical="center" wrapText="1"/>
    </xf>
    <xf numFmtId="0" fontId="0" fillId="3" borderId="11" xfId="0" applyFont="1" applyFill="1" applyBorder="1" applyAlignment="1">
      <alignment vertical="center" wrapText="1"/>
    </xf>
    <xf numFmtId="0" fontId="0" fillId="3" borderId="11" xfId="0" applyFont="1" applyFill="1" applyBorder="1" applyAlignment="1">
      <alignment horizontal="center" vertical="center" wrapText="1"/>
    </xf>
    <xf numFmtId="10" fontId="32" fillId="3" borderId="3" xfId="0" applyNumberFormat="1" applyFont="1" applyFill="1" applyBorder="1" applyAlignment="1">
      <alignment horizontal="center" vertical="center" wrapText="1"/>
    </xf>
    <xf numFmtId="0" fontId="1" fillId="3" borderId="12" xfId="0" applyFont="1" applyFill="1" applyBorder="1" applyAlignment="1">
      <alignment horizontal="right" vertical="top" wrapText="1"/>
    </xf>
    <xf numFmtId="0" fontId="0" fillId="3" borderId="3" xfId="0" applyFont="1" applyFill="1" applyBorder="1" applyAlignment="1">
      <alignment horizontal="right" vertical="top" wrapText="1"/>
    </xf>
    <xf numFmtId="10" fontId="0" fillId="3" borderId="3" xfId="0" applyNumberFormat="1" applyFont="1" applyFill="1" applyBorder="1" applyAlignment="1">
      <alignment horizontal="right" vertical="top" wrapText="1"/>
    </xf>
    <xf numFmtId="10" fontId="0" fillId="3" borderId="3" xfId="0" applyNumberFormat="1" applyFont="1" applyFill="1" applyBorder="1" applyAlignment="1">
      <alignment horizontal="right" vertical="center" wrapText="1"/>
    </xf>
    <xf numFmtId="0" fontId="6" fillId="19" borderId="3" xfId="0" applyFont="1" applyFill="1" applyBorder="1" applyAlignment="1">
      <alignment horizontal="center" vertical="center" wrapText="1"/>
    </xf>
    <xf numFmtId="0" fontId="41" fillId="6" borderId="3" xfId="0" applyFont="1" applyFill="1" applyBorder="1" applyAlignment="1">
      <alignment vertical="top"/>
    </xf>
    <xf numFmtId="0" fontId="8" fillId="23" borderId="3" xfId="0" applyFont="1" applyFill="1" applyBorder="1" applyAlignment="1">
      <alignment horizontal="center" vertical="top" wrapText="1"/>
    </xf>
    <xf numFmtId="0" fontId="31" fillId="7" borderId="3" xfId="0" applyNumberFormat="1" applyFont="1" applyFill="1" applyBorder="1" applyAlignment="1">
      <alignment horizontal="center" vertical="top" wrapText="1"/>
    </xf>
    <xf numFmtId="0" fontId="15" fillId="3" borderId="3" xfId="0" applyFont="1" applyFill="1" applyBorder="1" applyAlignment="1">
      <alignment horizontal="left" vertical="top" wrapText="1"/>
    </xf>
    <xf numFmtId="0" fontId="8" fillId="3" borderId="3" xfId="0" applyFont="1" applyFill="1" applyBorder="1" applyAlignment="1">
      <alignment horizontal="center" vertical="top" wrapText="1"/>
    </xf>
    <xf numFmtId="0" fontId="22" fillId="3" borderId="3" xfId="0" applyFont="1" applyFill="1" applyBorder="1" applyAlignment="1">
      <alignment horizontal="left" vertical="top" wrapText="1"/>
    </xf>
    <xf numFmtId="0" fontId="21" fillId="3" borderId="3" xfId="0" applyFont="1" applyFill="1" applyBorder="1" applyAlignment="1">
      <alignment horizontal="left" vertical="top" wrapText="1"/>
    </xf>
    <xf numFmtId="0" fontId="0" fillId="3" borderId="3" xfId="0" applyFill="1" applyBorder="1"/>
    <xf numFmtId="0" fontId="43" fillId="0" borderId="0" xfId="0" applyFont="1"/>
    <xf numFmtId="0" fontId="45" fillId="0" borderId="0" xfId="0" applyFont="1"/>
    <xf numFmtId="0" fontId="18" fillId="0" borderId="0" xfId="3"/>
    <xf numFmtId="0" fontId="36" fillId="0" borderId="0" xfId="3" applyFont="1"/>
    <xf numFmtId="0" fontId="37" fillId="0" borderId="0" xfId="3" applyFont="1"/>
    <xf numFmtId="0" fontId="0" fillId="0" borderId="0" xfId="0" applyAlignment="1">
      <alignment horizontal="center"/>
    </xf>
    <xf numFmtId="0" fontId="2" fillId="4" borderId="0" xfId="5" applyFill="1" applyBorder="1"/>
    <xf numFmtId="0" fontId="18" fillId="4" borderId="0" xfId="3" applyFill="1" applyAlignment="1">
      <alignment vertical="center"/>
    </xf>
    <xf numFmtId="0" fontId="18" fillId="4" borderId="0" xfId="3" applyFont="1" applyFill="1" applyAlignment="1">
      <alignment vertical="center"/>
    </xf>
    <xf numFmtId="0" fontId="37" fillId="0" borderId="0" xfId="3" applyFont="1" applyAlignment="1">
      <alignment vertical="center"/>
    </xf>
    <xf numFmtId="0" fontId="18" fillId="4" borderId="0" xfId="3" applyFill="1"/>
    <xf numFmtId="0" fontId="18" fillId="4" borderId="0" xfId="3" applyFont="1" applyFill="1"/>
    <xf numFmtId="0" fontId="51" fillId="4" borderId="0" xfId="0" applyFont="1" applyFill="1" applyAlignment="1">
      <alignment horizontal="center"/>
    </xf>
    <xf numFmtId="0" fontId="9" fillId="4" borderId="0" xfId="0" applyFont="1" applyFill="1"/>
    <xf numFmtId="0" fontId="1" fillId="4" borderId="0" xfId="0" applyFont="1" applyFill="1" applyAlignment="1">
      <alignment horizontal="center" vertical="top"/>
    </xf>
    <xf numFmtId="0" fontId="1" fillId="4" borderId="0" xfId="0" applyFont="1" applyFill="1"/>
    <xf numFmtId="0" fontId="28" fillId="4" borderId="0" xfId="4" applyFill="1" applyAlignment="1">
      <alignment horizontal="left" vertical="center"/>
    </xf>
    <xf numFmtId="0" fontId="1" fillId="4" borderId="0" xfId="0" applyFont="1" applyFill="1" applyAlignment="1">
      <alignment horizontal="center"/>
    </xf>
    <xf numFmtId="0" fontId="21" fillId="4" borderId="0" xfId="3" applyFont="1" applyFill="1" applyAlignment="1">
      <alignment horizontal="left" vertical="top" wrapText="1"/>
    </xf>
    <xf numFmtId="0" fontId="54" fillId="4" borderId="0" xfId="3" applyFont="1" applyFill="1"/>
    <xf numFmtId="0" fontId="55" fillId="4" borderId="0" xfId="0" applyFont="1" applyFill="1" applyAlignment="1"/>
    <xf numFmtId="0" fontId="54" fillId="4" borderId="0" xfId="3" applyFont="1" applyFill="1" applyBorder="1" applyAlignment="1">
      <alignment vertical="top" wrapText="1"/>
    </xf>
    <xf numFmtId="0" fontId="56" fillId="4" borderId="0" xfId="4" applyFont="1" applyFill="1"/>
    <xf numFmtId="0" fontId="21" fillId="4" borderId="0" xfId="3" applyFont="1" applyFill="1" applyAlignment="1">
      <alignment vertical="top"/>
    </xf>
    <xf numFmtId="0" fontId="54" fillId="4" borderId="0" xfId="3" applyFont="1" applyFill="1" applyAlignment="1">
      <alignment vertical="top" wrapText="1"/>
    </xf>
    <xf numFmtId="0" fontId="27" fillId="24" borderId="8" xfId="0" applyFont="1" applyFill="1" applyBorder="1" applyAlignment="1" applyProtection="1">
      <alignment horizontal="center" vertical="center" wrapText="1"/>
    </xf>
    <xf numFmtId="0" fontId="41" fillId="6" borderId="8" xfId="0" applyFont="1" applyFill="1" applyBorder="1" applyAlignment="1">
      <alignment horizontal="left" vertical="top" wrapText="1"/>
    </xf>
    <xf numFmtId="0" fontId="54" fillId="0" borderId="3" xfId="3" applyFont="1" applyFill="1" applyBorder="1" applyAlignment="1">
      <alignment horizontal="left" vertical="top" wrapText="1"/>
    </xf>
    <xf numFmtId="0" fontId="54" fillId="4" borderId="3" xfId="3" applyFont="1" applyFill="1" applyBorder="1" applyAlignment="1">
      <alignment horizontal="left" vertical="top" wrapText="1"/>
    </xf>
    <xf numFmtId="0" fontId="58" fillId="4" borderId="0" xfId="3" applyFont="1" applyFill="1"/>
    <xf numFmtId="0" fontId="54" fillId="0" borderId="3" xfId="3" applyFont="1" applyBorder="1" applyAlignment="1">
      <alignment horizontal="left" vertical="top" wrapText="1"/>
    </xf>
    <xf numFmtId="0" fontId="27" fillId="24" borderId="8" xfId="0" applyFont="1" applyFill="1" applyBorder="1" applyAlignment="1" applyProtection="1">
      <alignment horizontal="left" vertical="center" wrapText="1"/>
    </xf>
    <xf numFmtId="0" fontId="57" fillId="4" borderId="0" xfId="0" applyFont="1" applyFill="1" applyAlignment="1">
      <alignment vertical="top"/>
    </xf>
    <xf numFmtId="0" fontId="54" fillId="4" borderId="0" xfId="0" applyFont="1" applyFill="1" applyAlignment="1">
      <alignment vertical="top" wrapText="1"/>
    </xf>
    <xf numFmtId="0" fontId="54" fillId="4" borderId="0" xfId="0" applyFont="1" applyFill="1" applyAlignment="1">
      <alignment vertical="top"/>
    </xf>
    <xf numFmtId="0" fontId="0" fillId="4" borderId="0" xfId="0" applyFont="1" applyFill="1" applyBorder="1" applyAlignment="1">
      <alignment horizontal="left" vertical="top" wrapText="1"/>
    </xf>
    <xf numFmtId="0" fontId="0" fillId="4" borderId="0" xfId="0" applyFont="1" applyFill="1" applyBorder="1" applyAlignment="1">
      <alignment horizontal="left"/>
    </xf>
    <xf numFmtId="0" fontId="31" fillId="3" borderId="3" xfId="1" applyFont="1" applyFill="1" applyBorder="1" applyAlignment="1">
      <alignment horizontal="left" vertical="top" wrapText="1"/>
    </xf>
    <xf numFmtId="0" fontId="31" fillId="0" borderId="3" xfId="1" applyFont="1" applyFill="1" applyBorder="1" applyAlignment="1">
      <alignment horizontal="left" vertical="top" wrapText="1"/>
    </xf>
    <xf numFmtId="0" fontId="31" fillId="3" borderId="3" xfId="1" applyFont="1" applyFill="1" applyBorder="1" applyAlignment="1">
      <alignment vertical="top" wrapText="1"/>
    </xf>
    <xf numFmtId="0" fontId="63" fillId="3" borderId="1" xfId="1" applyFont="1" applyFill="1" applyBorder="1" applyAlignment="1">
      <alignment horizontal="center" vertical="center"/>
    </xf>
    <xf numFmtId="0" fontId="63" fillId="3" borderId="3" xfId="1" applyFont="1" applyFill="1" applyBorder="1" applyAlignment="1">
      <alignment horizontal="center" vertical="center"/>
    </xf>
    <xf numFmtId="0" fontId="63" fillId="3" borderId="10" xfId="1" applyFont="1" applyFill="1" applyBorder="1" applyAlignment="1">
      <alignment horizontal="center" vertical="center"/>
    </xf>
    <xf numFmtId="0" fontId="64" fillId="3" borderId="3" xfId="0" applyFont="1" applyFill="1" applyBorder="1" applyAlignment="1">
      <alignment horizontal="center" vertical="center" wrapText="1"/>
    </xf>
    <xf numFmtId="0" fontId="63" fillId="3" borderId="2" xfId="1" applyFont="1" applyFill="1" applyBorder="1" applyAlignment="1">
      <alignment horizontal="center" vertical="center"/>
    </xf>
    <xf numFmtId="0" fontId="22" fillId="3" borderId="15" xfId="0" applyFont="1" applyFill="1" applyBorder="1" applyAlignment="1">
      <alignment horizontal="left" vertical="top" wrapText="1"/>
    </xf>
    <xf numFmtId="0" fontId="22" fillId="3" borderId="18" xfId="0" applyFont="1" applyFill="1" applyBorder="1" applyAlignment="1">
      <alignment horizontal="left" vertical="top" wrapText="1"/>
    </xf>
    <xf numFmtId="0" fontId="31" fillId="3" borderId="19" xfId="1" applyFont="1" applyFill="1" applyBorder="1" applyAlignment="1">
      <alignment horizontal="left" vertical="top" wrapText="1"/>
    </xf>
    <xf numFmtId="0" fontId="22" fillId="3" borderId="19" xfId="0" applyFont="1" applyFill="1" applyBorder="1" applyAlignment="1">
      <alignment vertical="top" wrapText="1"/>
    </xf>
    <xf numFmtId="0" fontId="22" fillId="3" borderId="19" xfId="0" applyFont="1" applyFill="1" applyBorder="1" applyAlignment="1">
      <alignment horizontal="left" vertical="top" wrapText="1"/>
    </xf>
    <xf numFmtId="0" fontId="63" fillId="3" borderId="19" xfId="1" applyFont="1" applyFill="1" applyBorder="1" applyAlignment="1">
      <alignment horizontal="center" vertical="center"/>
    </xf>
    <xf numFmtId="0" fontId="63" fillId="3" borderId="20" xfId="1" applyFont="1" applyFill="1" applyBorder="1" applyAlignment="1">
      <alignment horizontal="center" vertical="center"/>
    </xf>
    <xf numFmtId="0" fontId="63" fillId="3" borderId="21" xfId="1" applyFont="1" applyFill="1" applyBorder="1" applyAlignment="1">
      <alignment horizontal="center" vertical="center"/>
    </xf>
    <xf numFmtId="0" fontId="0" fillId="4" borderId="0" xfId="0" applyFill="1" applyAlignment="1">
      <alignment horizontal="center"/>
    </xf>
    <xf numFmtId="0" fontId="0" fillId="10" borderId="3" xfId="0" applyFont="1" applyFill="1" applyBorder="1" applyAlignment="1">
      <alignment vertical="top" wrapText="1"/>
    </xf>
    <xf numFmtId="0" fontId="22" fillId="10" borderId="3" xfId="0" applyFont="1" applyFill="1" applyBorder="1" applyAlignment="1">
      <alignment vertical="top" wrapText="1"/>
    </xf>
    <xf numFmtId="0" fontId="1" fillId="14" borderId="3" xfId="0" applyFont="1" applyFill="1" applyBorder="1" applyAlignment="1">
      <alignment horizontal="left" vertical="center" wrapText="1"/>
    </xf>
    <xf numFmtId="0" fontId="1" fillId="14" borderId="3" xfId="0" applyFont="1" applyFill="1" applyBorder="1" applyAlignment="1">
      <alignment horizontal="center" vertical="center" wrapText="1"/>
    </xf>
    <xf numFmtId="0" fontId="0" fillId="17" borderId="3" xfId="0" applyFont="1" applyFill="1" applyBorder="1" applyAlignment="1">
      <alignment horizontal="left" vertical="top" wrapText="1"/>
    </xf>
    <xf numFmtId="0" fontId="26" fillId="12" borderId="3" xfId="0" applyFont="1" applyFill="1" applyBorder="1" applyAlignment="1">
      <alignment horizontal="left" vertical="top" wrapText="1"/>
    </xf>
    <xf numFmtId="0" fontId="1" fillId="12" borderId="3" xfId="0" applyFont="1" applyFill="1" applyBorder="1" applyAlignment="1">
      <alignment horizontal="right" vertical="center" wrapText="1"/>
    </xf>
    <xf numFmtId="0" fontId="1" fillId="18" borderId="3" xfId="0" applyFont="1" applyFill="1" applyBorder="1" applyAlignment="1">
      <alignment horizontal="right" vertical="center" wrapText="1"/>
    </xf>
    <xf numFmtId="0" fontId="57" fillId="17" borderId="3" xfId="3" applyFont="1" applyFill="1" applyBorder="1" applyAlignment="1">
      <alignment horizontal="right" vertical="top" wrapText="1"/>
    </xf>
    <xf numFmtId="0" fontId="52" fillId="17" borderId="3" xfId="0" applyFont="1" applyFill="1" applyBorder="1"/>
    <xf numFmtId="0" fontId="9" fillId="10" borderId="3" xfId="0" applyFont="1" applyFill="1" applyBorder="1" applyAlignment="1">
      <alignment horizontal="center" vertical="center" wrapText="1"/>
    </xf>
    <xf numFmtId="0" fontId="9" fillId="10" borderId="3" xfId="0" applyFont="1" applyFill="1" applyBorder="1" applyAlignment="1">
      <alignment horizontal="left" vertical="center" wrapText="1"/>
    </xf>
    <xf numFmtId="0" fontId="6" fillId="14" borderId="10" xfId="0" applyFont="1" applyFill="1" applyBorder="1" applyAlignment="1">
      <alignment horizontal="center" vertical="center"/>
    </xf>
    <xf numFmtId="0" fontId="3" fillId="8" borderId="0" xfId="0" applyFont="1" applyFill="1" applyAlignment="1">
      <alignment horizontal="center" vertical="top" wrapText="1"/>
    </xf>
    <xf numFmtId="0" fontId="10" fillId="8" borderId="0" xfId="0" applyFont="1" applyFill="1" applyAlignment="1">
      <alignment vertical="top"/>
    </xf>
    <xf numFmtId="0" fontId="10" fillId="8" borderId="0" xfId="0" applyFont="1" applyFill="1" applyAlignment="1">
      <alignment vertical="top" wrapText="1"/>
    </xf>
    <xf numFmtId="0" fontId="10" fillId="8" borderId="0" xfId="0" applyFont="1" applyFill="1" applyAlignment="1">
      <alignment horizontal="center" vertical="top"/>
    </xf>
    <xf numFmtId="0" fontId="9" fillId="14" borderId="10" xfId="0" applyFont="1" applyFill="1" applyBorder="1"/>
    <xf numFmtId="0" fontId="9" fillId="0" borderId="3" xfId="0" applyFont="1" applyBorder="1" applyAlignment="1">
      <alignment horizontal="center" vertical="center"/>
    </xf>
    <xf numFmtId="0" fontId="41" fillId="14" borderId="10" xfId="0" applyFont="1" applyFill="1" applyBorder="1" applyAlignment="1">
      <alignment horizontal="center"/>
    </xf>
    <xf numFmtId="0" fontId="6" fillId="14" borderId="6" xfId="0" applyFont="1" applyFill="1" applyBorder="1" applyAlignment="1">
      <alignment horizontal="center"/>
    </xf>
    <xf numFmtId="0" fontId="0" fillId="4" borderId="0" xfId="0" applyFont="1" applyFill="1" applyBorder="1" applyAlignment="1"/>
    <xf numFmtId="0" fontId="1" fillId="14" borderId="3" xfId="0" applyFont="1" applyFill="1" applyBorder="1" applyAlignment="1">
      <alignment vertical="center" wrapText="1"/>
    </xf>
    <xf numFmtId="0" fontId="1" fillId="3" borderId="3" xfId="0" applyFont="1" applyFill="1" applyBorder="1" applyAlignment="1">
      <alignment vertical="center" wrapText="1"/>
    </xf>
    <xf numFmtId="10" fontId="0" fillId="14" borderId="3" xfId="0" applyNumberFormat="1" applyFont="1" applyFill="1" applyBorder="1" applyAlignment="1">
      <alignment vertical="top" wrapText="1"/>
    </xf>
    <xf numFmtId="10" fontId="0" fillId="3" borderId="3" xfId="0" applyNumberFormat="1" applyFont="1" applyFill="1" applyBorder="1" applyAlignment="1">
      <alignment vertical="top" wrapText="1"/>
    </xf>
    <xf numFmtId="0" fontId="1" fillId="0" borderId="3" xfId="0" applyFont="1" applyBorder="1" applyAlignment="1">
      <alignment vertical="center" wrapText="1"/>
    </xf>
    <xf numFmtId="0" fontId="32" fillId="4" borderId="0" xfId="0" applyFont="1" applyFill="1" applyAlignment="1">
      <alignment horizontal="left" vertical="top" wrapText="1"/>
    </xf>
    <xf numFmtId="0" fontId="32" fillId="4" borderId="0" xfId="0" applyFont="1" applyFill="1" applyBorder="1" applyAlignment="1">
      <alignment horizontal="left" vertical="top" wrapText="1"/>
    </xf>
    <xf numFmtId="0" fontId="22" fillId="10" borderId="3" xfId="0" applyFont="1" applyFill="1" applyBorder="1" applyAlignment="1">
      <alignment horizontal="left" vertical="top" wrapText="1"/>
    </xf>
    <xf numFmtId="0" fontId="0" fillId="4" borderId="11" xfId="0" applyFont="1" applyFill="1" applyBorder="1" applyAlignment="1">
      <alignment horizontal="left" vertical="center" wrapText="1"/>
    </xf>
    <xf numFmtId="0" fontId="0" fillId="4" borderId="0" xfId="0" applyFont="1" applyFill="1" applyBorder="1" applyAlignment="1">
      <alignment horizontal="left" vertical="center" wrapText="1"/>
    </xf>
    <xf numFmtId="0" fontId="0" fillId="3" borderId="11" xfId="0" applyFont="1" applyFill="1" applyBorder="1" applyAlignment="1">
      <alignment horizontal="left" vertical="center" wrapText="1"/>
    </xf>
    <xf numFmtId="0" fontId="0" fillId="4" borderId="0" xfId="0" applyFont="1" applyFill="1" applyAlignment="1">
      <alignment horizontal="left" vertical="top" wrapText="1"/>
    </xf>
    <xf numFmtId="0" fontId="32" fillId="4" borderId="0" xfId="0" applyFont="1" applyFill="1" applyAlignment="1">
      <alignment horizontal="left"/>
    </xf>
    <xf numFmtId="0" fontId="0" fillId="0" borderId="0" xfId="0" applyFont="1" applyAlignment="1">
      <alignment horizontal="left" vertical="top" wrapText="1"/>
    </xf>
    <xf numFmtId="0" fontId="32" fillId="0" borderId="0" xfId="0" applyFont="1" applyAlignment="1">
      <alignment horizontal="left" vertical="top" wrapText="1"/>
    </xf>
    <xf numFmtId="0" fontId="1" fillId="4" borderId="0" xfId="0" applyFont="1" applyFill="1" applyBorder="1" applyAlignment="1">
      <alignment horizontal="right" vertical="center" wrapText="1"/>
    </xf>
    <xf numFmtId="10" fontId="0" fillId="4" borderId="0" xfId="0" applyNumberFormat="1" applyFont="1" applyFill="1" applyBorder="1" applyAlignment="1">
      <alignment horizontal="center" vertical="center" wrapText="1"/>
    </xf>
    <xf numFmtId="0" fontId="9" fillId="8" borderId="3" xfId="0" applyFont="1" applyFill="1" applyBorder="1" applyAlignment="1">
      <alignment horizontal="center" vertical="center"/>
    </xf>
    <xf numFmtId="0" fontId="63" fillId="3" borderId="26" xfId="1" applyFont="1" applyFill="1" applyBorder="1" applyAlignment="1">
      <alignment horizontal="center" vertical="center"/>
    </xf>
    <xf numFmtId="0" fontId="63" fillId="3" borderId="25" xfId="1" applyFont="1" applyFill="1" applyBorder="1" applyAlignment="1">
      <alignment horizontal="center" vertical="center"/>
    </xf>
    <xf numFmtId="0" fontId="63" fillId="3" borderId="28" xfId="1" applyFont="1" applyFill="1" applyBorder="1" applyAlignment="1">
      <alignment horizontal="center" vertical="center"/>
    </xf>
    <xf numFmtId="0" fontId="63" fillId="3" borderId="27" xfId="1" applyFont="1" applyFill="1" applyBorder="1" applyAlignment="1">
      <alignment horizontal="center" vertical="center"/>
    </xf>
    <xf numFmtId="0" fontId="63" fillId="3" borderId="30" xfId="1" applyFont="1" applyFill="1" applyBorder="1" applyAlignment="1">
      <alignment horizontal="center" vertical="center"/>
    </xf>
    <xf numFmtId="0" fontId="63" fillId="3" borderId="31" xfId="1" applyFont="1" applyFill="1" applyBorder="1" applyAlignment="1">
      <alignment horizontal="center" vertical="center"/>
    </xf>
    <xf numFmtId="0" fontId="24" fillId="3" borderId="33" xfId="1" applyFont="1" applyFill="1" applyBorder="1" applyAlignment="1">
      <alignment horizontal="center" vertical="center"/>
    </xf>
    <xf numFmtId="0" fontId="24" fillId="3" borderId="34" xfId="1" applyFont="1" applyFill="1" applyBorder="1" applyAlignment="1">
      <alignment horizontal="center" vertical="center"/>
    </xf>
    <xf numFmtId="0" fontId="64" fillId="3" borderId="25" xfId="0" applyFont="1" applyFill="1" applyBorder="1" applyAlignment="1">
      <alignment horizontal="center" vertical="center" wrapText="1"/>
    </xf>
    <xf numFmtId="0" fontId="21" fillId="10" borderId="32" xfId="1" applyFont="1" applyFill="1" applyBorder="1" applyAlignment="1">
      <alignment horizontal="left" vertical="center" wrapText="1"/>
    </xf>
    <xf numFmtId="0" fontId="6" fillId="12" borderId="3" xfId="2" applyFont="1" applyFill="1" applyBorder="1" applyAlignment="1">
      <alignment horizontal="left" vertical="center" wrapText="1"/>
    </xf>
    <xf numFmtId="0" fontId="45" fillId="4" borderId="0" xfId="0" applyFont="1" applyFill="1"/>
    <xf numFmtId="0" fontId="44" fillId="4" borderId="0" xfId="3" applyFont="1" applyFill="1"/>
    <xf numFmtId="0" fontId="45" fillId="4" borderId="0" xfId="5" applyFont="1" applyFill="1"/>
    <xf numFmtId="0" fontId="37" fillId="4" borderId="0" xfId="3" applyFont="1" applyFill="1"/>
    <xf numFmtId="165" fontId="22" fillId="4" borderId="0" xfId="3" applyNumberFormat="1" applyFont="1" applyFill="1" applyAlignment="1">
      <alignment horizontal="left" vertical="top" wrapText="1"/>
    </xf>
    <xf numFmtId="0" fontId="44" fillId="4" borderId="0" xfId="3" applyFont="1" applyFill="1" applyAlignment="1">
      <alignment horizontal="left"/>
    </xf>
    <xf numFmtId="0" fontId="0" fillId="4" borderId="0" xfId="0" quotePrefix="1" applyFill="1" applyAlignment="1">
      <alignment horizontal="left" vertical="top"/>
    </xf>
    <xf numFmtId="0" fontId="0" fillId="4" borderId="0" xfId="0" quotePrefix="1" applyFill="1" applyAlignment="1">
      <alignment horizontal="left" vertical="top" wrapText="1"/>
    </xf>
    <xf numFmtId="0" fontId="0" fillId="4" borderId="0" xfId="0" applyFill="1" applyAlignment="1">
      <alignment horizontal="left" vertical="top" wrapText="1"/>
    </xf>
    <xf numFmtId="0" fontId="21" fillId="0" borderId="15" xfId="0" applyFont="1" applyBorder="1" applyAlignment="1">
      <alignment horizontal="left" vertical="top" wrapText="1"/>
    </xf>
    <xf numFmtId="0" fontId="31" fillId="0" borderId="3" xfId="1" applyFont="1" applyBorder="1" applyAlignment="1">
      <alignment horizontal="left" vertical="top" wrapText="1"/>
    </xf>
    <xf numFmtId="0" fontId="22" fillId="0" borderId="3" xfId="0" applyFont="1" applyBorder="1" applyAlignment="1">
      <alignment vertical="top" wrapText="1"/>
    </xf>
    <xf numFmtId="0" fontId="22" fillId="0" borderId="6" xfId="0" quotePrefix="1" applyFont="1" applyBorder="1" applyAlignment="1">
      <alignment horizontal="center" vertical="center" wrapText="1"/>
    </xf>
    <xf numFmtId="0" fontId="24" fillId="0" borderId="26" xfId="1" applyFont="1" applyBorder="1" applyAlignment="1">
      <alignment horizontal="center" vertical="center"/>
    </xf>
    <xf numFmtId="0" fontId="24" fillId="0" borderId="3" xfId="1" applyFont="1" applyBorder="1" applyAlignment="1">
      <alignment horizontal="center" vertical="center"/>
    </xf>
    <xf numFmtId="0" fontId="24" fillId="0" borderId="25" xfId="1" applyFont="1" applyBorder="1" applyAlignment="1">
      <alignment horizontal="center" vertical="center"/>
    </xf>
    <xf numFmtId="0" fontId="24" fillId="0" borderId="2" xfId="1" applyFont="1" applyBorder="1" applyAlignment="1">
      <alignment horizontal="center" vertical="center"/>
    </xf>
    <xf numFmtId="0" fontId="7" fillId="0" borderId="3" xfId="2" applyFont="1" applyBorder="1" applyAlignment="1">
      <alignment horizontal="center" vertical="top" wrapText="1"/>
    </xf>
    <xf numFmtId="0" fontId="22" fillId="0" borderId="3" xfId="0" applyFont="1" applyBorder="1" applyAlignment="1">
      <alignment horizontal="center" vertical="top" wrapText="1"/>
    </xf>
    <xf numFmtId="0" fontId="15" fillId="0" borderId="3" xfId="0" applyFont="1" applyBorder="1" applyAlignment="1">
      <alignment horizontal="left" vertical="top" wrapText="1"/>
    </xf>
    <xf numFmtId="0" fontId="31" fillId="7" borderId="3" xfId="0" applyFont="1" applyFill="1" applyBorder="1" applyAlignment="1">
      <alignment horizontal="center" vertical="top" wrapText="1"/>
    </xf>
    <xf numFmtId="0" fontId="0" fillId="10" borderId="3" xfId="0" applyFill="1" applyBorder="1" applyAlignment="1">
      <alignment vertical="top" wrapText="1"/>
    </xf>
    <xf numFmtId="0" fontId="31" fillId="0" borderId="8" xfId="1" applyFont="1" applyBorder="1" applyAlignment="1">
      <alignment horizontal="left" vertical="top" wrapText="1"/>
    </xf>
    <xf numFmtId="0" fontId="24" fillId="0" borderId="28" xfId="1" applyFont="1" applyBorder="1" applyAlignment="1">
      <alignment horizontal="center" vertical="center"/>
    </xf>
    <xf numFmtId="0" fontId="24" fillId="0" borderId="10" xfId="1" applyFont="1" applyBorder="1" applyAlignment="1">
      <alignment horizontal="center" vertical="center"/>
    </xf>
    <xf numFmtId="0" fontId="24" fillId="0" borderId="1" xfId="1" applyFont="1" applyBorder="1" applyAlignment="1">
      <alignment horizontal="center" vertical="center"/>
    </xf>
    <xf numFmtId="0" fontId="24" fillId="0" borderId="27" xfId="1" applyFont="1" applyBorder="1" applyAlignment="1">
      <alignment horizontal="center" vertical="center"/>
    </xf>
    <xf numFmtId="0" fontId="62" fillId="0" borderId="3" xfId="0" applyFont="1" applyBorder="1" applyAlignment="1">
      <alignment horizontal="center" vertical="center" wrapText="1"/>
    </xf>
    <xf numFmtId="0" fontId="22" fillId="0" borderId="8" xfId="0" applyFont="1" applyBorder="1" applyAlignment="1">
      <alignment horizontal="left" vertical="top" wrapText="1"/>
    </xf>
    <xf numFmtId="0" fontId="22" fillId="0" borderId="8" xfId="0" applyFont="1" applyBorder="1" applyAlignment="1">
      <alignment vertical="top" wrapText="1"/>
    </xf>
    <xf numFmtId="0" fontId="31" fillId="0" borderId="8" xfId="1" applyFont="1" applyFill="1" applyBorder="1" applyAlignment="1">
      <alignment horizontal="left" vertical="top" wrapText="1"/>
    </xf>
    <xf numFmtId="0" fontId="7" fillId="21" borderId="8" xfId="2" applyFont="1" applyFill="1" applyBorder="1" applyAlignment="1">
      <alignment horizontal="center" vertical="top" wrapText="1"/>
    </xf>
    <xf numFmtId="0" fontId="7" fillId="21" borderId="10" xfId="2" applyFont="1" applyFill="1" applyBorder="1" applyAlignment="1">
      <alignment horizontal="center" vertical="top" wrapText="1"/>
    </xf>
    <xf numFmtId="0" fontId="7" fillId="0" borderId="8" xfId="2" applyFont="1" applyFill="1" applyBorder="1" applyAlignment="1">
      <alignment horizontal="center" vertical="top" wrapText="1"/>
    </xf>
    <xf numFmtId="0" fontId="7" fillId="0" borderId="10" xfId="2" applyFont="1" applyFill="1" applyBorder="1" applyAlignment="1">
      <alignment horizontal="center" vertical="top" wrapText="1"/>
    </xf>
    <xf numFmtId="0" fontId="7" fillId="3" borderId="8" xfId="2" applyFont="1" applyFill="1" applyBorder="1" applyAlignment="1">
      <alignment horizontal="center" vertical="top" wrapText="1"/>
    </xf>
    <xf numFmtId="0" fontId="7" fillId="12" borderId="8" xfId="2" applyFont="1" applyFill="1" applyBorder="1" applyAlignment="1">
      <alignment horizontal="center" vertical="top" wrapText="1"/>
    </xf>
    <xf numFmtId="0" fontId="0" fillId="0" borderId="8" xfId="0" applyFont="1" applyBorder="1" applyAlignment="1">
      <alignment horizontal="left" vertical="top" wrapText="1"/>
    </xf>
    <xf numFmtId="0" fontId="7" fillId="17" borderId="8" xfId="2" applyFont="1" applyFill="1" applyBorder="1" applyAlignment="1">
      <alignment horizontal="center" vertical="top" wrapText="1"/>
    </xf>
    <xf numFmtId="0" fontId="22" fillId="0" borderId="8" xfId="0" applyFont="1" applyBorder="1" applyAlignment="1">
      <alignment horizontal="left" vertical="top" wrapText="1"/>
    </xf>
    <xf numFmtId="0" fontId="31" fillId="3" borderId="8" xfId="1" applyFont="1" applyFill="1" applyBorder="1" applyAlignment="1">
      <alignment horizontal="left" vertical="top" wrapText="1"/>
    </xf>
    <xf numFmtId="0" fontId="31" fillId="0" borderId="8" xfId="1" applyFont="1" applyFill="1" applyBorder="1" applyAlignment="1">
      <alignment horizontal="left" vertical="top" wrapText="1"/>
    </xf>
    <xf numFmtId="0" fontId="7" fillId="21" borderId="10" xfId="2" applyFont="1" applyFill="1" applyBorder="1" applyAlignment="1">
      <alignment horizontal="center" vertical="top" wrapText="1"/>
    </xf>
    <xf numFmtId="0" fontId="7" fillId="0" borderId="10" xfId="2" applyFont="1" applyFill="1" applyBorder="1" applyAlignment="1">
      <alignment horizontal="center" vertical="top" wrapText="1"/>
    </xf>
    <xf numFmtId="0" fontId="7" fillId="21" borderId="8" xfId="2" applyFont="1" applyFill="1" applyBorder="1" applyAlignment="1">
      <alignment horizontal="center" vertical="top" wrapText="1"/>
    </xf>
    <xf numFmtId="0" fontId="7" fillId="0" borderId="8" xfId="2" applyFont="1" applyFill="1" applyBorder="1" applyAlignment="1">
      <alignment horizontal="center" vertical="top" wrapText="1"/>
    </xf>
    <xf numFmtId="0" fontId="7" fillId="0" borderId="10" xfId="2" applyFont="1" applyFill="1" applyBorder="1" applyAlignment="1">
      <alignment horizontal="center" vertical="top" wrapText="1"/>
    </xf>
    <xf numFmtId="0" fontId="22" fillId="0" borderId="8" xfId="0" applyFont="1" applyFill="1" applyBorder="1" applyAlignment="1">
      <alignment horizontal="left" vertical="top" wrapText="1"/>
    </xf>
    <xf numFmtId="0" fontId="22" fillId="0" borderId="10" xfId="0" applyFont="1" applyFill="1" applyBorder="1" applyAlignment="1">
      <alignment horizontal="left" vertical="top" wrapText="1"/>
    </xf>
    <xf numFmtId="0" fontId="0" fillId="0" borderId="8" xfId="0" applyFont="1" applyFill="1" applyBorder="1" applyAlignment="1">
      <alignment horizontal="left" vertical="top" wrapText="1"/>
    </xf>
    <xf numFmtId="0" fontId="7" fillId="21" borderId="10" xfId="2" applyFont="1" applyFill="1" applyBorder="1" applyAlignment="1">
      <alignment horizontal="center" vertical="top" wrapText="1"/>
    </xf>
    <xf numFmtId="0" fontId="7" fillId="0" borderId="10" xfId="2" applyFont="1" applyFill="1" applyBorder="1" applyAlignment="1">
      <alignment horizontal="center" vertical="top" wrapText="1"/>
    </xf>
    <xf numFmtId="0" fontId="0" fillId="0" borderId="3" xfId="0" applyFont="1" applyFill="1" applyBorder="1" applyAlignment="1">
      <alignment vertical="top" wrapText="1"/>
    </xf>
    <xf numFmtId="0" fontId="0" fillId="0" borderId="11" xfId="0" applyFont="1" applyFill="1" applyBorder="1" applyAlignment="1">
      <alignment vertical="center" wrapText="1"/>
    </xf>
    <xf numFmtId="0" fontId="0" fillId="0" borderId="11" xfId="0" applyFont="1" applyFill="1" applyBorder="1" applyAlignment="1">
      <alignment horizontal="left" vertical="center" wrapText="1"/>
    </xf>
    <xf numFmtId="0" fontId="22" fillId="0" borderId="3" xfId="0" applyFont="1" applyFill="1" applyBorder="1"/>
    <xf numFmtId="0" fontId="0" fillId="28" borderId="3" xfId="0" applyFill="1" applyBorder="1"/>
    <xf numFmtId="0" fontId="22" fillId="10" borderId="3" xfId="0" applyFont="1" applyFill="1" applyBorder="1" applyAlignment="1">
      <alignment horizontal="left"/>
    </xf>
    <xf numFmtId="0" fontId="22" fillId="3" borderId="3" xfId="0" applyFont="1" applyFill="1" applyBorder="1" applyAlignment="1">
      <alignment horizontal="left"/>
    </xf>
    <xf numFmtId="0" fontId="0" fillId="4" borderId="0" xfId="0" applyFill="1" applyBorder="1" applyAlignment="1"/>
    <xf numFmtId="0" fontId="7" fillId="21" borderId="8" xfId="2" applyFont="1" applyFill="1" applyBorder="1" applyAlignment="1">
      <alignment horizontal="center" vertical="top" wrapText="1"/>
    </xf>
    <xf numFmtId="0" fontId="7" fillId="0" borderId="8" xfId="2" applyFont="1" applyFill="1" applyBorder="1" applyAlignment="1">
      <alignment horizontal="center" vertical="top" wrapText="1"/>
    </xf>
    <xf numFmtId="0" fontId="7" fillId="0" borderId="8" xfId="2" applyFont="1" applyBorder="1" applyAlignment="1">
      <alignment horizontal="center" vertical="top" wrapText="1"/>
    </xf>
    <xf numFmtId="0" fontId="43" fillId="4" borderId="0" xfId="0" applyFont="1" applyFill="1"/>
    <xf numFmtId="0" fontId="42" fillId="4" borderId="0" xfId="0" applyFont="1" applyFill="1"/>
    <xf numFmtId="0" fontId="36" fillId="4" borderId="0" xfId="3" applyFont="1" applyFill="1" applyAlignment="1">
      <alignment horizontal="left" vertical="top" wrapText="1"/>
    </xf>
    <xf numFmtId="0" fontId="36" fillId="4" borderId="0" xfId="3" applyFont="1" applyFill="1" applyAlignment="1">
      <alignment vertical="top" wrapText="1"/>
    </xf>
    <xf numFmtId="0" fontId="46" fillId="4" borderId="0" xfId="0" applyFont="1" applyFill="1" applyBorder="1" applyAlignment="1">
      <alignment horizontal="left" vertical="top"/>
    </xf>
    <xf numFmtId="0" fontId="0" fillId="4" borderId="0" xfId="0" applyFill="1" applyBorder="1" applyAlignment="1">
      <alignment horizontal="left" vertical="top"/>
    </xf>
    <xf numFmtId="0" fontId="0" fillId="4" borderId="0" xfId="0" applyFill="1" applyBorder="1" applyAlignment="1">
      <alignment horizontal="left"/>
    </xf>
    <xf numFmtId="0" fontId="18" fillId="4" borderId="0" xfId="3" applyFill="1" applyBorder="1" applyAlignment="1">
      <alignment horizontal="left"/>
    </xf>
    <xf numFmtId="0" fontId="36" fillId="4" borderId="0" xfId="3" applyFont="1" applyFill="1" applyBorder="1" applyAlignment="1">
      <alignment horizontal="left" vertical="top" wrapText="1"/>
    </xf>
    <xf numFmtId="0" fontId="36" fillId="4" borderId="0" xfId="3" applyFont="1" applyFill="1"/>
    <xf numFmtId="0" fontId="36" fillId="4" borderId="0" xfId="3" applyFont="1" applyFill="1" applyBorder="1" applyAlignment="1">
      <alignment horizontal="left"/>
    </xf>
    <xf numFmtId="0" fontId="44" fillId="4" borderId="0" xfId="3" applyFont="1" applyFill="1" applyBorder="1" applyAlignment="1">
      <alignment horizontal="left"/>
    </xf>
    <xf numFmtId="0" fontId="36" fillId="4" borderId="0" xfId="3" applyFont="1" applyFill="1" applyAlignment="1">
      <alignment horizontal="center" vertical="center"/>
    </xf>
    <xf numFmtId="0" fontId="37" fillId="4" borderId="0" xfId="3" applyFont="1" applyFill="1" applyBorder="1" applyAlignment="1">
      <alignment horizontal="left" vertical="top"/>
    </xf>
    <xf numFmtId="0" fontId="47" fillId="4" borderId="0" xfId="3" applyFont="1" applyFill="1" applyBorder="1" applyAlignment="1">
      <alignment horizontal="left" vertical="top"/>
    </xf>
    <xf numFmtId="0" fontId="47" fillId="4" borderId="0" xfId="3" applyFont="1" applyFill="1" applyBorder="1" applyAlignment="1">
      <alignment horizontal="left"/>
    </xf>
    <xf numFmtId="0" fontId="37" fillId="4" borderId="0" xfId="3" applyFont="1" applyFill="1" applyBorder="1" applyAlignment="1">
      <alignment horizontal="left"/>
    </xf>
    <xf numFmtId="0" fontId="48" fillId="4" borderId="0" xfId="3" applyFont="1" applyFill="1" applyBorder="1" applyAlignment="1">
      <alignment horizontal="left" vertical="center"/>
    </xf>
    <xf numFmtId="0" fontId="37" fillId="4" borderId="0" xfId="0" applyFont="1" applyFill="1" applyBorder="1" applyAlignment="1">
      <alignment horizontal="left"/>
    </xf>
    <xf numFmtId="0" fontId="47" fillId="4" borderId="0" xfId="3" applyFont="1" applyFill="1" applyAlignment="1">
      <alignment horizontal="center"/>
    </xf>
    <xf numFmtId="0" fontId="49" fillId="4" borderId="0" xfId="3" applyFont="1" applyFill="1" applyBorder="1" applyAlignment="1">
      <alignment vertical="top"/>
    </xf>
    <xf numFmtId="0" fontId="37" fillId="4" borderId="0" xfId="3" applyFont="1" applyFill="1" applyBorder="1" applyAlignment="1">
      <alignment horizontal="center" vertical="center" wrapText="1"/>
    </xf>
    <xf numFmtId="0" fontId="45" fillId="4" borderId="0" xfId="5" applyFont="1" applyFill="1" applyBorder="1" applyAlignment="1">
      <alignment vertical="center"/>
    </xf>
    <xf numFmtId="166" fontId="37" fillId="4" borderId="0" xfId="3" applyNumberFormat="1" applyFont="1" applyFill="1" applyAlignment="1">
      <alignment horizontal="left" vertical="top" wrapText="1"/>
    </xf>
    <xf numFmtId="165" fontId="37" fillId="4" borderId="0" xfId="3" applyNumberFormat="1" applyFont="1" applyFill="1" applyAlignment="1">
      <alignment horizontal="left" vertical="top" wrapText="1"/>
    </xf>
    <xf numFmtId="0" fontId="0" fillId="4" borderId="0" xfId="0" applyFill="1" applyAlignment="1">
      <alignment horizontal="center" vertical="center"/>
    </xf>
    <xf numFmtId="0" fontId="37" fillId="4" borderId="0" xfId="3" applyFont="1" applyFill="1" applyAlignment="1">
      <alignment vertical="center"/>
    </xf>
    <xf numFmtId="0" fontId="31" fillId="3" borderId="8" xfId="1" applyFont="1" applyFill="1" applyBorder="1" applyAlignment="1">
      <alignment horizontal="left" vertical="top" wrapText="1"/>
    </xf>
    <xf numFmtId="0" fontId="22" fillId="3" borderId="8" xfId="0" applyFont="1" applyFill="1" applyBorder="1" applyAlignment="1">
      <alignment horizontal="left" vertical="top" wrapText="1"/>
    </xf>
    <xf numFmtId="0" fontId="7" fillId="3" borderId="10" xfId="2" applyFont="1" applyFill="1" applyBorder="1" applyAlignment="1">
      <alignment horizontal="center" vertical="top" wrapText="1"/>
    </xf>
    <xf numFmtId="0" fontId="7" fillId="12" borderId="10" xfId="2" applyFont="1" applyFill="1" applyBorder="1" applyAlignment="1">
      <alignment horizontal="center" vertical="top" wrapText="1"/>
    </xf>
    <xf numFmtId="0" fontId="7" fillId="29" borderId="8" xfId="2" applyFont="1" applyFill="1" applyBorder="1" applyAlignment="1">
      <alignment horizontal="center" vertical="top" wrapText="1"/>
    </xf>
    <xf numFmtId="0" fontId="0" fillId="0" borderId="3" xfId="0" applyFill="1" applyBorder="1" applyAlignment="1">
      <alignment horizontal="left" vertical="top" wrapText="1"/>
    </xf>
    <xf numFmtId="0" fontId="0" fillId="4" borderId="0" xfId="0" applyFill="1"/>
    <xf numFmtId="0" fontId="7" fillId="21" borderId="8" xfId="2" applyFont="1" applyFill="1" applyBorder="1" applyAlignment="1">
      <alignment horizontal="center" vertical="top" wrapText="1"/>
    </xf>
    <xf numFmtId="0" fontId="7" fillId="21" borderId="10" xfId="2" applyFont="1" applyFill="1" applyBorder="1" applyAlignment="1">
      <alignment horizontal="center" vertical="top" wrapText="1"/>
    </xf>
    <xf numFmtId="0" fontId="7" fillId="0" borderId="8" xfId="2" applyFont="1" applyFill="1" applyBorder="1" applyAlignment="1">
      <alignment horizontal="center" vertical="top" wrapText="1"/>
    </xf>
    <xf numFmtId="0" fontId="7" fillId="0" borderId="10" xfId="2" applyFont="1" applyFill="1" applyBorder="1" applyAlignment="1">
      <alignment horizontal="center" vertical="top" wrapText="1"/>
    </xf>
    <xf numFmtId="0" fontId="7" fillId="3" borderId="10" xfId="2" applyFont="1" applyFill="1" applyBorder="1" applyAlignment="1">
      <alignment horizontal="center" vertical="top" wrapText="1"/>
    </xf>
    <xf numFmtId="0" fontId="31" fillId="3" borderId="8" xfId="1" applyFont="1" applyFill="1" applyBorder="1" applyAlignment="1">
      <alignment horizontal="left" vertical="top" wrapText="1"/>
    </xf>
    <xf numFmtId="0" fontId="22" fillId="3" borderId="8" xfId="0" applyFont="1" applyFill="1" applyBorder="1" applyAlignment="1">
      <alignment horizontal="left" vertical="top" wrapText="1"/>
    </xf>
    <xf numFmtId="0" fontId="31" fillId="0" borderId="14" xfId="1" applyFont="1" applyFill="1" applyBorder="1" applyAlignment="1">
      <alignment horizontal="left" vertical="top" wrapText="1"/>
    </xf>
    <xf numFmtId="0" fontId="30" fillId="14" borderId="2" xfId="0" applyFont="1" applyFill="1" applyBorder="1" applyAlignment="1">
      <alignment vertical="center" textRotation="90" wrapText="1"/>
    </xf>
    <xf numFmtId="0" fontId="30" fillId="14" borderId="3" xfId="0" applyFont="1" applyFill="1" applyBorder="1" applyAlignment="1">
      <alignment vertical="center" textRotation="90" wrapText="1"/>
    </xf>
    <xf numFmtId="0" fontId="3" fillId="3" borderId="3" xfId="0" applyFont="1" applyFill="1" applyBorder="1" applyAlignment="1">
      <alignment vertical="center" textRotation="90" wrapText="1"/>
    </xf>
    <xf numFmtId="0" fontId="3" fillId="3" borderId="25" xfId="0" applyFont="1" applyFill="1" applyBorder="1" applyAlignment="1">
      <alignment vertical="center" textRotation="90" wrapText="1"/>
    </xf>
    <xf numFmtId="0" fontId="69" fillId="14" borderId="1" xfId="0" applyFont="1" applyFill="1" applyBorder="1" applyAlignment="1"/>
    <xf numFmtId="0" fontId="22" fillId="10" borderId="1" xfId="0" applyFont="1" applyFill="1" applyBorder="1" applyAlignment="1">
      <alignment vertical="top" wrapText="1"/>
    </xf>
    <xf numFmtId="0" fontId="22" fillId="10" borderId="1" xfId="0" applyFont="1" applyFill="1" applyBorder="1" applyAlignment="1">
      <alignment wrapText="1"/>
    </xf>
    <xf numFmtId="0" fontId="22" fillId="3" borderId="1" xfId="0" applyFont="1" applyFill="1" applyBorder="1" applyAlignment="1">
      <alignment vertical="top" wrapText="1"/>
    </xf>
    <xf numFmtId="0" fontId="22" fillId="3" borderId="1" xfId="0" applyFont="1" applyFill="1" applyBorder="1" applyAlignment="1"/>
    <xf numFmtId="0" fontId="22" fillId="3" borderId="1" xfId="0" applyFont="1" applyFill="1" applyBorder="1" applyAlignment="1">
      <alignment wrapText="1"/>
    </xf>
    <xf numFmtId="0" fontId="0" fillId="4" borderId="0" xfId="0" applyFill="1"/>
    <xf numFmtId="0" fontId="21" fillId="26" borderId="16" xfId="0" applyFont="1" applyFill="1" applyBorder="1" applyAlignment="1">
      <alignment horizontal="center" vertical="center" wrapText="1"/>
    </xf>
    <xf numFmtId="0" fontId="21" fillId="26" borderId="17" xfId="0" applyFont="1" applyFill="1" applyBorder="1" applyAlignment="1">
      <alignment horizontal="center" vertical="center" wrapText="1"/>
    </xf>
    <xf numFmtId="0" fontId="21" fillId="26" borderId="22" xfId="1" applyFont="1" applyFill="1" applyBorder="1" applyAlignment="1">
      <alignment vertical="center" textRotation="90" wrapText="1"/>
    </xf>
    <xf numFmtId="0" fontId="21" fillId="27" borderId="24" xfId="1" applyFont="1" applyFill="1" applyBorder="1" applyAlignment="1">
      <alignment vertical="center" textRotation="90" wrapText="1"/>
    </xf>
    <xf numFmtId="0" fontId="21" fillId="27" borderId="8" xfId="1" applyFont="1" applyFill="1" applyBorder="1" applyAlignment="1">
      <alignment vertical="center" textRotation="90" wrapText="1"/>
    </xf>
    <xf numFmtId="0" fontId="21" fillId="27" borderId="3" xfId="1" applyFont="1" applyFill="1" applyBorder="1" applyAlignment="1">
      <alignment horizontal="center" vertical="center" textRotation="90" wrapText="1"/>
    </xf>
    <xf numFmtId="0" fontId="21" fillId="27" borderId="25" xfId="1" applyFont="1" applyFill="1" applyBorder="1" applyAlignment="1">
      <alignment horizontal="center" vertical="center" textRotation="90" wrapText="1"/>
    </xf>
    <xf numFmtId="0" fontId="31" fillId="0" borderId="8" xfId="1" applyFont="1" applyBorder="1" applyAlignment="1">
      <alignment vertical="top" wrapText="1"/>
    </xf>
    <xf numFmtId="0" fontId="63" fillId="0" borderId="3" xfId="1" applyFont="1" applyBorder="1" applyAlignment="1">
      <alignment horizontal="center" vertical="center"/>
    </xf>
    <xf numFmtId="0" fontId="0" fillId="10" borderId="33" xfId="0" applyFill="1" applyBorder="1" applyAlignment="1">
      <alignment horizontal="left" vertical="top"/>
    </xf>
    <xf numFmtId="0" fontId="30" fillId="0" borderId="15" xfId="0" applyFont="1" applyBorder="1" applyAlignment="1">
      <alignment horizontal="left" vertical="top" wrapText="1"/>
    </xf>
    <xf numFmtId="0" fontId="3" fillId="0" borderId="3" xfId="0" applyFont="1" applyBorder="1" applyAlignment="1">
      <alignment vertical="top" wrapText="1"/>
    </xf>
    <xf numFmtId="0" fontId="70" fillId="0" borderId="3" xfId="1" applyFont="1" applyBorder="1" applyAlignment="1">
      <alignment horizontal="left" vertical="top" wrapText="1"/>
    </xf>
    <xf numFmtId="0" fontId="71" fillId="0" borderId="26" xfId="1" applyFont="1" applyBorder="1" applyAlignment="1">
      <alignment horizontal="center" vertical="center"/>
    </xf>
    <xf numFmtId="0" fontId="63" fillId="0" borderId="26" xfId="1" applyFont="1" applyBorder="1" applyAlignment="1">
      <alignment horizontal="center" vertical="center"/>
    </xf>
    <xf numFmtId="0" fontId="63" fillId="0" borderId="25" xfId="1" applyFont="1" applyBorder="1" applyAlignment="1">
      <alignment horizontal="center" vertical="center"/>
    </xf>
    <xf numFmtId="0" fontId="63" fillId="0" borderId="2" xfId="1" applyFont="1" applyBorder="1" applyAlignment="1">
      <alignment horizontal="center" vertical="center"/>
    </xf>
    <xf numFmtId="0" fontId="64" fillId="0" borderId="3" xfId="0" applyFont="1" applyBorder="1" applyAlignment="1">
      <alignment horizontal="center" vertical="center" wrapText="1"/>
    </xf>
    <xf numFmtId="0" fontId="70" fillId="0" borderId="3" xfId="0" applyFont="1" applyBorder="1" applyAlignment="1">
      <alignment vertical="top" wrapText="1"/>
    </xf>
    <xf numFmtId="0" fontId="3" fillId="0" borderId="3" xfId="0" applyFont="1" applyBorder="1" applyAlignment="1">
      <alignment horizontal="left" vertical="top" wrapText="1"/>
    </xf>
    <xf numFmtId="0" fontId="3" fillId="0" borderId="6" xfId="0" quotePrefix="1" applyFont="1" applyBorder="1" applyAlignment="1">
      <alignment horizontal="center" vertical="center" wrapText="1"/>
    </xf>
    <xf numFmtId="0" fontId="71" fillId="0" borderId="1" xfId="1" applyFont="1" applyBorder="1" applyAlignment="1">
      <alignment horizontal="center" vertical="center"/>
    </xf>
    <xf numFmtId="0" fontId="31" fillId="0" borderId="3" xfId="1" applyFont="1" applyBorder="1" applyAlignment="1">
      <alignment vertical="top" wrapText="1"/>
    </xf>
    <xf numFmtId="0" fontId="3" fillId="0" borderId="8" xfId="0" applyFont="1" applyBorder="1" applyAlignment="1">
      <alignment vertical="top" wrapText="1"/>
    </xf>
    <xf numFmtId="0" fontId="6" fillId="0" borderId="2" xfId="0" quotePrefix="1" applyFont="1" applyBorder="1" applyAlignment="1">
      <alignment horizontal="center" vertical="center" wrapText="1"/>
    </xf>
    <xf numFmtId="0" fontId="63" fillId="0" borderId="1" xfId="1" applyFont="1" applyBorder="1" applyAlignment="1">
      <alignment horizontal="center" vertical="center"/>
    </xf>
    <xf numFmtId="0" fontId="64" fillId="0" borderId="25" xfId="0" applyFont="1" applyBorder="1" applyAlignment="1">
      <alignment horizontal="center" vertical="center" wrapText="1"/>
    </xf>
    <xf numFmtId="0" fontId="24" fillId="0" borderId="29" xfId="1" applyFont="1" applyBorder="1" applyAlignment="1">
      <alignment horizontal="center" vertical="center"/>
    </xf>
    <xf numFmtId="0" fontId="24" fillId="0" borderId="6" xfId="1" applyFont="1" applyBorder="1" applyAlignment="1">
      <alignment horizontal="center" vertical="center"/>
    </xf>
    <xf numFmtId="0" fontId="30" fillId="3" borderId="15" xfId="0" applyFont="1" applyFill="1" applyBorder="1" applyAlignment="1">
      <alignment horizontal="left" vertical="top" wrapText="1"/>
    </xf>
    <xf numFmtId="0" fontId="22" fillId="3" borderId="6" xfId="0" quotePrefix="1" applyFont="1" applyFill="1" applyBorder="1" applyAlignment="1">
      <alignment horizontal="center" vertical="center" wrapText="1"/>
    </xf>
    <xf numFmtId="0" fontId="24" fillId="3" borderId="26" xfId="1" applyFont="1" applyFill="1" applyBorder="1" applyAlignment="1">
      <alignment horizontal="center" vertical="center"/>
    </xf>
    <xf numFmtId="0" fontId="24" fillId="3" borderId="3" xfId="1" applyFont="1" applyFill="1" applyBorder="1" applyAlignment="1">
      <alignment horizontal="center" vertical="center"/>
    </xf>
    <xf numFmtId="0" fontId="24" fillId="3" borderId="1" xfId="1" applyFont="1" applyFill="1" applyBorder="1" applyAlignment="1">
      <alignment horizontal="center" vertical="center"/>
    </xf>
    <xf numFmtId="0" fontId="24" fillId="3" borderId="25" xfId="1" applyFont="1" applyFill="1" applyBorder="1" applyAlignment="1">
      <alignment horizontal="center" vertical="center"/>
    </xf>
    <xf numFmtId="0" fontId="24" fillId="3" borderId="2" xfId="1" applyFont="1" applyFill="1" applyBorder="1" applyAlignment="1">
      <alignment horizontal="center" vertical="center"/>
    </xf>
    <xf numFmtId="0" fontId="62" fillId="3" borderId="3" xfId="0" applyFont="1" applyFill="1" applyBorder="1" applyAlignment="1">
      <alignment horizontal="center" vertical="center" wrapText="1"/>
    </xf>
    <xf numFmtId="0" fontId="0" fillId="3" borderId="33" xfId="0" applyFill="1" applyBorder="1" applyAlignment="1">
      <alignment horizontal="left" vertical="top"/>
    </xf>
    <xf numFmtId="0" fontId="9" fillId="0" borderId="2" xfId="0" applyFont="1" applyBorder="1" applyAlignment="1">
      <alignment horizontal="center" vertical="center" wrapText="1"/>
    </xf>
    <xf numFmtId="0" fontId="22" fillId="0" borderId="6" xfId="0" quotePrefix="1" applyFont="1" applyBorder="1" applyAlignment="1">
      <alignment horizontal="center" vertical="top" wrapText="1"/>
    </xf>
    <xf numFmtId="0" fontId="0" fillId="0" borderId="3" xfId="0" applyBorder="1" applyAlignment="1">
      <alignment horizontal="center" vertical="center"/>
    </xf>
    <xf numFmtId="0" fontId="0" fillId="3" borderId="3" xfId="0" applyFill="1" applyBorder="1" applyAlignment="1">
      <alignment horizontal="center" vertical="center"/>
    </xf>
    <xf numFmtId="0" fontId="0" fillId="3" borderId="25" xfId="0" applyFill="1" applyBorder="1" applyAlignment="1">
      <alignment horizontal="center" vertical="center"/>
    </xf>
    <xf numFmtId="0" fontId="22" fillId="0" borderId="3" xfId="0" applyFont="1" applyBorder="1" applyAlignment="1">
      <alignment horizontal="center" vertical="center"/>
    </xf>
    <xf numFmtId="0" fontId="22" fillId="3" borderId="1" xfId="0" quotePrefix="1" applyFont="1" applyFill="1" applyBorder="1" applyAlignment="1">
      <alignment horizontal="center" vertical="center" wrapText="1"/>
    </xf>
    <xf numFmtId="0" fontId="22" fillId="3" borderId="23" xfId="0" quotePrefix="1" applyFont="1" applyFill="1" applyBorder="1" applyAlignment="1">
      <alignment horizontal="center" vertical="center" wrapText="1"/>
    </xf>
    <xf numFmtId="0" fontId="0" fillId="3" borderId="35" xfId="0" applyFill="1" applyBorder="1" applyAlignment="1">
      <alignment horizontal="left" vertical="top"/>
    </xf>
    <xf numFmtId="0" fontId="22" fillId="14" borderId="1" xfId="0" applyFont="1" applyFill="1" applyBorder="1" applyAlignment="1">
      <alignment wrapText="1"/>
    </xf>
    <xf numFmtId="0" fontId="24" fillId="3" borderId="19" xfId="1" applyFont="1" applyFill="1" applyBorder="1" applyAlignment="1">
      <alignment horizontal="center" vertical="center"/>
    </xf>
    <xf numFmtId="0" fontId="22" fillId="3" borderId="6" xfId="0" quotePrefix="1" applyFont="1" applyFill="1" applyBorder="1" applyAlignment="1">
      <alignment horizontal="center" vertical="top" wrapText="1"/>
    </xf>
    <xf numFmtId="0" fontId="0" fillId="4" borderId="0" xfId="0" applyFill="1"/>
    <xf numFmtId="0" fontId="8" fillId="23" borderId="10" xfId="0" applyFont="1" applyFill="1" applyBorder="1" applyAlignment="1">
      <alignment horizontal="center" vertical="top" wrapText="1"/>
    </xf>
    <xf numFmtId="0" fontId="31" fillId="7" borderId="10" xfId="0" applyNumberFormat="1" applyFont="1" applyFill="1" applyBorder="1" applyAlignment="1">
      <alignment horizontal="center" vertical="top" wrapText="1"/>
    </xf>
    <xf numFmtId="0" fontId="31" fillId="0" borderId="8" xfId="1" applyFont="1" applyFill="1" applyBorder="1" applyAlignment="1">
      <alignment horizontal="left" vertical="top" wrapText="1"/>
    </xf>
    <xf numFmtId="0" fontId="22" fillId="0" borderId="8" xfId="0" applyFont="1" applyFill="1" applyBorder="1" applyAlignment="1">
      <alignment horizontal="left" vertical="top" wrapText="1"/>
    </xf>
    <xf numFmtId="0" fontId="7" fillId="0" borderId="10" xfId="2" applyFont="1" applyFill="1" applyBorder="1" applyAlignment="1">
      <alignment horizontal="center" vertical="top" wrapText="1"/>
    </xf>
    <xf numFmtId="0" fontId="10" fillId="3" borderId="3" xfId="0" applyFont="1" applyFill="1" applyBorder="1" applyAlignment="1">
      <alignment vertical="top"/>
    </xf>
    <xf numFmtId="0" fontId="10" fillId="3" borderId="3" xfId="0" applyFont="1" applyFill="1" applyBorder="1" applyAlignment="1">
      <alignment horizontal="center" vertical="top"/>
    </xf>
    <xf numFmtId="0" fontId="10" fillId="29" borderId="3" xfId="0" applyFont="1" applyFill="1" applyBorder="1" applyAlignment="1">
      <alignment horizontal="center" vertical="top"/>
    </xf>
    <xf numFmtId="0" fontId="31" fillId="7" borderId="3" xfId="0" applyNumberFormat="1" applyFont="1" applyFill="1" applyBorder="1" applyAlignment="1">
      <alignment horizontal="center" vertical="top" wrapText="1"/>
    </xf>
    <xf numFmtId="0" fontId="8" fillId="23" borderId="3" xfId="0" applyFont="1" applyFill="1" applyBorder="1" applyAlignment="1">
      <alignment horizontal="center" vertical="top" wrapText="1"/>
    </xf>
    <xf numFmtId="0" fontId="10" fillId="29" borderId="3" xfId="0" applyFont="1" applyFill="1" applyBorder="1" applyAlignment="1">
      <alignment vertical="top"/>
    </xf>
    <xf numFmtId="0" fontId="11" fillId="4" borderId="0" xfId="0" applyFont="1" applyFill="1" applyAlignment="1">
      <alignment horizontal="right" vertical="top"/>
    </xf>
    <xf numFmtId="0" fontId="11" fillId="4" borderId="11" xfId="0" applyFont="1" applyFill="1" applyBorder="1" applyAlignment="1">
      <alignment horizontal="center" vertical="top"/>
    </xf>
    <xf numFmtId="0" fontId="15" fillId="0" borderId="3" xfId="0" applyFont="1" applyBorder="1" applyAlignment="1">
      <alignment horizontal="center" vertical="top"/>
    </xf>
    <xf numFmtId="0" fontId="6" fillId="4" borderId="0" xfId="0" applyFont="1" applyFill="1" applyAlignment="1">
      <alignment horizontal="right" vertical="top" wrapText="1"/>
    </xf>
    <xf numFmtId="0" fontId="15" fillId="0" borderId="0" xfId="0" applyFont="1" applyAlignment="1">
      <alignment horizontal="center" vertical="top"/>
    </xf>
    <xf numFmtId="0" fontId="15" fillId="4" borderId="0" xfId="0" applyFont="1" applyFill="1" applyAlignment="1">
      <alignment horizontal="center" vertical="top"/>
    </xf>
    <xf numFmtId="0" fontId="15" fillId="4" borderId="3" xfId="0" applyFont="1" applyFill="1" applyBorder="1" applyAlignment="1">
      <alignment horizontal="center" vertical="top"/>
    </xf>
    <xf numFmtId="0" fontId="6" fillId="4" borderId="14" xfId="0" applyFont="1" applyFill="1" applyBorder="1" applyAlignment="1">
      <alignment horizontal="right" vertical="top"/>
    </xf>
    <xf numFmtId="0" fontId="32" fillId="4" borderId="11" xfId="0" applyFont="1" applyFill="1" applyBorder="1" applyAlignment="1">
      <alignment vertical="top"/>
    </xf>
    <xf numFmtId="0" fontId="1" fillId="4" borderId="11" xfId="0" applyFont="1" applyFill="1" applyBorder="1" applyAlignment="1">
      <alignment vertical="top" wrapText="1"/>
    </xf>
    <xf numFmtId="0" fontId="21" fillId="14" borderId="3" xfId="0" applyFont="1" applyFill="1" applyBorder="1" applyAlignment="1">
      <alignment horizontal="right" vertical="center"/>
    </xf>
    <xf numFmtId="0" fontId="0" fillId="0" borderId="3" xfId="0" applyBorder="1" applyAlignment="1">
      <alignment vertical="center" wrapText="1"/>
    </xf>
    <xf numFmtId="0" fontId="9" fillId="14" borderId="3" xfId="0" applyFont="1" applyFill="1" applyBorder="1" applyAlignment="1">
      <alignment horizontal="center" vertical="center" wrapText="1"/>
    </xf>
    <xf numFmtId="0" fontId="9" fillId="14" borderId="3" xfId="0" applyFont="1" applyFill="1" applyBorder="1" applyAlignment="1">
      <alignment horizontal="left" vertical="center" wrapText="1"/>
    </xf>
    <xf numFmtId="0" fontId="0" fillId="0" borderId="3" xfId="0" applyFont="1" applyFill="1" applyBorder="1" applyAlignment="1">
      <alignment horizontal="left" vertical="top" wrapText="1"/>
    </xf>
    <xf numFmtId="0" fontId="0" fillId="0" borderId="10" xfId="0" applyFont="1" applyFill="1" applyBorder="1" applyAlignment="1">
      <alignment horizontal="left" vertical="top" wrapText="1"/>
    </xf>
    <xf numFmtId="0" fontId="31" fillId="0" borderId="2" xfId="1" applyFont="1" applyFill="1" applyBorder="1" applyAlignment="1">
      <alignment horizontal="left" vertical="top" wrapText="1"/>
    </xf>
    <xf numFmtId="0" fontId="31" fillId="0" borderId="5" xfId="0" applyFont="1" applyFill="1" applyBorder="1" applyAlignment="1">
      <alignment vertical="top"/>
    </xf>
    <xf numFmtId="0" fontId="31" fillId="0" borderId="8" xfId="0" applyFont="1" applyFill="1" applyBorder="1" applyAlignment="1">
      <alignment vertical="top" wrapText="1"/>
    </xf>
    <xf numFmtId="0" fontId="31" fillId="0" borderId="3" xfId="0" applyFont="1" applyFill="1" applyBorder="1" applyAlignment="1">
      <alignment vertical="top" wrapText="1"/>
    </xf>
    <xf numFmtId="0" fontId="21" fillId="3" borderId="8" xfId="0" applyFont="1" applyFill="1" applyBorder="1" applyAlignment="1">
      <alignment horizontal="left" vertical="top" wrapText="1"/>
    </xf>
    <xf numFmtId="0" fontId="21" fillId="28" borderId="8" xfId="0" applyFont="1" applyFill="1" applyBorder="1" applyAlignment="1">
      <alignment horizontal="left" vertical="top" wrapText="1"/>
    </xf>
    <xf numFmtId="0" fontId="21" fillId="10" borderId="2" xfId="0" applyFont="1" applyFill="1" applyBorder="1" applyAlignment="1">
      <alignment vertical="center" textRotation="90" wrapText="1"/>
    </xf>
    <xf numFmtId="0" fontId="21" fillId="10" borderId="3" xfId="0" applyFont="1" applyFill="1" applyBorder="1" applyAlignment="1">
      <alignment vertical="center" textRotation="90" wrapText="1"/>
    </xf>
    <xf numFmtId="0" fontId="22" fillId="3" borderId="3" xfId="0" applyFont="1" applyFill="1" applyBorder="1" applyAlignment="1">
      <alignment vertical="center" textRotation="90" wrapText="1"/>
    </xf>
    <xf numFmtId="0" fontId="21" fillId="14" borderId="3" xfId="0" applyFont="1" applyFill="1" applyBorder="1" applyAlignment="1">
      <alignment vertical="center" textRotation="90" wrapText="1"/>
    </xf>
    <xf numFmtId="0" fontId="22" fillId="3" borderId="25" xfId="0" applyFont="1" applyFill="1" applyBorder="1" applyAlignment="1">
      <alignment vertical="center" textRotation="90" wrapText="1"/>
    </xf>
    <xf numFmtId="0" fontId="21" fillId="3" borderId="15" xfId="0" applyFont="1" applyFill="1" applyBorder="1" applyAlignment="1">
      <alignment horizontal="left" vertical="top" wrapText="1"/>
    </xf>
    <xf numFmtId="0" fontId="6" fillId="0" borderId="2" xfId="0" applyFont="1" applyBorder="1" applyAlignment="1">
      <alignment horizontal="center" vertical="center" wrapText="1"/>
    </xf>
    <xf numFmtId="0" fontId="22" fillId="3" borderId="3" xfId="0" applyFont="1" applyFill="1" applyBorder="1" applyAlignment="1">
      <alignment horizontal="center" vertical="center"/>
    </xf>
    <xf numFmtId="0" fontId="22" fillId="3" borderId="25" xfId="0" applyFont="1" applyFill="1" applyBorder="1" applyAlignment="1">
      <alignment horizontal="center" vertical="center"/>
    </xf>
    <xf numFmtId="0" fontId="21" fillId="0" borderId="3" xfId="0" applyFont="1" applyBorder="1" applyAlignment="1">
      <alignment horizontal="center" vertical="center"/>
    </xf>
    <xf numFmtId="0" fontId="22" fillId="0" borderId="6" xfId="0" quotePrefix="1" applyFont="1" applyFill="1" applyBorder="1" applyAlignment="1">
      <alignment horizontal="center" vertical="center" wrapText="1"/>
    </xf>
    <xf numFmtId="1" fontId="9" fillId="4" borderId="3" xfId="0" applyNumberFormat="1" applyFont="1" applyFill="1" applyBorder="1" applyAlignment="1">
      <alignment horizontal="center" vertical="center" wrapText="1"/>
    </xf>
    <xf numFmtId="0" fontId="6" fillId="14" borderId="3" xfId="0" applyFont="1" applyFill="1" applyBorder="1" applyAlignment="1">
      <alignment horizontal="center"/>
    </xf>
    <xf numFmtId="0" fontId="6" fillId="14" borderId="3" xfId="0" applyFont="1" applyFill="1" applyBorder="1" applyAlignment="1">
      <alignment horizontal="center" vertical="center"/>
    </xf>
    <xf numFmtId="10" fontId="0" fillId="10" borderId="3" xfId="0" applyNumberFormat="1" applyFont="1" applyFill="1" applyBorder="1" applyAlignment="1">
      <alignment vertical="top" wrapText="1"/>
    </xf>
    <xf numFmtId="0" fontId="0" fillId="10" borderId="3" xfId="0" applyFont="1" applyFill="1" applyBorder="1" applyAlignment="1">
      <alignment horizontal="right" vertical="top" wrapText="1"/>
    </xf>
    <xf numFmtId="0" fontId="0" fillId="14" borderId="3" xfId="0" applyFont="1" applyFill="1" applyBorder="1" applyAlignment="1">
      <alignment horizontal="right" vertical="top" wrapText="1"/>
    </xf>
    <xf numFmtId="0" fontId="32" fillId="10" borderId="3" xfId="0" applyFont="1" applyFill="1" applyBorder="1"/>
    <xf numFmtId="0" fontId="32" fillId="3" borderId="3" xfId="0" applyFont="1" applyFill="1" applyBorder="1"/>
    <xf numFmtId="0" fontId="32" fillId="14" borderId="3" xfId="0" applyFont="1" applyFill="1" applyBorder="1"/>
    <xf numFmtId="0" fontId="0" fillId="4" borderId="0" xfId="0" applyFill="1"/>
    <xf numFmtId="0" fontId="0" fillId="4" borderId="0" xfId="0" applyFill="1" applyAlignment="1">
      <alignment horizontal="left" vertical="top"/>
    </xf>
    <xf numFmtId="0" fontId="0" fillId="4" borderId="0" xfId="0" applyFill="1" applyAlignment="1">
      <alignment vertical="top"/>
    </xf>
    <xf numFmtId="0" fontId="59" fillId="4" borderId="0" xfId="0" applyFont="1" applyFill="1" applyAlignment="1">
      <alignment horizontal="left" vertical="top" wrapText="1"/>
    </xf>
    <xf numFmtId="0" fontId="50" fillId="4" borderId="0" xfId="3" applyFont="1" applyFill="1" applyAlignment="1">
      <alignment horizontal="left" vertical="center" wrapText="1"/>
    </xf>
    <xf numFmtId="0" fontId="59" fillId="4" borderId="0" xfId="3" applyFont="1" applyFill="1" applyAlignment="1">
      <alignment horizontal="left" vertical="top" wrapText="1"/>
    </xf>
    <xf numFmtId="0" fontId="50" fillId="4" borderId="0" xfId="0" applyFont="1" applyFill="1" applyAlignment="1">
      <alignment horizontal="left" vertical="center" wrapText="1"/>
    </xf>
    <xf numFmtId="0" fontId="44" fillId="4" borderId="0" xfId="3" applyFont="1" applyFill="1" applyBorder="1" applyAlignment="1">
      <alignment horizontal="left" vertical="center" wrapText="1"/>
    </xf>
    <xf numFmtId="166" fontId="37" fillId="4" borderId="0" xfId="3" applyNumberFormat="1" applyFont="1" applyFill="1" applyAlignment="1">
      <alignment horizontal="left" vertical="top" wrapText="1"/>
    </xf>
    <xf numFmtId="0" fontId="0" fillId="4" borderId="0" xfId="0" applyFill="1"/>
    <xf numFmtId="0" fontId="50" fillId="4" borderId="0" xfId="3" applyFont="1" applyFill="1" applyAlignment="1">
      <alignment horizontal="left" vertical="top" wrapText="1"/>
    </xf>
    <xf numFmtId="0" fontId="52" fillId="0" borderId="3" xfId="0" applyFont="1" applyBorder="1" applyAlignment="1">
      <alignment horizontal="left"/>
    </xf>
    <xf numFmtId="0" fontId="0" fillId="4" borderId="0" xfId="0" applyFont="1" applyFill="1" applyAlignment="1">
      <alignment horizontal="center"/>
    </xf>
    <xf numFmtId="0" fontId="52" fillId="0" borderId="1" xfId="0" applyFont="1" applyBorder="1" applyAlignment="1">
      <alignment horizontal="left" vertical="center"/>
    </xf>
    <xf numFmtId="0" fontId="52" fillId="0" borderId="4" xfId="0" applyFont="1" applyBorder="1" applyAlignment="1">
      <alignment horizontal="left" vertical="center"/>
    </xf>
    <xf numFmtId="0" fontId="52" fillId="0" borderId="2" xfId="0" applyFont="1" applyBorder="1" applyAlignment="1">
      <alignment horizontal="left" vertical="center"/>
    </xf>
    <xf numFmtId="0" fontId="52" fillId="0" borderId="1" xfId="0" applyFont="1" applyBorder="1" applyAlignment="1">
      <alignment horizontal="left"/>
    </xf>
    <xf numFmtId="0" fontId="52" fillId="0" borderId="4" xfId="0" applyFont="1" applyBorder="1" applyAlignment="1">
      <alignment horizontal="left"/>
    </xf>
    <xf numFmtId="0" fontId="52" fillId="0" borderId="2" xfId="0" applyFont="1" applyBorder="1" applyAlignment="1">
      <alignment horizontal="left"/>
    </xf>
    <xf numFmtId="0" fontId="53" fillId="4" borderId="0" xfId="3" applyFont="1" applyFill="1" applyAlignment="1">
      <alignment horizontal="left" vertical="top" wrapText="1"/>
    </xf>
    <xf numFmtId="0" fontId="52" fillId="4" borderId="0" xfId="0" applyFont="1" applyFill="1" applyBorder="1" applyAlignment="1">
      <alignment horizontal="left" vertical="top" wrapText="1"/>
    </xf>
    <xf numFmtId="0" fontId="54" fillId="4" borderId="0" xfId="3" applyFont="1" applyFill="1" applyAlignment="1">
      <alignment horizontal="left" vertical="top"/>
    </xf>
    <xf numFmtId="0" fontId="41" fillId="6" borderId="6" xfId="0" applyFont="1" applyFill="1" applyBorder="1" applyAlignment="1">
      <alignment horizontal="left" vertical="top" wrapText="1"/>
    </xf>
    <xf numFmtId="0" fontId="41" fillId="6" borderId="11" xfId="0" applyFont="1" applyFill="1" applyBorder="1" applyAlignment="1">
      <alignment horizontal="left" vertical="top" wrapText="1"/>
    </xf>
    <xf numFmtId="0" fontId="41" fillId="22" borderId="3" xfId="0" applyFont="1" applyFill="1" applyBorder="1" applyAlignment="1">
      <alignment horizontal="center" vertical="center"/>
    </xf>
    <xf numFmtId="0" fontId="6" fillId="14" borderId="3" xfId="0" applyFont="1" applyFill="1" applyBorder="1" applyAlignment="1">
      <alignment horizontal="center" vertical="center"/>
    </xf>
    <xf numFmtId="0" fontId="23" fillId="9" borderId="3" xfId="0" applyFont="1" applyFill="1" applyBorder="1" applyAlignment="1">
      <alignment horizontal="center" vertical="center" wrapText="1"/>
    </xf>
    <xf numFmtId="1" fontId="9" fillId="4" borderId="3" xfId="0" applyNumberFormat="1" applyFont="1" applyFill="1" applyBorder="1" applyAlignment="1">
      <alignment horizontal="center" vertical="center" wrapText="1"/>
    </xf>
    <xf numFmtId="0" fontId="3" fillId="14" borderId="8" xfId="0" applyFont="1" applyFill="1" applyBorder="1" applyAlignment="1">
      <alignment horizontal="center"/>
    </xf>
    <xf numFmtId="0" fontId="3" fillId="14" borderId="10" xfId="0" applyFont="1" applyFill="1" applyBorder="1" applyAlignment="1">
      <alignment horizontal="center"/>
    </xf>
    <xf numFmtId="0" fontId="32" fillId="15" borderId="1" xfId="0" applyFont="1" applyFill="1" applyBorder="1" applyAlignment="1">
      <alignment vertical="top" wrapText="1"/>
    </xf>
    <xf numFmtId="0" fontId="32" fillId="15" borderId="2" xfId="0" applyFont="1" applyFill="1" applyBorder="1" applyAlignment="1">
      <alignment vertical="top" wrapText="1"/>
    </xf>
    <xf numFmtId="0" fontId="66" fillId="15" borderId="1" xfId="0" applyFont="1" applyFill="1" applyBorder="1" applyAlignment="1">
      <alignment vertical="top" wrapText="1"/>
    </xf>
    <xf numFmtId="0" fontId="66" fillId="15" borderId="2" xfId="0" applyFont="1" applyFill="1" applyBorder="1" applyAlignment="1">
      <alignment vertical="top" wrapText="1"/>
    </xf>
    <xf numFmtId="0" fontId="9" fillId="15" borderId="1" xfId="0" applyFont="1" applyFill="1" applyBorder="1" applyAlignment="1">
      <alignment vertical="top" wrapText="1"/>
    </xf>
    <xf numFmtId="0" fontId="9" fillId="15" borderId="2" xfId="0" applyFont="1" applyFill="1" applyBorder="1" applyAlignment="1">
      <alignment vertical="top" wrapText="1"/>
    </xf>
    <xf numFmtId="0" fontId="32" fillId="15" borderId="1" xfId="0" applyFont="1" applyFill="1" applyBorder="1" applyAlignment="1">
      <alignment vertical="top"/>
    </xf>
    <xf numFmtId="0" fontId="32" fillId="15" borderId="2" xfId="0" applyFont="1" applyFill="1" applyBorder="1" applyAlignment="1">
      <alignment vertical="top"/>
    </xf>
    <xf numFmtId="0" fontId="35" fillId="4" borderId="0" xfId="0" applyFont="1" applyFill="1" applyBorder="1" applyAlignment="1">
      <alignment horizontal="center" vertical="top" wrapText="1"/>
    </xf>
    <xf numFmtId="0" fontId="35" fillId="4" borderId="0" xfId="0" applyFont="1" applyFill="1" applyBorder="1" applyAlignment="1">
      <alignment horizontal="center" vertical="top"/>
    </xf>
    <xf numFmtId="0" fontId="1" fillId="25" borderId="3" xfId="0" applyFont="1" applyFill="1" applyBorder="1" applyAlignment="1">
      <alignment horizontal="center"/>
    </xf>
    <xf numFmtId="0" fontId="10" fillId="3" borderId="3" xfId="0" applyFont="1" applyFill="1" applyBorder="1" applyAlignment="1">
      <alignment horizontal="center" vertical="top"/>
    </xf>
    <xf numFmtId="0" fontId="10" fillId="29" borderId="3" xfId="0" applyFont="1" applyFill="1" applyBorder="1" applyAlignment="1">
      <alignment horizontal="center" vertical="top"/>
    </xf>
    <xf numFmtId="0" fontId="7" fillId="0" borderId="8" xfId="2" applyFont="1" applyFill="1" applyBorder="1" applyAlignment="1">
      <alignment horizontal="center" vertical="top" wrapText="1"/>
    </xf>
    <xf numFmtId="0" fontId="7" fillId="0" borderId="10" xfId="2" applyFont="1" applyFill="1" applyBorder="1" applyAlignment="1">
      <alignment horizontal="center" vertical="top" wrapText="1"/>
    </xf>
    <xf numFmtId="0" fontId="22" fillId="0" borderId="8" xfId="0" applyFont="1" applyFill="1" applyBorder="1" applyAlignment="1">
      <alignment horizontal="left" vertical="top" wrapText="1"/>
    </xf>
    <xf numFmtId="0" fontId="22" fillId="0" borderId="10" xfId="0" applyFont="1" applyFill="1" applyBorder="1" applyAlignment="1">
      <alignment horizontal="left" vertical="top" wrapText="1"/>
    </xf>
    <xf numFmtId="0" fontId="31" fillId="0" borderId="8" xfId="1" applyFont="1" applyFill="1" applyBorder="1" applyAlignment="1">
      <alignment horizontal="left" vertical="top" wrapText="1"/>
    </xf>
    <xf numFmtId="0" fontId="31" fillId="0" borderId="10" xfId="1" applyFont="1" applyFill="1" applyBorder="1" applyAlignment="1">
      <alignment horizontal="left" vertical="top" wrapText="1"/>
    </xf>
    <xf numFmtId="0" fontId="0" fillId="0" borderId="8" xfId="0" applyFont="1" applyFill="1" applyBorder="1" applyAlignment="1">
      <alignment horizontal="left" vertical="top" wrapText="1"/>
    </xf>
    <xf numFmtId="0" fontId="0" fillId="0" borderId="10" xfId="0" applyFont="1" applyFill="1" applyBorder="1" applyAlignment="1">
      <alignment horizontal="left" vertical="top" wrapText="1"/>
    </xf>
    <xf numFmtId="0" fontId="7" fillId="21" borderId="8" xfId="2" applyFont="1" applyFill="1" applyBorder="1" applyAlignment="1">
      <alignment horizontal="center" vertical="top" wrapText="1"/>
    </xf>
    <xf numFmtId="0" fontId="7" fillId="21" borderId="10" xfId="2" applyFont="1" applyFill="1" applyBorder="1" applyAlignment="1">
      <alignment horizontal="center" vertical="top" wrapText="1"/>
    </xf>
    <xf numFmtId="0" fontId="0" fillId="0" borderId="8" xfId="0" applyFont="1" applyBorder="1" applyAlignment="1">
      <alignment horizontal="left" vertical="top" wrapText="1"/>
    </xf>
    <xf numFmtId="0" fontId="0" fillId="0" borderId="10" xfId="0" applyFont="1" applyBorder="1" applyAlignment="1">
      <alignment horizontal="left" vertical="top" wrapText="1"/>
    </xf>
    <xf numFmtId="0" fontId="8" fillId="23" borderId="3" xfId="0" applyFont="1" applyFill="1" applyBorder="1" applyAlignment="1">
      <alignment horizontal="center" vertical="top" wrapText="1"/>
    </xf>
    <xf numFmtId="0" fontId="31" fillId="0" borderId="9" xfId="1" applyFont="1" applyFill="1" applyBorder="1" applyAlignment="1">
      <alignment horizontal="left" vertical="top" wrapText="1"/>
    </xf>
    <xf numFmtId="0" fontId="0" fillId="0" borderId="8" xfId="0" applyBorder="1" applyAlignment="1">
      <alignment horizontal="left" vertical="top" wrapText="1"/>
    </xf>
    <xf numFmtId="0" fontId="0" fillId="0" borderId="9" xfId="0" applyBorder="1" applyAlignment="1">
      <alignment horizontal="left" vertical="top" wrapText="1"/>
    </xf>
    <xf numFmtId="0" fontId="0" fillId="0" borderId="10" xfId="0" applyBorder="1" applyAlignment="1">
      <alignment horizontal="left" vertical="top" wrapText="1"/>
    </xf>
    <xf numFmtId="0" fontId="7" fillId="21" borderId="9" xfId="2" applyFont="1" applyFill="1" applyBorder="1" applyAlignment="1">
      <alignment horizontal="center" vertical="top" wrapText="1"/>
    </xf>
    <xf numFmtId="0" fontId="22" fillId="0" borderId="8" xfId="0" applyFont="1" applyFill="1" applyBorder="1" applyAlignment="1">
      <alignment horizontal="center" vertical="top" wrapText="1"/>
    </xf>
    <xf numFmtId="0" fontId="22" fillId="0" borderId="9" xfId="0" applyFont="1" applyFill="1" applyBorder="1" applyAlignment="1">
      <alignment horizontal="center" vertical="top" wrapText="1"/>
    </xf>
    <xf numFmtId="0" fontId="22" fillId="0" borderId="10" xfId="0" applyFont="1" applyFill="1" applyBorder="1" applyAlignment="1">
      <alignment horizontal="center" vertical="top" wrapText="1"/>
    </xf>
    <xf numFmtId="0" fontId="31" fillId="7" borderId="3" xfId="0" applyNumberFormat="1" applyFont="1" applyFill="1" applyBorder="1" applyAlignment="1">
      <alignment horizontal="center" vertical="top" wrapText="1"/>
    </xf>
    <xf numFmtId="0" fontId="7" fillId="0" borderId="8" xfId="2" applyFont="1" applyBorder="1" applyAlignment="1">
      <alignment horizontal="center" vertical="top" wrapText="1"/>
    </xf>
    <xf numFmtId="0" fontId="7" fillId="0" borderId="9" xfId="2" applyFont="1" applyBorder="1" applyAlignment="1">
      <alignment horizontal="center" vertical="top" wrapText="1"/>
    </xf>
    <xf numFmtId="0" fontId="7" fillId="0" borderId="10" xfId="2" applyFont="1" applyBorder="1" applyAlignment="1">
      <alignment horizontal="center" vertical="top" wrapText="1"/>
    </xf>
    <xf numFmtId="0" fontId="7" fillId="0" borderId="9" xfId="2" applyFont="1" applyFill="1" applyBorder="1" applyAlignment="1">
      <alignment horizontal="center" vertical="top" wrapText="1"/>
    </xf>
    <xf numFmtId="0" fontId="22" fillId="0" borderId="9" xfId="0" applyFont="1" applyFill="1" applyBorder="1" applyAlignment="1">
      <alignment horizontal="left" vertical="top" wrapText="1"/>
    </xf>
    <xf numFmtId="0" fontId="2" fillId="0" borderId="9" xfId="0" applyFont="1" applyFill="1" applyBorder="1" applyAlignment="1">
      <alignment horizontal="left" vertical="top" wrapText="1"/>
    </xf>
    <xf numFmtId="0" fontId="31" fillId="0" borderId="5" xfId="1" applyFont="1" applyFill="1" applyBorder="1" applyAlignment="1">
      <alignment horizontal="left" vertical="top" wrapText="1"/>
    </xf>
    <xf numFmtId="0" fontId="31" fillId="0" borderId="7" xfId="1" applyFont="1" applyFill="1" applyBorder="1" applyAlignment="1">
      <alignment horizontal="left" vertical="top" wrapText="1"/>
    </xf>
    <xf numFmtId="0" fontId="2" fillId="0" borderId="10" xfId="0" applyFont="1" applyBorder="1" applyAlignment="1">
      <alignment horizontal="left" vertical="top" wrapText="1"/>
    </xf>
    <xf numFmtId="0" fontId="7" fillId="17" borderId="8" xfId="2" applyFont="1" applyFill="1" applyBorder="1" applyAlignment="1">
      <alignment horizontal="center" vertical="top" wrapText="1"/>
    </xf>
    <xf numFmtId="0" fontId="7" fillId="3" borderId="8" xfId="2" applyFont="1" applyFill="1" applyBorder="1" applyAlignment="1">
      <alignment horizontal="center" vertical="top" wrapText="1"/>
    </xf>
    <xf numFmtId="0" fontId="7" fillId="3" borderId="10" xfId="2" applyFont="1" applyFill="1" applyBorder="1" applyAlignment="1">
      <alignment horizontal="center" vertical="top" wrapText="1"/>
    </xf>
    <xf numFmtId="0" fontId="31" fillId="3" borderId="8" xfId="1" applyFont="1" applyFill="1" applyBorder="1" applyAlignment="1">
      <alignment horizontal="left" vertical="top" wrapText="1"/>
    </xf>
    <xf numFmtId="0" fontId="31" fillId="3" borderId="10" xfId="1" applyFont="1" applyFill="1" applyBorder="1" applyAlignment="1">
      <alignment horizontal="left" vertical="top" wrapText="1"/>
    </xf>
    <xf numFmtId="0" fontId="22" fillId="3" borderId="8" xfId="0" applyFont="1" applyFill="1" applyBorder="1" applyAlignment="1">
      <alignment horizontal="left" vertical="top" wrapText="1"/>
    </xf>
    <xf numFmtId="0" fontId="22" fillId="3" borderId="10" xfId="0" applyFont="1" applyFill="1" applyBorder="1" applyAlignment="1">
      <alignment horizontal="left" vertical="top" wrapText="1"/>
    </xf>
    <xf numFmtId="0" fontId="22" fillId="10" borderId="3" xfId="0" applyFont="1" applyFill="1" applyBorder="1" applyAlignment="1">
      <alignment horizontal="left" vertical="top" wrapText="1" indent="1"/>
    </xf>
    <xf numFmtId="0" fontId="0" fillId="10" borderId="3" xfId="0" applyFont="1" applyFill="1" applyBorder="1" applyAlignment="1">
      <alignment horizontal="left" vertical="top" wrapText="1" indent="1"/>
    </xf>
    <xf numFmtId="0" fontId="1" fillId="3" borderId="3" xfId="0" applyFont="1" applyFill="1" applyBorder="1" applyAlignment="1">
      <alignment horizontal="left" vertical="center" wrapText="1" indent="1"/>
    </xf>
    <xf numFmtId="0" fontId="22" fillId="3" borderId="3" xfId="0" applyFont="1" applyFill="1" applyBorder="1" applyAlignment="1">
      <alignment horizontal="left" vertical="top" wrapText="1" indent="1"/>
    </xf>
    <xf numFmtId="0" fontId="0" fillId="3" borderId="3" xfId="0" applyFont="1" applyFill="1" applyBorder="1" applyAlignment="1">
      <alignment horizontal="left" vertical="top" wrapText="1" indent="1"/>
    </xf>
    <xf numFmtId="0" fontId="1" fillId="14" borderId="3" xfId="0" applyFont="1" applyFill="1" applyBorder="1" applyAlignment="1">
      <alignment horizontal="left" vertical="center" wrapText="1" indent="1"/>
    </xf>
    <xf numFmtId="10" fontId="32" fillId="0" borderId="4" xfId="0" applyNumberFormat="1" applyFont="1" applyFill="1" applyBorder="1" applyAlignment="1">
      <alignment horizontal="center" vertical="center" wrapText="1"/>
    </xf>
    <xf numFmtId="10" fontId="32" fillId="0" borderId="2" xfId="0" applyNumberFormat="1" applyFont="1" applyFill="1" applyBorder="1" applyAlignment="1">
      <alignment horizontal="center" vertical="center" wrapText="1"/>
    </xf>
    <xf numFmtId="0" fontId="1" fillId="14" borderId="1" xfId="0" applyFont="1" applyFill="1" applyBorder="1" applyAlignment="1">
      <alignment horizontal="center" vertical="center" wrapText="1"/>
    </xf>
    <xf numFmtId="0" fontId="1" fillId="14" borderId="4" xfId="0" applyFont="1" applyFill="1" applyBorder="1" applyAlignment="1">
      <alignment horizontal="center" vertical="center" wrapText="1"/>
    </xf>
    <xf numFmtId="0" fontId="1" fillId="14" borderId="2" xfId="0" applyFont="1" applyFill="1" applyBorder="1" applyAlignment="1">
      <alignment horizontal="center" vertical="center" wrapText="1"/>
    </xf>
    <xf numFmtId="0" fontId="31" fillId="0" borderId="1" xfId="0" applyNumberFormat="1" applyFont="1" applyFill="1" applyBorder="1" applyAlignment="1">
      <alignment horizontal="center" vertical="top" wrapText="1"/>
    </xf>
    <xf numFmtId="0" fontId="31" fillId="0" borderId="4" xfId="0" applyNumberFormat="1" applyFont="1" applyFill="1" applyBorder="1" applyAlignment="1">
      <alignment horizontal="center" vertical="top" wrapText="1"/>
    </xf>
    <xf numFmtId="0" fontId="31" fillId="0" borderId="2" xfId="0" applyNumberFormat="1" applyFont="1" applyFill="1" applyBorder="1" applyAlignment="1">
      <alignment horizontal="center" vertical="top" wrapText="1"/>
    </xf>
    <xf numFmtId="0" fontId="0" fillId="0" borderId="1" xfId="0" applyFont="1" applyFill="1" applyBorder="1" applyAlignment="1">
      <alignment horizontal="center" vertical="top" wrapText="1"/>
    </xf>
    <xf numFmtId="0" fontId="0" fillId="0" borderId="4" xfId="0" applyFont="1" applyFill="1" applyBorder="1" applyAlignment="1">
      <alignment horizontal="center" vertical="top" wrapText="1"/>
    </xf>
    <xf numFmtId="0" fontId="0" fillId="0" borderId="2" xfId="0" applyFont="1" applyFill="1" applyBorder="1" applyAlignment="1">
      <alignment horizontal="center" vertical="top" wrapText="1"/>
    </xf>
    <xf numFmtId="0" fontId="1" fillId="3" borderId="8" xfId="0" applyFont="1" applyFill="1" applyBorder="1" applyAlignment="1">
      <alignment horizontal="right" vertical="top" wrapText="1"/>
    </xf>
    <xf numFmtId="0" fontId="1" fillId="3" borderId="9" xfId="0" applyFont="1" applyFill="1" applyBorder="1" applyAlignment="1">
      <alignment horizontal="right" vertical="top" wrapText="1"/>
    </xf>
    <xf numFmtId="10" fontId="32" fillId="0" borderId="1" xfId="0" applyNumberFormat="1" applyFont="1" applyFill="1" applyBorder="1" applyAlignment="1">
      <alignment horizontal="center" vertical="center" wrapText="1"/>
    </xf>
    <xf numFmtId="0" fontId="1" fillId="17" borderId="8" xfId="0" applyFont="1" applyFill="1" applyBorder="1" applyAlignment="1">
      <alignment horizontal="right" vertical="top" wrapText="1"/>
    </xf>
    <xf numFmtId="0" fontId="1" fillId="17" borderId="9" xfId="0" applyFont="1" applyFill="1" applyBorder="1" applyAlignment="1">
      <alignment horizontal="right" vertical="top" wrapText="1"/>
    </xf>
    <xf numFmtId="0" fontId="21" fillId="14" borderId="3" xfId="0" applyFont="1" applyFill="1" applyBorder="1" applyAlignment="1">
      <alignment horizontal="left" vertical="center" wrapText="1" indent="1"/>
    </xf>
    <xf numFmtId="0" fontId="0" fillId="0" borderId="1" xfId="0" applyFont="1" applyFill="1" applyBorder="1" applyAlignment="1">
      <alignment horizontal="center" vertical="center" wrapText="1"/>
    </xf>
    <xf numFmtId="0" fontId="0" fillId="0" borderId="4" xfId="0" applyFont="1" applyFill="1" applyBorder="1" applyAlignment="1">
      <alignment horizontal="center" vertical="center" wrapText="1"/>
    </xf>
    <xf numFmtId="0" fontId="0" fillId="0" borderId="2" xfId="0" applyFont="1" applyFill="1" applyBorder="1" applyAlignment="1">
      <alignment horizontal="center" vertical="center" wrapText="1"/>
    </xf>
    <xf numFmtId="0" fontId="26" fillId="14" borderId="1" xfId="0" applyFont="1" applyFill="1" applyBorder="1" applyAlignment="1">
      <alignment horizontal="left"/>
    </xf>
    <xf numFmtId="0" fontId="26" fillId="14" borderId="2" xfId="0" applyFont="1" applyFill="1" applyBorder="1" applyAlignment="1">
      <alignment horizontal="left"/>
    </xf>
    <xf numFmtId="0" fontId="0" fillId="14" borderId="1" xfId="0" applyFont="1" applyFill="1" applyBorder="1" applyAlignment="1">
      <alignment horizontal="left" wrapText="1"/>
    </xf>
    <xf numFmtId="0" fontId="0" fillId="14" borderId="2" xfId="0" applyFont="1" applyFill="1" applyBorder="1" applyAlignment="1">
      <alignment horizontal="left" wrapText="1"/>
    </xf>
    <xf numFmtId="0" fontId="22" fillId="10" borderId="1" xfId="0" applyFont="1" applyFill="1" applyBorder="1" applyAlignment="1">
      <alignment horizontal="left"/>
    </xf>
    <xf numFmtId="0" fontId="22" fillId="10" borderId="2" xfId="0" applyFont="1" applyFill="1" applyBorder="1" applyAlignment="1">
      <alignment horizontal="left"/>
    </xf>
    <xf numFmtId="0" fontId="22" fillId="14" borderId="1" xfId="0" applyFont="1" applyFill="1" applyBorder="1" applyAlignment="1">
      <alignment horizontal="left"/>
    </xf>
    <xf numFmtId="0" fontId="22" fillId="14" borderId="2" xfId="0" applyFont="1" applyFill="1" applyBorder="1" applyAlignment="1">
      <alignment horizontal="left"/>
    </xf>
    <xf numFmtId="0" fontId="0" fillId="10" borderId="1" xfId="0" applyFont="1" applyFill="1" applyBorder="1" applyAlignment="1">
      <alignment horizontal="left" vertical="top" wrapText="1"/>
    </xf>
    <xf numFmtId="0" fontId="0" fillId="10" borderId="2" xfId="0" applyFont="1" applyFill="1" applyBorder="1" applyAlignment="1">
      <alignment horizontal="left" vertical="top" wrapText="1"/>
    </xf>
    <xf numFmtId="0" fontId="22" fillId="10" borderId="1" xfId="0" applyFont="1" applyFill="1" applyBorder="1" applyAlignment="1">
      <alignment horizontal="left" vertical="top" wrapText="1"/>
    </xf>
    <xf numFmtId="0" fontId="22" fillId="10" borderId="2" xfId="0" applyFont="1" applyFill="1" applyBorder="1" applyAlignment="1">
      <alignment horizontal="left" vertical="top" wrapText="1"/>
    </xf>
    <xf numFmtId="0" fontId="0" fillId="10" borderId="1" xfId="0" applyFont="1" applyFill="1" applyBorder="1" applyAlignment="1">
      <alignment horizontal="left" wrapText="1"/>
    </xf>
    <xf numFmtId="0" fontId="0" fillId="10" borderId="2" xfId="0" applyFont="1" applyFill="1" applyBorder="1" applyAlignment="1">
      <alignment horizontal="left" wrapText="1"/>
    </xf>
    <xf numFmtId="0" fontId="22" fillId="3" borderId="1" xfId="0" applyFont="1" applyFill="1" applyBorder="1" applyAlignment="1">
      <alignment horizontal="left" vertical="top" wrapText="1"/>
    </xf>
    <xf numFmtId="0" fontId="22" fillId="3" borderId="2" xfId="0" applyFont="1" applyFill="1" applyBorder="1" applyAlignment="1">
      <alignment horizontal="left" vertical="top" wrapText="1"/>
    </xf>
    <xf numFmtId="0" fontId="22" fillId="3" borderId="1" xfId="0" applyFont="1" applyFill="1" applyBorder="1" applyAlignment="1">
      <alignment horizontal="left" wrapText="1"/>
    </xf>
    <xf numFmtId="0" fontId="22" fillId="3" borderId="2" xfId="0" applyFont="1" applyFill="1" applyBorder="1" applyAlignment="1">
      <alignment horizontal="left" wrapText="1"/>
    </xf>
    <xf numFmtId="0" fontId="35" fillId="15" borderId="3" xfId="0" applyFont="1" applyFill="1" applyBorder="1" applyAlignment="1">
      <alignment horizontal="center" vertical="center"/>
    </xf>
  </cellXfs>
  <cellStyles count="6">
    <cellStyle name="Explanatory Text" xfId="1" builtinId="53"/>
    <cellStyle name="Hyperlink" xfId="4" builtinId="8"/>
    <cellStyle name="Normal" xfId="0" builtinId="0"/>
    <cellStyle name="Normal 12" xfId="5" xr:uid="{8F9C624A-4AF9-405D-AF68-5AD5E0E6178A}"/>
    <cellStyle name="Normal 2" xfId="3" xr:uid="{F643D518-322C-4136-B68B-FF4D0AB316D2}"/>
    <cellStyle name="Normal 3" xfId="2" xr:uid="{8576F358-8434-4A03-9D2F-737251641E55}"/>
  </cellStyles>
  <dxfs count="698">
    <dxf>
      <font>
        <b val="0"/>
        <i val="0"/>
        <color rgb="FF00B050"/>
      </font>
      <fill>
        <patternFill>
          <bgColor theme="0"/>
        </patternFill>
      </fill>
    </dxf>
    <dxf>
      <font>
        <color rgb="FF9C0006"/>
      </font>
    </dxf>
    <dxf>
      <font>
        <b val="0"/>
        <i val="0"/>
        <color rgb="FF00B050"/>
      </font>
      <fill>
        <patternFill>
          <bgColor theme="0"/>
        </patternFill>
      </fill>
    </dxf>
    <dxf>
      <font>
        <color rgb="FF9C0006"/>
      </font>
    </dxf>
    <dxf>
      <font>
        <color rgb="FF006100"/>
      </font>
      <fill>
        <patternFill>
          <bgColor rgb="FFC6EFCE"/>
        </patternFill>
      </fill>
    </dxf>
    <dxf>
      <font>
        <color rgb="FF006100"/>
      </font>
      <fill>
        <patternFill>
          <bgColor rgb="FFC6EFCE"/>
        </patternFill>
      </fill>
    </dxf>
    <dxf>
      <font>
        <b val="0"/>
        <i val="0"/>
        <color rgb="FF00B050"/>
      </font>
      <fill>
        <patternFill>
          <bgColor theme="0"/>
        </patternFill>
      </fill>
    </dxf>
    <dxf>
      <font>
        <color rgb="FF9C0006"/>
      </font>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b val="0"/>
        <i val="0"/>
        <color rgb="FF00B050"/>
      </font>
      <fill>
        <patternFill>
          <bgColor theme="0"/>
        </patternFill>
      </fill>
    </dxf>
    <dxf>
      <font>
        <color rgb="FF9C0006"/>
      </font>
    </dxf>
    <dxf>
      <font>
        <color rgb="FF006100"/>
      </font>
      <fill>
        <patternFill>
          <bgColor rgb="FFC6EFCE"/>
        </patternFill>
      </fill>
    </dxf>
    <dxf>
      <font>
        <color rgb="FF006100"/>
      </font>
      <fill>
        <patternFill>
          <bgColor rgb="FFC6EFCE"/>
        </patternFill>
      </fill>
    </dxf>
    <dxf>
      <font>
        <b val="0"/>
        <i val="0"/>
        <color rgb="FF00B050"/>
      </font>
      <fill>
        <patternFill>
          <bgColor theme="0"/>
        </patternFill>
      </fill>
    </dxf>
    <dxf>
      <font>
        <color rgb="FF9C0006"/>
      </font>
    </dxf>
    <dxf>
      <font>
        <b val="0"/>
        <i val="0"/>
        <color rgb="FF00B050"/>
      </font>
      <fill>
        <patternFill>
          <bgColor theme="0"/>
        </patternFill>
      </fill>
    </dxf>
    <dxf>
      <font>
        <color rgb="FF9C0006"/>
      </font>
    </dxf>
    <dxf>
      <font>
        <b val="0"/>
        <i val="0"/>
        <color rgb="FF00B050"/>
      </font>
      <fill>
        <patternFill>
          <bgColor theme="0"/>
        </patternFill>
      </fill>
    </dxf>
    <dxf>
      <font>
        <color rgb="FF9C0006"/>
      </font>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b val="0"/>
        <i val="0"/>
        <color rgb="FF00B050"/>
      </font>
      <fill>
        <patternFill>
          <bgColor theme="0"/>
        </patternFill>
      </fill>
    </dxf>
    <dxf>
      <font>
        <color rgb="FF9C0006"/>
      </font>
    </dxf>
    <dxf>
      <font>
        <b val="0"/>
        <i val="0"/>
        <color rgb="FF00B050"/>
      </font>
      <fill>
        <patternFill>
          <bgColor theme="0"/>
        </patternFill>
      </fill>
    </dxf>
    <dxf>
      <font>
        <color rgb="FF9C0006"/>
      </font>
    </dxf>
    <dxf>
      <font>
        <b val="0"/>
        <i val="0"/>
        <color rgb="FF00B050"/>
      </font>
      <fill>
        <patternFill>
          <bgColor theme="0"/>
        </patternFill>
      </fill>
    </dxf>
    <dxf>
      <font>
        <color rgb="FF9C0006"/>
      </font>
    </dxf>
    <dxf>
      <font>
        <b val="0"/>
        <i val="0"/>
        <color rgb="FF00B050"/>
      </font>
      <fill>
        <patternFill>
          <bgColor theme="0"/>
        </patternFill>
      </fill>
    </dxf>
    <dxf>
      <font>
        <color rgb="FF9C0006"/>
      </font>
    </dxf>
    <dxf>
      <font>
        <b val="0"/>
        <i val="0"/>
        <color rgb="FF00B050"/>
      </font>
      <fill>
        <patternFill>
          <bgColor theme="0"/>
        </patternFill>
      </fill>
    </dxf>
    <dxf>
      <font>
        <color rgb="FF9C0006"/>
      </font>
    </dxf>
    <dxf>
      <font>
        <color rgb="FF006100"/>
      </font>
      <fill>
        <patternFill>
          <bgColor rgb="FFC6EFCE"/>
        </patternFill>
      </fill>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ont>
        <b val="0"/>
        <i val="0"/>
        <color rgb="FF00B050"/>
      </font>
      <fill>
        <patternFill>
          <bgColor theme="0"/>
        </patternFill>
      </fill>
    </dxf>
    <dxf>
      <font>
        <color rgb="FF9C0006"/>
      </font>
    </dxf>
    <dxf>
      <font>
        <b val="0"/>
        <i val="0"/>
        <color rgb="FF00B050"/>
      </font>
      <fill>
        <patternFill>
          <bgColor theme="0"/>
        </patternFill>
      </fill>
    </dxf>
    <dxf>
      <font>
        <color rgb="FF9C0006"/>
      </font>
    </dxf>
    <dxf>
      <font>
        <b val="0"/>
        <i val="0"/>
        <color rgb="FF00B050"/>
      </font>
      <fill>
        <patternFill>
          <bgColor theme="0"/>
        </patternFill>
      </fill>
    </dxf>
    <dxf>
      <font>
        <color rgb="FF9C0006"/>
      </font>
    </dxf>
    <dxf>
      <font>
        <b val="0"/>
        <i val="0"/>
        <color rgb="FF00B050"/>
      </font>
      <fill>
        <patternFill>
          <bgColor theme="0"/>
        </patternFill>
      </fill>
    </dxf>
    <dxf>
      <font>
        <color rgb="FF9C0006"/>
      </font>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b val="0"/>
        <i val="0"/>
        <color rgb="FF00B050"/>
      </font>
      <fill>
        <patternFill>
          <bgColor theme="0"/>
        </patternFill>
      </fill>
    </dxf>
    <dxf>
      <font>
        <color rgb="FF9C0006"/>
      </font>
    </dxf>
    <dxf>
      <font>
        <color rgb="FF006100"/>
      </font>
      <fill>
        <patternFill>
          <bgColor rgb="FFC6EFCE"/>
        </patternFill>
      </fill>
    </dxf>
    <dxf>
      <font>
        <b val="0"/>
        <i val="0"/>
        <color rgb="FF00B050"/>
      </font>
      <fill>
        <patternFill>
          <bgColor theme="0"/>
        </patternFill>
      </fill>
    </dxf>
    <dxf>
      <font>
        <color rgb="FF9C0006"/>
      </font>
    </dxf>
    <dxf>
      <font>
        <b val="0"/>
        <i val="0"/>
        <color rgb="FF00B050"/>
      </font>
      <fill>
        <patternFill>
          <bgColor theme="0"/>
        </patternFill>
      </fill>
    </dxf>
    <dxf>
      <font>
        <color rgb="FF9C0006"/>
      </font>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b val="0"/>
        <i val="0"/>
        <color rgb="FF00B050"/>
      </font>
      <fill>
        <patternFill>
          <bgColor theme="0"/>
        </patternFill>
      </fill>
    </dxf>
    <dxf>
      <font>
        <color rgb="FF9C0006"/>
      </font>
    </dxf>
    <dxf>
      <font>
        <b val="0"/>
        <i val="0"/>
        <color rgb="FF00B050"/>
      </font>
      <fill>
        <patternFill>
          <bgColor theme="0"/>
        </patternFill>
      </fill>
    </dxf>
    <dxf>
      <font>
        <color rgb="FF9C0006"/>
      </font>
    </dxf>
    <dxf>
      <font>
        <color rgb="FF006100"/>
      </font>
      <fill>
        <patternFill>
          <bgColor rgb="FFC6EFCE"/>
        </patternFill>
      </fill>
    </dxf>
    <dxf>
      <font>
        <color rgb="FF006100"/>
      </font>
      <fill>
        <patternFill>
          <bgColor rgb="FFC6EFCE"/>
        </patternFill>
      </fill>
    </dxf>
    <dxf>
      <font>
        <b val="0"/>
        <i val="0"/>
        <color rgb="FF00B050"/>
      </font>
      <fill>
        <patternFill>
          <bgColor theme="0"/>
        </patternFill>
      </fill>
    </dxf>
    <dxf>
      <font>
        <color rgb="FF9C0006"/>
      </font>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b val="0"/>
        <i val="0"/>
        <color rgb="FF00B050"/>
      </font>
      <fill>
        <patternFill>
          <bgColor theme="0"/>
        </patternFill>
      </fill>
    </dxf>
    <dxf>
      <font>
        <color rgb="FF9C0006"/>
      </font>
    </dxf>
    <dxf>
      <font>
        <color rgb="FF006100"/>
      </font>
      <fill>
        <patternFill>
          <bgColor rgb="FFC6EFCE"/>
        </patternFill>
      </fill>
    </dxf>
    <dxf>
      <font>
        <color rgb="FF006100"/>
      </font>
      <fill>
        <patternFill>
          <bgColor rgb="FFC6EFCE"/>
        </patternFill>
      </fill>
    </dxf>
    <dxf>
      <font>
        <b val="0"/>
        <i val="0"/>
        <color rgb="FF00B050"/>
      </font>
      <fill>
        <patternFill>
          <bgColor theme="0"/>
        </patternFill>
      </fill>
    </dxf>
    <dxf>
      <font>
        <color rgb="FF9C0006"/>
      </font>
    </dxf>
    <dxf>
      <font>
        <b val="0"/>
        <i val="0"/>
        <color rgb="FF00B050"/>
      </font>
      <fill>
        <patternFill>
          <bgColor theme="0"/>
        </patternFill>
      </fill>
    </dxf>
    <dxf>
      <font>
        <color rgb="FF9C0006"/>
      </font>
    </dxf>
    <dxf>
      <font>
        <b val="0"/>
        <i val="0"/>
        <color rgb="FF00B050"/>
      </font>
      <fill>
        <patternFill>
          <bgColor theme="0"/>
        </patternFill>
      </fill>
    </dxf>
    <dxf>
      <font>
        <color rgb="FF9C0006"/>
      </font>
    </dxf>
    <dxf>
      <font>
        <color rgb="FF006100"/>
      </font>
      <fill>
        <patternFill>
          <bgColor rgb="FFC6EFCE"/>
        </patternFill>
      </fill>
    </dxf>
    <dxf>
      <font>
        <color rgb="FF006100"/>
      </font>
      <fill>
        <patternFill>
          <bgColor rgb="FFC6EFCE"/>
        </patternFill>
      </fill>
    </dxf>
    <dxf>
      <font>
        <b val="0"/>
        <i val="0"/>
        <color rgb="FF00B050"/>
      </font>
      <fill>
        <patternFill>
          <bgColor theme="0"/>
        </patternFill>
      </fill>
    </dxf>
    <dxf>
      <font>
        <color rgb="FF9C0006"/>
      </font>
    </dxf>
    <dxf>
      <font>
        <color rgb="FF006100"/>
      </font>
      <fill>
        <patternFill>
          <bgColor rgb="FFC6EFCE"/>
        </patternFill>
      </fill>
    </dxf>
    <dxf>
      <font>
        <color rgb="FF006100"/>
      </font>
      <fill>
        <patternFill>
          <bgColor rgb="FFC6EFCE"/>
        </patternFill>
      </fill>
    </dxf>
    <dxf>
      <font>
        <b val="0"/>
        <i val="0"/>
        <color rgb="FF00B050"/>
      </font>
      <fill>
        <patternFill>
          <bgColor theme="0"/>
        </patternFill>
      </fill>
    </dxf>
    <dxf>
      <font>
        <color rgb="FF9C0006"/>
      </font>
    </dxf>
    <dxf>
      <font>
        <b val="0"/>
        <i val="0"/>
        <color rgb="FF00B050"/>
      </font>
      <fill>
        <patternFill>
          <bgColor theme="0"/>
        </patternFill>
      </fill>
    </dxf>
    <dxf>
      <font>
        <color rgb="FF9C0006"/>
      </font>
    </dxf>
    <dxf>
      <font>
        <color rgb="FF006100"/>
      </font>
      <fill>
        <patternFill>
          <bgColor rgb="FFC6EFCE"/>
        </patternFill>
      </fill>
    </dxf>
    <dxf>
      <font>
        <b val="0"/>
        <i val="0"/>
        <color rgb="FF00B050"/>
      </font>
      <fill>
        <patternFill>
          <bgColor theme="0"/>
        </patternFill>
      </fill>
    </dxf>
    <dxf>
      <font>
        <color rgb="FF9C0006"/>
      </font>
    </dxf>
    <dxf>
      <font>
        <color rgb="FF006100"/>
      </font>
      <fill>
        <patternFill>
          <bgColor rgb="FFC6EFCE"/>
        </patternFill>
      </fill>
    </dxf>
    <dxf>
      <font>
        <color rgb="FF006100"/>
      </font>
      <fill>
        <patternFill>
          <bgColor rgb="FFC6EFCE"/>
        </patternFill>
      </fill>
    </dxf>
    <dxf>
      <font>
        <b val="0"/>
        <i val="0"/>
        <color rgb="FF00B050"/>
      </font>
      <fill>
        <patternFill>
          <bgColor theme="0"/>
        </patternFill>
      </fill>
    </dxf>
    <dxf>
      <font>
        <color rgb="FF9C0006"/>
      </font>
    </dxf>
    <dxf>
      <font>
        <b val="0"/>
        <i val="0"/>
        <color rgb="FF00B050"/>
      </font>
      <fill>
        <patternFill>
          <bgColor theme="0"/>
        </patternFill>
      </fill>
    </dxf>
    <dxf>
      <font>
        <color rgb="FF9C0006"/>
      </font>
    </dxf>
    <dxf>
      <font>
        <color rgb="FF006100"/>
      </font>
      <fill>
        <patternFill>
          <bgColor rgb="FFC6EFCE"/>
        </patternFill>
      </fill>
    </dxf>
    <dxf>
      <font>
        <b val="0"/>
        <i val="0"/>
        <color rgb="FF00B050"/>
      </font>
      <fill>
        <patternFill>
          <bgColor theme="0"/>
        </patternFill>
      </fill>
    </dxf>
    <dxf>
      <font>
        <color rgb="FF9C0006"/>
      </font>
    </dxf>
    <dxf>
      <font>
        <color rgb="FF006100"/>
      </font>
      <fill>
        <patternFill>
          <bgColor rgb="FFC6EFCE"/>
        </patternFill>
      </fill>
    </dxf>
    <dxf>
      <font>
        <b val="0"/>
        <i val="0"/>
        <color rgb="FF00B050"/>
      </font>
      <fill>
        <patternFill>
          <bgColor theme="0"/>
        </patternFill>
      </fill>
    </dxf>
    <dxf>
      <font>
        <color rgb="FF9C0006"/>
      </font>
    </dxf>
    <dxf>
      <font>
        <b val="0"/>
        <i val="0"/>
        <color rgb="FF00B050"/>
      </font>
      <fill>
        <patternFill>
          <bgColor theme="0"/>
        </patternFill>
      </fill>
    </dxf>
    <dxf>
      <font>
        <color rgb="FF9C0006"/>
      </font>
    </dxf>
    <dxf>
      <font>
        <color rgb="FF006100"/>
      </font>
      <fill>
        <patternFill>
          <bgColor rgb="FFC6EFCE"/>
        </patternFill>
      </fill>
    </dxf>
    <dxf>
      <font>
        <b val="0"/>
        <i val="0"/>
        <color rgb="FF00B050"/>
      </font>
      <fill>
        <patternFill>
          <bgColor theme="0"/>
        </patternFill>
      </fill>
    </dxf>
    <dxf>
      <font>
        <color rgb="FF9C0006"/>
      </font>
    </dxf>
    <dxf>
      <font>
        <color rgb="FF006100"/>
      </font>
      <fill>
        <patternFill>
          <bgColor rgb="FFC6EFCE"/>
        </patternFill>
      </fill>
    </dxf>
    <dxf>
      <font>
        <color rgb="FF006100"/>
      </font>
      <fill>
        <patternFill>
          <bgColor rgb="FFC6EFCE"/>
        </patternFill>
      </fill>
    </dxf>
    <dxf>
      <font>
        <b val="0"/>
        <i val="0"/>
        <color rgb="FF00B050"/>
      </font>
      <fill>
        <patternFill>
          <bgColor theme="0"/>
        </patternFill>
      </fill>
    </dxf>
    <dxf>
      <font>
        <color rgb="FF9C0006"/>
      </font>
    </dxf>
    <dxf>
      <font>
        <color rgb="FF006100"/>
      </font>
      <fill>
        <patternFill>
          <bgColor rgb="FFC6EFCE"/>
        </patternFill>
      </fill>
    </dxf>
    <dxf>
      <font>
        <b val="0"/>
        <i val="0"/>
        <color rgb="FF00B050"/>
      </font>
      <fill>
        <patternFill>
          <bgColor theme="0"/>
        </patternFill>
      </fill>
    </dxf>
    <dxf>
      <font>
        <color rgb="FF9C0006"/>
      </font>
    </dxf>
    <dxf>
      <font>
        <color rgb="FF006100"/>
      </font>
      <fill>
        <patternFill>
          <bgColor rgb="FFC6EFCE"/>
        </patternFill>
      </fill>
    </dxf>
    <dxf>
      <font>
        <b val="0"/>
        <i val="0"/>
        <color rgb="FF00B050"/>
      </font>
      <fill>
        <patternFill>
          <bgColor theme="0"/>
        </patternFill>
      </fill>
    </dxf>
    <dxf>
      <font>
        <color rgb="FF9C0006"/>
      </font>
    </dxf>
    <dxf>
      <font>
        <color rgb="FF006100"/>
      </font>
      <fill>
        <patternFill>
          <bgColor rgb="FFC6EFCE"/>
        </patternFill>
      </fill>
    </dxf>
    <dxf>
      <font>
        <color rgb="FF006100"/>
      </font>
      <fill>
        <patternFill>
          <bgColor rgb="FFC6EFCE"/>
        </patternFill>
      </fill>
    </dxf>
    <dxf>
      <font>
        <b val="0"/>
        <i val="0"/>
        <color rgb="FF00B050"/>
      </font>
      <fill>
        <patternFill>
          <bgColor theme="0"/>
        </patternFill>
      </fill>
    </dxf>
    <dxf>
      <font>
        <color rgb="FF9C0006"/>
      </font>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b/>
        <i val="0"/>
        <color rgb="FF00B050"/>
      </font>
    </dxf>
    <dxf>
      <font>
        <b/>
        <i val="0"/>
        <color rgb="FFFF0000"/>
      </font>
    </dxf>
    <dxf>
      <font>
        <b/>
        <i val="0"/>
        <color theme="4"/>
      </font>
    </dxf>
    <dxf>
      <font>
        <b/>
        <i val="0"/>
        <color rgb="FF00B050"/>
      </font>
    </dxf>
    <dxf>
      <font>
        <b/>
        <i val="0"/>
        <color rgb="FFFF0000"/>
      </font>
    </dxf>
    <dxf>
      <font>
        <b/>
        <i val="0"/>
        <color theme="4"/>
      </font>
    </dxf>
    <dxf>
      <fill>
        <patternFill>
          <bgColor rgb="FFFF0000"/>
        </patternFill>
      </fill>
    </dxf>
    <dxf>
      <fill>
        <patternFill>
          <bgColor rgb="FF00B050"/>
        </patternFill>
      </fill>
    </dxf>
    <dxf>
      <fill>
        <patternFill>
          <bgColor rgb="FFD9D9D9"/>
        </patternFill>
      </fill>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D9D9D9"/>
        </patternFill>
      </fill>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D9D9D9"/>
        </patternFill>
      </fill>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D9D9D9"/>
        </patternFill>
      </fill>
    </dxf>
    <dxf>
      <fill>
        <patternFill>
          <bgColor rgb="FFD9D9D9"/>
        </patternFill>
      </fill>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FF0000"/>
        </patternFill>
      </fill>
    </dxf>
    <dxf>
      <fill>
        <patternFill>
          <bgColor rgb="FF00B050"/>
        </patternFill>
      </fill>
    </dxf>
    <dxf>
      <font>
        <b/>
        <i val="0"/>
        <color rgb="FF00B050"/>
      </font>
    </dxf>
    <dxf>
      <font>
        <b/>
        <i val="0"/>
        <color rgb="FFFF0000"/>
      </font>
    </dxf>
    <dxf>
      <font>
        <b/>
        <i val="0"/>
        <color theme="4"/>
      </font>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D9D9D9"/>
        </patternFill>
      </fill>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D9D9D9"/>
        </patternFill>
      </fill>
    </dxf>
    <dxf>
      <fill>
        <patternFill>
          <bgColor rgb="FFD9D9D9"/>
        </patternFill>
      </fill>
    </dxf>
    <dxf>
      <fill>
        <patternFill>
          <bgColor rgb="FFD9D9D9"/>
        </patternFill>
      </fill>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D9D9D9"/>
        </patternFill>
      </fill>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ont>
        <b/>
        <i val="0"/>
        <color rgb="FF00B050"/>
      </font>
    </dxf>
    <dxf>
      <font>
        <b/>
        <i val="0"/>
        <color rgb="FFFF0000"/>
      </font>
    </dxf>
    <dxf>
      <font>
        <b/>
        <i val="0"/>
        <color theme="4"/>
      </font>
    </dxf>
    <dxf>
      <fill>
        <patternFill>
          <bgColor rgb="FFFF0000"/>
        </patternFill>
      </fill>
    </dxf>
    <dxf>
      <fill>
        <patternFill>
          <bgColor rgb="FF00B050"/>
        </patternFill>
      </fill>
    </dxf>
    <dxf>
      <fill>
        <patternFill>
          <bgColor rgb="FFFF0000"/>
        </patternFill>
      </fill>
    </dxf>
    <dxf>
      <fill>
        <patternFill>
          <bgColor rgb="FF00B050"/>
        </patternFill>
      </fill>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ill>
        <patternFill>
          <bgColor rgb="FFD9D9D9"/>
        </patternFill>
      </fill>
    </dxf>
    <dxf>
      <font>
        <b/>
        <i val="0"/>
        <color rgb="FF00B050"/>
      </font>
    </dxf>
    <dxf>
      <font>
        <b/>
        <i val="0"/>
        <color rgb="FFFF0000"/>
      </font>
    </dxf>
    <dxf>
      <font>
        <b/>
        <i val="0"/>
        <color theme="4"/>
      </font>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ill>
        <patternFill>
          <bgColor rgb="FFD9D9D9"/>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D9D9D9"/>
        </patternFill>
      </fill>
    </dxf>
    <dxf>
      <fill>
        <patternFill>
          <bgColor rgb="FFFF0000"/>
        </patternFill>
      </fill>
    </dxf>
    <dxf>
      <fill>
        <patternFill>
          <bgColor rgb="FF00B050"/>
        </patternFill>
      </fill>
    </dxf>
    <dxf>
      <fill>
        <patternFill>
          <bgColor rgb="FFD9D9D9"/>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ill>
        <patternFill>
          <bgColor rgb="FFD9D9D9"/>
        </patternFill>
      </fill>
    </dxf>
    <dxf>
      <font>
        <b/>
        <i val="0"/>
        <color rgb="FF00B050"/>
      </font>
    </dxf>
    <dxf>
      <font>
        <b/>
        <i val="0"/>
        <color rgb="FFFF0000"/>
      </font>
    </dxf>
    <dxf>
      <font>
        <b/>
        <i val="0"/>
        <color theme="4"/>
      </font>
    </dxf>
  </dxfs>
  <tableStyles count="0" defaultTableStyle="TableStyleMedium2" defaultPivotStyle="PivotStyleLight16"/>
  <colors>
    <mruColors>
      <color rgb="FFD9D9D9"/>
      <color rgb="FFFFFFFF"/>
      <color rgb="FFC6E0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externalLink" Target="externalLinks/externalLink7.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externalLink" Target="externalLinks/externalLink6.xml"/><Relationship Id="rId2" Type="http://schemas.openxmlformats.org/officeDocument/2006/relationships/worksheet" Target="worksheets/sheet2.xml"/><Relationship Id="rId16" Type="http://schemas.openxmlformats.org/officeDocument/2006/relationships/externalLink" Target="externalLinks/externalLink5.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4.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8.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38100</xdr:colOff>
      <xdr:row>0</xdr:row>
      <xdr:rowOff>285750</xdr:rowOff>
    </xdr:from>
    <xdr:to>
      <xdr:col>3</xdr:col>
      <xdr:colOff>1353503</xdr:colOff>
      <xdr:row>0</xdr:row>
      <xdr:rowOff>1076481</xdr:rowOff>
    </xdr:to>
    <xdr:pic>
      <xdr:nvPicPr>
        <xdr:cNvPr id="2" name="Picture 1">
          <a:extLst>
            <a:ext uri="{FF2B5EF4-FFF2-40B4-BE49-F238E27FC236}">
              <a16:creationId xmlns:a16="http://schemas.microsoft.com/office/drawing/2014/main" id="{FEC9C165-43E2-4098-ADB0-0E1FA1B7F1C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76225" y="285750"/>
          <a:ext cx="3977641" cy="790731"/>
        </a:xfrm>
        <a:prstGeom prst="rect">
          <a:avLst/>
        </a:prstGeom>
      </xdr:spPr>
    </xdr:pic>
    <xdr:clientData/>
  </xdr:twoCellAnchor>
  <xdr:twoCellAnchor editAs="oneCell">
    <xdr:from>
      <xdr:col>1</xdr:col>
      <xdr:colOff>66675</xdr:colOff>
      <xdr:row>1</xdr:row>
      <xdr:rowOff>76200</xdr:rowOff>
    </xdr:from>
    <xdr:to>
      <xdr:col>3</xdr:col>
      <xdr:colOff>3201352</xdr:colOff>
      <xdr:row>1</xdr:row>
      <xdr:rowOff>295275</xdr:rowOff>
    </xdr:to>
    <xdr:pic>
      <xdr:nvPicPr>
        <xdr:cNvPr id="3" name="Picture 2">
          <a:extLst>
            <a:ext uri="{FF2B5EF4-FFF2-40B4-BE49-F238E27FC236}">
              <a16:creationId xmlns:a16="http://schemas.microsoft.com/office/drawing/2014/main" id="{184BDE11-43C5-4B67-82AB-D390806A593B}"/>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4800" y="1285875"/>
          <a:ext cx="5796915" cy="21907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1399283</xdr:colOff>
      <xdr:row>1</xdr:row>
      <xdr:rowOff>64831</xdr:rowOff>
    </xdr:to>
    <xdr:pic>
      <xdr:nvPicPr>
        <xdr:cNvPr id="2" name="Picture 1">
          <a:extLst>
            <a:ext uri="{FF2B5EF4-FFF2-40B4-BE49-F238E27FC236}">
              <a16:creationId xmlns:a16="http://schemas.microsoft.com/office/drawing/2014/main" id="{F57D9AA7-FF54-4481-82AD-6A6C0541575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14325" y="0"/>
          <a:ext cx="1399283" cy="31724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2</xdr:col>
      <xdr:colOff>38100</xdr:colOff>
      <xdr:row>0</xdr:row>
      <xdr:rowOff>276225</xdr:rowOff>
    </xdr:from>
    <xdr:ext cx="2590621" cy="676274"/>
    <xdr:pic>
      <xdr:nvPicPr>
        <xdr:cNvPr id="2" name="Picture 1">
          <a:extLst>
            <a:ext uri="{FF2B5EF4-FFF2-40B4-BE49-F238E27FC236}">
              <a16:creationId xmlns:a16="http://schemas.microsoft.com/office/drawing/2014/main" id="{DAB0AD9B-0F18-408F-9F0F-C1876B031ED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76375" y="276225"/>
          <a:ext cx="2590621" cy="676274"/>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903447</xdr:colOff>
      <xdr:row>0</xdr:row>
      <xdr:rowOff>790731</xdr:rowOff>
    </xdr:to>
    <xdr:pic>
      <xdr:nvPicPr>
        <xdr:cNvPr id="2" name="Picture 1">
          <a:extLst>
            <a:ext uri="{FF2B5EF4-FFF2-40B4-BE49-F238E27FC236}">
              <a16:creationId xmlns:a16="http://schemas.microsoft.com/office/drawing/2014/main" id="{C3B62B97-E869-4DA7-B6AE-DDEC255DEC0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14400" y="0"/>
          <a:ext cx="3980022" cy="790731"/>
        </a:xfrm>
        <a:prstGeom prst="rect">
          <a:avLst/>
        </a:prstGeom>
      </xdr:spPr>
    </xdr:pic>
    <xdr:clientData/>
  </xdr:twoCellAnchor>
  <xdr:twoCellAnchor editAs="oneCell">
    <xdr:from>
      <xdr:col>1</xdr:col>
      <xdr:colOff>0</xdr:colOff>
      <xdr:row>1</xdr:row>
      <xdr:rowOff>0</xdr:rowOff>
    </xdr:from>
    <xdr:to>
      <xdr:col>3</xdr:col>
      <xdr:colOff>2000249</xdr:colOff>
      <xdr:row>1</xdr:row>
      <xdr:rowOff>45719</xdr:rowOff>
    </xdr:to>
    <xdr:pic>
      <xdr:nvPicPr>
        <xdr:cNvPr id="3" name="Picture 2" descr="&quot;&quot;">
          <a:extLst>
            <a:ext uri="{FF2B5EF4-FFF2-40B4-BE49-F238E27FC236}">
              <a16:creationId xmlns:a16="http://schemas.microsoft.com/office/drawing/2014/main" id="{70983380-CECF-4C76-8267-721092164D61}"/>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14400" y="1114425"/>
          <a:ext cx="6257925" cy="45719"/>
        </a:xfrm>
        <a:prstGeom prst="rect">
          <a:avLst/>
        </a:prstGeom>
      </xdr:spPr>
    </xdr:pic>
    <xdr:clientData/>
  </xdr:twoCellAnchor>
  <xdr:twoCellAnchor editAs="oneCell">
    <xdr:from>
      <xdr:col>1</xdr:col>
      <xdr:colOff>0</xdr:colOff>
      <xdr:row>1</xdr:row>
      <xdr:rowOff>0</xdr:rowOff>
    </xdr:from>
    <xdr:to>
      <xdr:col>3</xdr:col>
      <xdr:colOff>1952625</xdr:colOff>
      <xdr:row>1</xdr:row>
      <xdr:rowOff>45719</xdr:rowOff>
    </xdr:to>
    <xdr:pic>
      <xdr:nvPicPr>
        <xdr:cNvPr id="6" name="Picture 5" descr="&quot;&quot;">
          <a:extLst>
            <a:ext uri="{FF2B5EF4-FFF2-40B4-BE49-F238E27FC236}">
              <a16:creationId xmlns:a16="http://schemas.microsoft.com/office/drawing/2014/main" id="{7B9AA65C-D141-4EB6-BD82-D7AE8748F673}"/>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76250" y="1114425"/>
          <a:ext cx="6515100" cy="45719"/>
        </a:xfrm>
        <a:prstGeom prst="rect">
          <a:avLst/>
        </a:prstGeom>
      </xdr:spPr>
    </xdr:pic>
    <xdr:clientData/>
  </xdr:twoCellAnchor>
  <xdr:twoCellAnchor editAs="oneCell">
    <xdr:from>
      <xdr:col>1</xdr:col>
      <xdr:colOff>0</xdr:colOff>
      <xdr:row>1</xdr:row>
      <xdr:rowOff>0</xdr:rowOff>
    </xdr:from>
    <xdr:to>
      <xdr:col>3</xdr:col>
      <xdr:colOff>1952625</xdr:colOff>
      <xdr:row>1</xdr:row>
      <xdr:rowOff>45719</xdr:rowOff>
    </xdr:to>
    <xdr:pic>
      <xdr:nvPicPr>
        <xdr:cNvPr id="5" name="Picture 4" descr="&quot;&quot;">
          <a:extLst>
            <a:ext uri="{FF2B5EF4-FFF2-40B4-BE49-F238E27FC236}">
              <a16:creationId xmlns:a16="http://schemas.microsoft.com/office/drawing/2014/main" id="{30FCF1AD-EC09-4C55-8F1A-D48ECA35003E}"/>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76250" y="1114425"/>
          <a:ext cx="6515100" cy="45719"/>
        </a:xfrm>
        <a:prstGeom prst="rect">
          <a:avLst/>
        </a:prstGeom>
      </xdr:spPr>
    </xdr:pic>
    <xdr:clientData/>
  </xdr:twoCellAnchor>
  <xdr:twoCellAnchor editAs="oneCell">
    <xdr:from>
      <xdr:col>1</xdr:col>
      <xdr:colOff>0</xdr:colOff>
      <xdr:row>1</xdr:row>
      <xdr:rowOff>0</xdr:rowOff>
    </xdr:from>
    <xdr:to>
      <xdr:col>3</xdr:col>
      <xdr:colOff>1962149</xdr:colOff>
      <xdr:row>1</xdr:row>
      <xdr:rowOff>45719</xdr:rowOff>
    </xdr:to>
    <xdr:pic>
      <xdr:nvPicPr>
        <xdr:cNvPr id="7" name="Picture 6" descr="&quot;&quot;">
          <a:extLst>
            <a:ext uri="{FF2B5EF4-FFF2-40B4-BE49-F238E27FC236}">
              <a16:creationId xmlns:a16="http://schemas.microsoft.com/office/drawing/2014/main" id="{9769FB0F-FCB2-4DB3-919E-7404EA0E1C8B}"/>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76250" y="1114425"/>
          <a:ext cx="6524624" cy="4571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Program%20and%20Project%20Documents\302%20CCA%20Assessment\Rendering\CDA%20Rendering%20Specification\Conformance%20Test%20Specification%20for%20CDA%20Rendering%20v1.4%20dv01%20(INTERNAL%20DRAF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Bne-fp01\groups\Program%20and%20Project%20Documents\302%20CCA%20Assessment\Rendering\CDA%20Rendering%20Specification\Conformance%20Test%20Specification%20for%20CDA%20Rendering%20v1.4%20dv01%20(INTERNAL%20DRAFT).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brian.howell/AppData/Local/Microsoft/Windows/INetCache/Content.Outlook/MOZ9T2E4/Report%20Title%20Page%20v2.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Bne-fp01\groups\Program%20and%20Project%20Documents\26%20CCA\Authoring%20systems\Drafts\Authoring%20systems%20conformance%20test%20specification%20dv021.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G:\Program%20and%20Project%20Documents\26%20CCA\Authoring%20systems\Drafts\Authoring%20systems%20conformance%20test%20specification%20dv021.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G:\Users\CatherineDamoisy\AppData\Local\Microsoft\Windows\Temporary%20Internet%20Files\Content.Outlook\WQ3BN134\HI%20Conformance%20Test%20Specification%20v1%204%204.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Bne-fp01\groups\Users\CatherineDamoisy\AppData\Local\Microsoft\Windows\Temporary%20Internet%20Files\Content.Outlook\WQ3BN134\HI%20Conformance%20Test%20Specification%20v1%204%204.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G:\Users\IsabelleLuszczyk\AppData\Local\Microsoft\Windows\Temporary%20Internet%20Files\Content.Outlook\3XJ4HBHP\Test%20specification%20cover%20sheet%2012Jan15%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Title"/>
      <sheetName val="Introduction"/>
      <sheetName val="Test Summary Report"/>
      <sheetName val="CDAR_AS_01"/>
      <sheetName val="CDAR_RS_01"/>
      <sheetName val="Details Fields"/>
      <sheetName val="Data values"/>
      <sheetName val="Supplementary Test Data"/>
      <sheetName val="Traceability Matrix"/>
      <sheetName val="Change Lo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Title"/>
      <sheetName val="Introduction"/>
      <sheetName val="Test Summary Report"/>
      <sheetName val="CDAR_AS_01"/>
      <sheetName val="CDAR_RS_01"/>
      <sheetName val="Details Fields"/>
      <sheetName val="Data values"/>
      <sheetName val="Supplementary Test Data"/>
      <sheetName val="Traceability Matrix"/>
      <sheetName val="Change Lo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le"/>
      <sheetName val="Sheet1"/>
      <sheetName val="Data values"/>
      <sheetName val="Sheet2"/>
    </sheetNames>
    <sheetDataSet>
      <sheetData sheetId="0"/>
      <sheetData sheetId="1"/>
      <sheetData sheetId="2">
        <row r="2">
          <cell r="D2" t="str">
            <v>Select protective marking</v>
          </cell>
        </row>
        <row r="3">
          <cell r="D3" t="str">
            <v>OFFICIAL</v>
          </cell>
        </row>
        <row r="4">
          <cell r="D4" t="str">
            <v>OFFICIAL: Sensitive</v>
          </cell>
        </row>
      </sheetData>
      <sheetData sheetId="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Introduction"/>
      <sheetName val="TSR"/>
      <sheetName val="Doc"/>
      <sheetName val="Narr"/>
      <sheetName val="Types &amp; Groups"/>
      <sheetName val="Auth"/>
      <sheetName val="FS-DOC-01"/>
      <sheetName val="Common scenarios"/>
      <sheetName val="Change Log"/>
      <sheetName val="Traceability"/>
    </sheetNames>
    <sheetDataSet>
      <sheetData sheetId="0" refreshError="1"/>
      <sheetData sheetId="1">
        <row r="188">
          <cell r="A188" t="str">
            <v>Pass</v>
          </cell>
        </row>
        <row r="189">
          <cell r="A189" t="str">
            <v>Fail</v>
          </cell>
        </row>
        <row r="190">
          <cell r="A190" t="str">
            <v>N/A</v>
          </cell>
        </row>
        <row r="191">
          <cell r="A191" t="str">
            <v>TBD</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Introduction"/>
      <sheetName val="TSR"/>
      <sheetName val="Doc"/>
      <sheetName val="Narr"/>
      <sheetName val="Types &amp; Groups"/>
      <sheetName val="Auth"/>
      <sheetName val="FS-DOC-01"/>
      <sheetName val="Common scenarios"/>
      <sheetName val="Change Log"/>
      <sheetName val="Traceability"/>
    </sheetNames>
    <sheetDataSet>
      <sheetData sheetId="0" refreshError="1"/>
      <sheetData sheetId="1">
        <row r="188">
          <cell r="A188" t="str">
            <v>Pass</v>
          </cell>
        </row>
        <row r="189">
          <cell r="A189" t="str">
            <v>Fail</v>
          </cell>
        </row>
        <row r="190">
          <cell r="A190" t="str">
            <v>N/A</v>
          </cell>
        </row>
        <row r="191">
          <cell r="A191" t="str">
            <v>TBD</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le"/>
      <sheetName val="Introduction"/>
      <sheetName val="Test Data"/>
      <sheetName val="UC.005"/>
      <sheetName val="UC.010"/>
      <sheetName val="UC.015"/>
      <sheetName val="UC.025"/>
      <sheetName val="UC.035"/>
      <sheetName val="UC.045"/>
      <sheetName val="Change Log"/>
      <sheetName val="IHI Search Types"/>
      <sheetName val="Luhn Check Algorithm"/>
      <sheetName val="Medicare Card No. Check Algrthm"/>
    </sheetNames>
    <sheetDataSet>
      <sheetData sheetId="0"/>
      <sheetData sheetId="1">
        <row r="23">
          <cell r="B23" t="str">
            <v>NOT TESTED</v>
          </cell>
        </row>
        <row r="24">
          <cell r="B24" t="str">
            <v>INCOMPLETE</v>
          </cell>
        </row>
        <row r="25">
          <cell r="B25" t="str">
            <v>FAILED</v>
          </cell>
        </row>
        <row r="26">
          <cell r="B26" t="str">
            <v>PASSED</v>
          </cell>
        </row>
        <row r="27">
          <cell r="B27" t="str">
            <v>NOT IMPLEMENTED</v>
          </cell>
        </row>
      </sheetData>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le"/>
      <sheetName val="Introduction"/>
      <sheetName val="Test Data"/>
      <sheetName val="UC.005"/>
      <sheetName val="UC.010"/>
      <sheetName val="UC.015"/>
      <sheetName val="UC.025"/>
      <sheetName val="UC.035"/>
      <sheetName val="UC.045"/>
      <sheetName val="Change Log"/>
      <sheetName val="IHI Search Types"/>
      <sheetName val="Luhn Check Algorithm"/>
      <sheetName val="Medicare Card No. Check Algrthm"/>
    </sheetNames>
    <sheetDataSet>
      <sheetData sheetId="0" refreshError="1"/>
      <sheetData sheetId="1" refreshError="1">
        <row r="23">
          <cell r="B23" t="str">
            <v>NOT TESTED</v>
          </cell>
        </row>
        <row r="24">
          <cell r="B24" t="str">
            <v>INCOMPLETE</v>
          </cell>
        </row>
        <row r="25">
          <cell r="B25" t="str">
            <v>FAILED</v>
          </cell>
        </row>
        <row r="26">
          <cell r="B26" t="str">
            <v>PASSED</v>
          </cell>
        </row>
        <row r="27">
          <cell r="B27" t="str">
            <v>NOT IMPLEMENTED</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values"/>
      <sheetName val="Sheet1"/>
      <sheetName val="Sheet2"/>
      <sheetName val="Cover"/>
      <sheetName val="Intro"/>
      <sheetName val="TSR"/>
      <sheetName val="Traceability"/>
      <sheetName val="MA"/>
      <sheetName val="MA - Scenarios"/>
      <sheetName val="MA - E2E Interfaces"/>
      <sheetName val="References"/>
      <sheetName val="MA Scenarios"/>
      <sheetName val="Selections"/>
    </sheetNames>
    <sheetDataSet>
      <sheetData sheetId="0" refreshError="1"/>
      <sheetData sheetId="1" refreshError="1"/>
      <sheetData sheetId="2" refreshError="1"/>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9D9A14-A809-4802-81FB-08CE39D128E6}">
  <sheetPr>
    <pageSetUpPr fitToPage="1"/>
  </sheetPr>
  <dimension ref="A1:R198"/>
  <sheetViews>
    <sheetView tabSelected="1" zoomScaleNormal="100" workbookViewId="0">
      <selection activeCell="E23" sqref="E23"/>
    </sheetView>
  </sheetViews>
  <sheetFormatPr defaultRowHeight="12.75" x14ac:dyDescent="0.35"/>
  <cols>
    <col min="1" max="1" width="3.59765625" style="205" customWidth="1"/>
    <col min="2" max="2" width="17.3984375" style="205" customWidth="1"/>
    <col min="3" max="3" width="22.59765625" style="205" customWidth="1"/>
    <col min="4" max="4" width="92.73046875" style="205" customWidth="1"/>
    <col min="5" max="5" width="11" style="205" bestFit="1" customWidth="1"/>
    <col min="6" max="6" width="23.73046875" style="205" customWidth="1"/>
    <col min="7" max="257" width="9.1328125" style="205"/>
    <col min="258" max="258" width="31.86328125" style="205" customWidth="1"/>
    <col min="259" max="259" width="23.73046875" style="205" customWidth="1"/>
    <col min="260" max="260" width="35.86328125" style="205" customWidth="1"/>
    <col min="261" max="261" width="9.1328125" style="205"/>
    <col min="262" max="262" width="23.73046875" style="205" customWidth="1"/>
    <col min="263" max="513" width="9.1328125" style="205"/>
    <col min="514" max="514" width="31.86328125" style="205" customWidth="1"/>
    <col min="515" max="515" width="23.73046875" style="205" customWidth="1"/>
    <col min="516" max="516" width="35.86328125" style="205" customWidth="1"/>
    <col min="517" max="517" width="9.1328125" style="205"/>
    <col min="518" max="518" width="23.73046875" style="205" customWidth="1"/>
    <col min="519" max="769" width="9.1328125" style="205"/>
    <col min="770" max="770" width="31.86328125" style="205" customWidth="1"/>
    <col min="771" max="771" width="23.73046875" style="205" customWidth="1"/>
    <col min="772" max="772" width="35.86328125" style="205" customWidth="1"/>
    <col min="773" max="773" width="9.1328125" style="205"/>
    <col min="774" max="774" width="23.73046875" style="205" customWidth="1"/>
    <col min="775" max="1025" width="9.1328125" style="205"/>
    <col min="1026" max="1026" width="31.86328125" style="205" customWidth="1"/>
    <col min="1027" max="1027" width="23.73046875" style="205" customWidth="1"/>
    <col min="1028" max="1028" width="35.86328125" style="205" customWidth="1"/>
    <col min="1029" max="1029" width="9.1328125" style="205"/>
    <col min="1030" max="1030" width="23.73046875" style="205" customWidth="1"/>
    <col min="1031" max="1281" width="9.1328125" style="205"/>
    <col min="1282" max="1282" width="31.86328125" style="205" customWidth="1"/>
    <col min="1283" max="1283" width="23.73046875" style="205" customWidth="1"/>
    <col min="1284" max="1284" width="35.86328125" style="205" customWidth="1"/>
    <col min="1285" max="1285" width="9.1328125" style="205"/>
    <col min="1286" max="1286" width="23.73046875" style="205" customWidth="1"/>
    <col min="1287" max="1537" width="9.1328125" style="205"/>
    <col min="1538" max="1538" width="31.86328125" style="205" customWidth="1"/>
    <col min="1539" max="1539" width="23.73046875" style="205" customWidth="1"/>
    <col min="1540" max="1540" width="35.86328125" style="205" customWidth="1"/>
    <col min="1541" max="1541" width="9.1328125" style="205"/>
    <col min="1542" max="1542" width="23.73046875" style="205" customWidth="1"/>
    <col min="1543" max="1793" width="9.1328125" style="205"/>
    <col min="1794" max="1794" width="31.86328125" style="205" customWidth="1"/>
    <col min="1795" max="1795" width="23.73046875" style="205" customWidth="1"/>
    <col min="1796" max="1796" width="35.86328125" style="205" customWidth="1"/>
    <col min="1797" max="1797" width="9.1328125" style="205"/>
    <col min="1798" max="1798" width="23.73046875" style="205" customWidth="1"/>
    <col min="1799" max="2049" width="9.1328125" style="205"/>
    <col min="2050" max="2050" width="31.86328125" style="205" customWidth="1"/>
    <col min="2051" max="2051" width="23.73046875" style="205" customWidth="1"/>
    <col min="2052" max="2052" width="35.86328125" style="205" customWidth="1"/>
    <col min="2053" max="2053" width="9.1328125" style="205"/>
    <col min="2054" max="2054" width="23.73046875" style="205" customWidth="1"/>
    <col min="2055" max="2305" width="9.1328125" style="205"/>
    <col min="2306" max="2306" width="31.86328125" style="205" customWidth="1"/>
    <col min="2307" max="2307" width="23.73046875" style="205" customWidth="1"/>
    <col min="2308" max="2308" width="35.86328125" style="205" customWidth="1"/>
    <col min="2309" max="2309" width="9.1328125" style="205"/>
    <col min="2310" max="2310" width="23.73046875" style="205" customWidth="1"/>
    <col min="2311" max="2561" width="9.1328125" style="205"/>
    <col min="2562" max="2562" width="31.86328125" style="205" customWidth="1"/>
    <col min="2563" max="2563" width="23.73046875" style="205" customWidth="1"/>
    <col min="2564" max="2564" width="35.86328125" style="205" customWidth="1"/>
    <col min="2565" max="2565" width="9.1328125" style="205"/>
    <col min="2566" max="2566" width="23.73046875" style="205" customWidth="1"/>
    <col min="2567" max="2817" width="9.1328125" style="205"/>
    <col min="2818" max="2818" width="31.86328125" style="205" customWidth="1"/>
    <col min="2819" max="2819" width="23.73046875" style="205" customWidth="1"/>
    <col min="2820" max="2820" width="35.86328125" style="205" customWidth="1"/>
    <col min="2821" max="2821" width="9.1328125" style="205"/>
    <col min="2822" max="2822" width="23.73046875" style="205" customWidth="1"/>
    <col min="2823" max="3073" width="9.1328125" style="205"/>
    <col min="3074" max="3074" width="31.86328125" style="205" customWidth="1"/>
    <col min="3075" max="3075" width="23.73046875" style="205" customWidth="1"/>
    <col min="3076" max="3076" width="35.86328125" style="205" customWidth="1"/>
    <col min="3077" max="3077" width="9.1328125" style="205"/>
    <col min="3078" max="3078" width="23.73046875" style="205" customWidth="1"/>
    <col min="3079" max="3329" width="9.1328125" style="205"/>
    <col min="3330" max="3330" width="31.86328125" style="205" customWidth="1"/>
    <col min="3331" max="3331" width="23.73046875" style="205" customWidth="1"/>
    <col min="3332" max="3332" width="35.86328125" style="205" customWidth="1"/>
    <col min="3333" max="3333" width="9.1328125" style="205"/>
    <col min="3334" max="3334" width="23.73046875" style="205" customWidth="1"/>
    <col min="3335" max="3585" width="9.1328125" style="205"/>
    <col min="3586" max="3586" width="31.86328125" style="205" customWidth="1"/>
    <col min="3587" max="3587" width="23.73046875" style="205" customWidth="1"/>
    <col min="3588" max="3588" width="35.86328125" style="205" customWidth="1"/>
    <col min="3589" max="3589" width="9.1328125" style="205"/>
    <col min="3590" max="3590" width="23.73046875" style="205" customWidth="1"/>
    <col min="3591" max="3841" width="9.1328125" style="205"/>
    <col min="3842" max="3842" width="31.86328125" style="205" customWidth="1"/>
    <col min="3843" max="3843" width="23.73046875" style="205" customWidth="1"/>
    <col min="3844" max="3844" width="35.86328125" style="205" customWidth="1"/>
    <col min="3845" max="3845" width="9.1328125" style="205"/>
    <col min="3846" max="3846" width="23.73046875" style="205" customWidth="1"/>
    <col min="3847" max="4097" width="9.1328125" style="205"/>
    <col min="4098" max="4098" width="31.86328125" style="205" customWidth="1"/>
    <col min="4099" max="4099" width="23.73046875" style="205" customWidth="1"/>
    <col min="4100" max="4100" width="35.86328125" style="205" customWidth="1"/>
    <col min="4101" max="4101" width="9.1328125" style="205"/>
    <col min="4102" max="4102" width="23.73046875" style="205" customWidth="1"/>
    <col min="4103" max="4353" width="9.1328125" style="205"/>
    <col min="4354" max="4354" width="31.86328125" style="205" customWidth="1"/>
    <col min="4355" max="4355" width="23.73046875" style="205" customWidth="1"/>
    <col min="4356" max="4356" width="35.86328125" style="205" customWidth="1"/>
    <col min="4357" max="4357" width="9.1328125" style="205"/>
    <col min="4358" max="4358" width="23.73046875" style="205" customWidth="1"/>
    <col min="4359" max="4609" width="9.1328125" style="205"/>
    <col min="4610" max="4610" width="31.86328125" style="205" customWidth="1"/>
    <col min="4611" max="4611" width="23.73046875" style="205" customWidth="1"/>
    <col min="4612" max="4612" width="35.86328125" style="205" customWidth="1"/>
    <col min="4613" max="4613" width="9.1328125" style="205"/>
    <col min="4614" max="4614" width="23.73046875" style="205" customWidth="1"/>
    <col min="4615" max="4865" width="9.1328125" style="205"/>
    <col min="4866" max="4866" width="31.86328125" style="205" customWidth="1"/>
    <col min="4867" max="4867" width="23.73046875" style="205" customWidth="1"/>
    <col min="4868" max="4868" width="35.86328125" style="205" customWidth="1"/>
    <col min="4869" max="4869" width="9.1328125" style="205"/>
    <col min="4870" max="4870" width="23.73046875" style="205" customWidth="1"/>
    <col min="4871" max="5121" width="9.1328125" style="205"/>
    <col min="5122" max="5122" width="31.86328125" style="205" customWidth="1"/>
    <col min="5123" max="5123" width="23.73046875" style="205" customWidth="1"/>
    <col min="5124" max="5124" width="35.86328125" style="205" customWidth="1"/>
    <col min="5125" max="5125" width="9.1328125" style="205"/>
    <col min="5126" max="5126" width="23.73046875" style="205" customWidth="1"/>
    <col min="5127" max="5377" width="9.1328125" style="205"/>
    <col min="5378" max="5378" width="31.86328125" style="205" customWidth="1"/>
    <col min="5379" max="5379" width="23.73046875" style="205" customWidth="1"/>
    <col min="5380" max="5380" width="35.86328125" style="205" customWidth="1"/>
    <col min="5381" max="5381" width="9.1328125" style="205"/>
    <col min="5382" max="5382" width="23.73046875" style="205" customWidth="1"/>
    <col min="5383" max="5633" width="9.1328125" style="205"/>
    <col min="5634" max="5634" width="31.86328125" style="205" customWidth="1"/>
    <col min="5635" max="5635" width="23.73046875" style="205" customWidth="1"/>
    <col min="5636" max="5636" width="35.86328125" style="205" customWidth="1"/>
    <col min="5637" max="5637" width="9.1328125" style="205"/>
    <col min="5638" max="5638" width="23.73046875" style="205" customWidth="1"/>
    <col min="5639" max="5889" width="9.1328125" style="205"/>
    <col min="5890" max="5890" width="31.86328125" style="205" customWidth="1"/>
    <col min="5891" max="5891" width="23.73046875" style="205" customWidth="1"/>
    <col min="5892" max="5892" width="35.86328125" style="205" customWidth="1"/>
    <col min="5893" max="5893" width="9.1328125" style="205"/>
    <col min="5894" max="5894" width="23.73046875" style="205" customWidth="1"/>
    <col min="5895" max="6145" width="9.1328125" style="205"/>
    <col min="6146" max="6146" width="31.86328125" style="205" customWidth="1"/>
    <col min="6147" max="6147" width="23.73046875" style="205" customWidth="1"/>
    <col min="6148" max="6148" width="35.86328125" style="205" customWidth="1"/>
    <col min="6149" max="6149" width="9.1328125" style="205"/>
    <col min="6150" max="6150" width="23.73046875" style="205" customWidth="1"/>
    <col min="6151" max="6401" width="9.1328125" style="205"/>
    <col min="6402" max="6402" width="31.86328125" style="205" customWidth="1"/>
    <col min="6403" max="6403" width="23.73046875" style="205" customWidth="1"/>
    <col min="6404" max="6404" width="35.86328125" style="205" customWidth="1"/>
    <col min="6405" max="6405" width="9.1328125" style="205"/>
    <col min="6406" max="6406" width="23.73046875" style="205" customWidth="1"/>
    <col min="6407" max="6657" width="9.1328125" style="205"/>
    <col min="6658" max="6658" width="31.86328125" style="205" customWidth="1"/>
    <col min="6659" max="6659" width="23.73046875" style="205" customWidth="1"/>
    <col min="6660" max="6660" width="35.86328125" style="205" customWidth="1"/>
    <col min="6661" max="6661" width="9.1328125" style="205"/>
    <col min="6662" max="6662" width="23.73046875" style="205" customWidth="1"/>
    <col min="6663" max="6913" width="9.1328125" style="205"/>
    <col min="6914" max="6914" width="31.86328125" style="205" customWidth="1"/>
    <col min="6915" max="6915" width="23.73046875" style="205" customWidth="1"/>
    <col min="6916" max="6916" width="35.86328125" style="205" customWidth="1"/>
    <col min="6917" max="6917" width="9.1328125" style="205"/>
    <col min="6918" max="6918" width="23.73046875" style="205" customWidth="1"/>
    <col min="6919" max="7169" width="9.1328125" style="205"/>
    <col min="7170" max="7170" width="31.86328125" style="205" customWidth="1"/>
    <col min="7171" max="7171" width="23.73046875" style="205" customWidth="1"/>
    <col min="7172" max="7172" width="35.86328125" style="205" customWidth="1"/>
    <col min="7173" max="7173" width="9.1328125" style="205"/>
    <col min="7174" max="7174" width="23.73046875" style="205" customWidth="1"/>
    <col min="7175" max="7425" width="9.1328125" style="205"/>
    <col min="7426" max="7426" width="31.86328125" style="205" customWidth="1"/>
    <col min="7427" max="7427" width="23.73046875" style="205" customWidth="1"/>
    <col min="7428" max="7428" width="35.86328125" style="205" customWidth="1"/>
    <col min="7429" max="7429" width="9.1328125" style="205"/>
    <col min="7430" max="7430" width="23.73046875" style="205" customWidth="1"/>
    <col min="7431" max="7681" width="9.1328125" style="205"/>
    <col min="7682" max="7682" width="31.86328125" style="205" customWidth="1"/>
    <col min="7683" max="7683" width="23.73046875" style="205" customWidth="1"/>
    <col min="7684" max="7684" width="35.86328125" style="205" customWidth="1"/>
    <col min="7685" max="7685" width="9.1328125" style="205"/>
    <col min="7686" max="7686" width="23.73046875" style="205" customWidth="1"/>
    <col min="7687" max="7937" width="9.1328125" style="205"/>
    <col min="7938" max="7938" width="31.86328125" style="205" customWidth="1"/>
    <col min="7939" max="7939" width="23.73046875" style="205" customWidth="1"/>
    <col min="7940" max="7940" width="35.86328125" style="205" customWidth="1"/>
    <col min="7941" max="7941" width="9.1328125" style="205"/>
    <col min="7942" max="7942" width="23.73046875" style="205" customWidth="1"/>
    <col min="7943" max="8193" width="9.1328125" style="205"/>
    <col min="8194" max="8194" width="31.86328125" style="205" customWidth="1"/>
    <col min="8195" max="8195" width="23.73046875" style="205" customWidth="1"/>
    <col min="8196" max="8196" width="35.86328125" style="205" customWidth="1"/>
    <col min="8197" max="8197" width="9.1328125" style="205"/>
    <col min="8198" max="8198" width="23.73046875" style="205" customWidth="1"/>
    <col min="8199" max="8449" width="9.1328125" style="205"/>
    <col min="8450" max="8450" width="31.86328125" style="205" customWidth="1"/>
    <col min="8451" max="8451" width="23.73046875" style="205" customWidth="1"/>
    <col min="8452" max="8452" width="35.86328125" style="205" customWidth="1"/>
    <col min="8453" max="8453" width="9.1328125" style="205"/>
    <col min="8454" max="8454" width="23.73046875" style="205" customWidth="1"/>
    <col min="8455" max="8705" width="9.1328125" style="205"/>
    <col min="8706" max="8706" width="31.86328125" style="205" customWidth="1"/>
    <col min="8707" max="8707" width="23.73046875" style="205" customWidth="1"/>
    <col min="8708" max="8708" width="35.86328125" style="205" customWidth="1"/>
    <col min="8709" max="8709" width="9.1328125" style="205"/>
    <col min="8710" max="8710" width="23.73046875" style="205" customWidth="1"/>
    <col min="8711" max="8961" width="9.1328125" style="205"/>
    <col min="8962" max="8962" width="31.86328125" style="205" customWidth="1"/>
    <col min="8963" max="8963" width="23.73046875" style="205" customWidth="1"/>
    <col min="8964" max="8964" width="35.86328125" style="205" customWidth="1"/>
    <col min="8965" max="8965" width="9.1328125" style="205"/>
    <col min="8966" max="8966" width="23.73046875" style="205" customWidth="1"/>
    <col min="8967" max="9217" width="9.1328125" style="205"/>
    <col min="9218" max="9218" width="31.86328125" style="205" customWidth="1"/>
    <col min="9219" max="9219" width="23.73046875" style="205" customWidth="1"/>
    <col min="9220" max="9220" width="35.86328125" style="205" customWidth="1"/>
    <col min="9221" max="9221" width="9.1328125" style="205"/>
    <col min="9222" max="9222" width="23.73046875" style="205" customWidth="1"/>
    <col min="9223" max="9473" width="9.1328125" style="205"/>
    <col min="9474" max="9474" width="31.86328125" style="205" customWidth="1"/>
    <col min="9475" max="9475" width="23.73046875" style="205" customWidth="1"/>
    <col min="9476" max="9476" width="35.86328125" style="205" customWidth="1"/>
    <col min="9477" max="9477" width="9.1328125" style="205"/>
    <col min="9478" max="9478" width="23.73046875" style="205" customWidth="1"/>
    <col min="9479" max="9729" width="9.1328125" style="205"/>
    <col min="9730" max="9730" width="31.86328125" style="205" customWidth="1"/>
    <col min="9731" max="9731" width="23.73046875" style="205" customWidth="1"/>
    <col min="9732" max="9732" width="35.86328125" style="205" customWidth="1"/>
    <col min="9733" max="9733" width="9.1328125" style="205"/>
    <col min="9734" max="9734" width="23.73046875" style="205" customWidth="1"/>
    <col min="9735" max="9985" width="9.1328125" style="205"/>
    <col min="9986" max="9986" width="31.86328125" style="205" customWidth="1"/>
    <col min="9987" max="9987" width="23.73046875" style="205" customWidth="1"/>
    <col min="9988" max="9988" width="35.86328125" style="205" customWidth="1"/>
    <col min="9989" max="9989" width="9.1328125" style="205"/>
    <col min="9990" max="9990" width="23.73046875" style="205" customWidth="1"/>
    <col min="9991" max="10241" width="9.1328125" style="205"/>
    <col min="10242" max="10242" width="31.86328125" style="205" customWidth="1"/>
    <col min="10243" max="10243" width="23.73046875" style="205" customWidth="1"/>
    <col min="10244" max="10244" width="35.86328125" style="205" customWidth="1"/>
    <col min="10245" max="10245" width="9.1328125" style="205"/>
    <col min="10246" max="10246" width="23.73046875" style="205" customWidth="1"/>
    <col min="10247" max="10497" width="9.1328125" style="205"/>
    <col min="10498" max="10498" width="31.86328125" style="205" customWidth="1"/>
    <col min="10499" max="10499" width="23.73046875" style="205" customWidth="1"/>
    <col min="10500" max="10500" width="35.86328125" style="205" customWidth="1"/>
    <col min="10501" max="10501" width="9.1328125" style="205"/>
    <col min="10502" max="10502" width="23.73046875" style="205" customWidth="1"/>
    <col min="10503" max="10753" width="9.1328125" style="205"/>
    <col min="10754" max="10754" width="31.86328125" style="205" customWidth="1"/>
    <col min="10755" max="10755" width="23.73046875" style="205" customWidth="1"/>
    <col min="10756" max="10756" width="35.86328125" style="205" customWidth="1"/>
    <col min="10757" max="10757" width="9.1328125" style="205"/>
    <col min="10758" max="10758" width="23.73046875" style="205" customWidth="1"/>
    <col min="10759" max="11009" width="9.1328125" style="205"/>
    <col min="11010" max="11010" width="31.86328125" style="205" customWidth="1"/>
    <col min="11011" max="11011" width="23.73046875" style="205" customWidth="1"/>
    <col min="11012" max="11012" width="35.86328125" style="205" customWidth="1"/>
    <col min="11013" max="11013" width="9.1328125" style="205"/>
    <col min="11014" max="11014" width="23.73046875" style="205" customWidth="1"/>
    <col min="11015" max="11265" width="9.1328125" style="205"/>
    <col min="11266" max="11266" width="31.86328125" style="205" customWidth="1"/>
    <col min="11267" max="11267" width="23.73046875" style="205" customWidth="1"/>
    <col min="11268" max="11268" width="35.86328125" style="205" customWidth="1"/>
    <col min="11269" max="11269" width="9.1328125" style="205"/>
    <col min="11270" max="11270" width="23.73046875" style="205" customWidth="1"/>
    <col min="11271" max="11521" width="9.1328125" style="205"/>
    <col min="11522" max="11522" width="31.86328125" style="205" customWidth="1"/>
    <col min="11523" max="11523" width="23.73046875" style="205" customWidth="1"/>
    <col min="11524" max="11524" width="35.86328125" style="205" customWidth="1"/>
    <col min="11525" max="11525" width="9.1328125" style="205"/>
    <col min="11526" max="11526" width="23.73046875" style="205" customWidth="1"/>
    <col min="11527" max="11777" width="9.1328125" style="205"/>
    <col min="11778" max="11778" width="31.86328125" style="205" customWidth="1"/>
    <col min="11779" max="11779" width="23.73046875" style="205" customWidth="1"/>
    <col min="11780" max="11780" width="35.86328125" style="205" customWidth="1"/>
    <col min="11781" max="11781" width="9.1328125" style="205"/>
    <col min="11782" max="11782" width="23.73046875" style="205" customWidth="1"/>
    <col min="11783" max="12033" width="9.1328125" style="205"/>
    <col min="12034" max="12034" width="31.86328125" style="205" customWidth="1"/>
    <col min="12035" max="12035" width="23.73046875" style="205" customWidth="1"/>
    <col min="12036" max="12036" width="35.86328125" style="205" customWidth="1"/>
    <col min="12037" max="12037" width="9.1328125" style="205"/>
    <col min="12038" max="12038" width="23.73046875" style="205" customWidth="1"/>
    <col min="12039" max="12289" width="9.1328125" style="205"/>
    <col min="12290" max="12290" width="31.86328125" style="205" customWidth="1"/>
    <col min="12291" max="12291" width="23.73046875" style="205" customWidth="1"/>
    <col min="12292" max="12292" width="35.86328125" style="205" customWidth="1"/>
    <col min="12293" max="12293" width="9.1328125" style="205"/>
    <col min="12294" max="12294" width="23.73046875" style="205" customWidth="1"/>
    <col min="12295" max="12545" width="9.1328125" style="205"/>
    <col min="12546" max="12546" width="31.86328125" style="205" customWidth="1"/>
    <col min="12547" max="12547" width="23.73046875" style="205" customWidth="1"/>
    <col min="12548" max="12548" width="35.86328125" style="205" customWidth="1"/>
    <col min="12549" max="12549" width="9.1328125" style="205"/>
    <col min="12550" max="12550" width="23.73046875" style="205" customWidth="1"/>
    <col min="12551" max="12801" width="9.1328125" style="205"/>
    <col min="12802" max="12802" width="31.86328125" style="205" customWidth="1"/>
    <col min="12803" max="12803" width="23.73046875" style="205" customWidth="1"/>
    <col min="12804" max="12804" width="35.86328125" style="205" customWidth="1"/>
    <col min="12805" max="12805" width="9.1328125" style="205"/>
    <col min="12806" max="12806" width="23.73046875" style="205" customWidth="1"/>
    <col min="12807" max="13057" width="9.1328125" style="205"/>
    <col min="13058" max="13058" width="31.86328125" style="205" customWidth="1"/>
    <col min="13059" max="13059" width="23.73046875" style="205" customWidth="1"/>
    <col min="13060" max="13060" width="35.86328125" style="205" customWidth="1"/>
    <col min="13061" max="13061" width="9.1328125" style="205"/>
    <col min="13062" max="13062" width="23.73046875" style="205" customWidth="1"/>
    <col min="13063" max="13313" width="9.1328125" style="205"/>
    <col min="13314" max="13314" width="31.86328125" style="205" customWidth="1"/>
    <col min="13315" max="13315" width="23.73046875" style="205" customWidth="1"/>
    <col min="13316" max="13316" width="35.86328125" style="205" customWidth="1"/>
    <col min="13317" max="13317" width="9.1328125" style="205"/>
    <col min="13318" max="13318" width="23.73046875" style="205" customWidth="1"/>
    <col min="13319" max="13569" width="9.1328125" style="205"/>
    <col min="13570" max="13570" width="31.86328125" style="205" customWidth="1"/>
    <col min="13571" max="13571" width="23.73046875" style="205" customWidth="1"/>
    <col min="13572" max="13572" width="35.86328125" style="205" customWidth="1"/>
    <col min="13573" max="13573" width="9.1328125" style="205"/>
    <col min="13574" max="13574" width="23.73046875" style="205" customWidth="1"/>
    <col min="13575" max="13825" width="9.1328125" style="205"/>
    <col min="13826" max="13826" width="31.86328125" style="205" customWidth="1"/>
    <col min="13827" max="13827" width="23.73046875" style="205" customWidth="1"/>
    <col min="13828" max="13828" width="35.86328125" style="205" customWidth="1"/>
    <col min="13829" max="13829" width="9.1328125" style="205"/>
    <col min="13830" max="13830" width="23.73046875" style="205" customWidth="1"/>
    <col min="13831" max="14081" width="9.1328125" style="205"/>
    <col min="14082" max="14082" width="31.86328125" style="205" customWidth="1"/>
    <col min="14083" max="14083" width="23.73046875" style="205" customWidth="1"/>
    <col min="14084" max="14084" width="35.86328125" style="205" customWidth="1"/>
    <col min="14085" max="14085" width="9.1328125" style="205"/>
    <col min="14086" max="14086" width="23.73046875" style="205" customWidth="1"/>
    <col min="14087" max="14337" width="9.1328125" style="205"/>
    <col min="14338" max="14338" width="31.86328125" style="205" customWidth="1"/>
    <col min="14339" max="14339" width="23.73046875" style="205" customWidth="1"/>
    <col min="14340" max="14340" width="35.86328125" style="205" customWidth="1"/>
    <col min="14341" max="14341" width="9.1328125" style="205"/>
    <col min="14342" max="14342" width="23.73046875" style="205" customWidth="1"/>
    <col min="14343" max="14593" width="9.1328125" style="205"/>
    <col min="14594" max="14594" width="31.86328125" style="205" customWidth="1"/>
    <col min="14595" max="14595" width="23.73046875" style="205" customWidth="1"/>
    <col min="14596" max="14596" width="35.86328125" style="205" customWidth="1"/>
    <col min="14597" max="14597" width="9.1328125" style="205"/>
    <col min="14598" max="14598" width="23.73046875" style="205" customWidth="1"/>
    <col min="14599" max="14849" width="9.1328125" style="205"/>
    <col min="14850" max="14850" width="31.86328125" style="205" customWidth="1"/>
    <col min="14851" max="14851" width="23.73046875" style="205" customWidth="1"/>
    <col min="14852" max="14852" width="35.86328125" style="205" customWidth="1"/>
    <col min="14853" max="14853" width="9.1328125" style="205"/>
    <col min="14854" max="14854" width="23.73046875" style="205" customWidth="1"/>
    <col min="14855" max="15105" width="9.1328125" style="205"/>
    <col min="15106" max="15106" width="31.86328125" style="205" customWidth="1"/>
    <col min="15107" max="15107" width="23.73046875" style="205" customWidth="1"/>
    <col min="15108" max="15108" width="35.86328125" style="205" customWidth="1"/>
    <col min="15109" max="15109" width="9.1328125" style="205"/>
    <col min="15110" max="15110" width="23.73046875" style="205" customWidth="1"/>
    <col min="15111" max="15361" width="9.1328125" style="205"/>
    <col min="15362" max="15362" width="31.86328125" style="205" customWidth="1"/>
    <col min="15363" max="15363" width="23.73046875" style="205" customWidth="1"/>
    <col min="15364" max="15364" width="35.86328125" style="205" customWidth="1"/>
    <col min="15365" max="15365" width="9.1328125" style="205"/>
    <col min="15366" max="15366" width="23.73046875" style="205" customWidth="1"/>
    <col min="15367" max="15617" width="9.1328125" style="205"/>
    <col min="15618" max="15618" width="31.86328125" style="205" customWidth="1"/>
    <col min="15619" max="15619" width="23.73046875" style="205" customWidth="1"/>
    <col min="15620" max="15620" width="35.86328125" style="205" customWidth="1"/>
    <col min="15621" max="15621" width="9.1328125" style="205"/>
    <col min="15622" max="15622" width="23.73046875" style="205" customWidth="1"/>
    <col min="15623" max="15873" width="9.1328125" style="205"/>
    <col min="15874" max="15874" width="31.86328125" style="205" customWidth="1"/>
    <col min="15875" max="15875" width="23.73046875" style="205" customWidth="1"/>
    <col min="15876" max="15876" width="35.86328125" style="205" customWidth="1"/>
    <col min="15877" max="15877" width="9.1328125" style="205"/>
    <col min="15878" max="15878" width="23.73046875" style="205" customWidth="1"/>
    <col min="15879" max="16129" width="9.1328125" style="205"/>
    <col min="16130" max="16130" width="31.86328125" style="205" customWidth="1"/>
    <col min="16131" max="16131" width="23.73046875" style="205" customWidth="1"/>
    <col min="16132" max="16132" width="35.86328125" style="205" customWidth="1"/>
    <col min="16133" max="16133" width="9.1328125" style="205"/>
    <col min="16134" max="16134" width="23.73046875" style="205" customWidth="1"/>
    <col min="16135" max="16383" width="9.1328125" style="205"/>
    <col min="16384" max="16384" width="9.1328125" style="205" customWidth="1"/>
  </cols>
  <sheetData>
    <row r="1" spans="1:18" customFormat="1" ht="95.25" customHeight="1" x14ac:dyDescent="0.45">
      <c r="A1" s="375"/>
      <c r="B1" s="26" t="s">
        <v>9</v>
      </c>
      <c r="C1" s="376"/>
      <c r="D1" s="376"/>
      <c r="E1" s="26"/>
      <c r="F1" s="26"/>
      <c r="G1" s="26"/>
      <c r="H1" s="26"/>
      <c r="I1" s="26"/>
      <c r="J1" s="26"/>
      <c r="K1" s="26"/>
      <c r="L1" s="26"/>
      <c r="M1" s="26"/>
      <c r="N1" s="26"/>
      <c r="O1" s="26"/>
      <c r="P1" s="26"/>
      <c r="Q1" s="26"/>
      <c r="R1" s="26"/>
    </row>
    <row r="2" spans="1:18" customFormat="1" ht="34.5" customHeight="1" x14ac:dyDescent="0.45">
      <c r="A2" s="377"/>
      <c r="B2" s="377"/>
      <c r="C2" s="377"/>
      <c r="D2" s="377"/>
      <c r="E2" s="26"/>
      <c r="F2" s="26"/>
      <c r="G2" s="26"/>
      <c r="H2" s="26" t="s">
        <v>9</v>
      </c>
      <c r="I2" s="26"/>
      <c r="J2" s="26"/>
      <c r="K2" s="26"/>
      <c r="L2" s="26"/>
      <c r="M2" s="26"/>
      <c r="N2" s="26"/>
      <c r="O2" s="26"/>
      <c r="P2" s="26"/>
      <c r="Q2" s="26"/>
      <c r="R2" s="26"/>
    </row>
    <row r="3" spans="1:18" x14ac:dyDescent="0.35">
      <c r="A3" s="378"/>
      <c r="B3" s="378"/>
      <c r="C3" s="378"/>
      <c r="D3" s="378"/>
      <c r="E3" s="378"/>
      <c r="F3" s="213"/>
      <c r="G3" s="213"/>
      <c r="H3" s="213"/>
      <c r="I3" s="213"/>
      <c r="J3" s="213"/>
      <c r="K3" s="213"/>
      <c r="L3" s="213"/>
      <c r="M3" s="213"/>
      <c r="N3" s="213"/>
      <c r="O3" s="213"/>
      <c r="P3" s="213"/>
      <c r="Q3" s="213"/>
      <c r="R3" s="213"/>
    </row>
    <row r="4" spans="1:18" s="206" customFormat="1" ht="19.899999999999999" x14ac:dyDescent="0.3">
      <c r="A4" s="379"/>
      <c r="B4" s="535"/>
      <c r="C4" s="535"/>
      <c r="D4" s="535"/>
      <c r="E4" s="535"/>
      <c r="F4" s="380"/>
      <c r="G4" s="380"/>
      <c r="H4" s="380"/>
      <c r="I4" s="380"/>
      <c r="J4" s="380"/>
      <c r="K4" s="380"/>
      <c r="L4" s="380"/>
      <c r="M4" s="380"/>
      <c r="N4" s="380"/>
      <c r="O4" s="380"/>
      <c r="P4" s="380"/>
      <c r="Q4" s="380"/>
      <c r="R4" s="380"/>
    </row>
    <row r="5" spans="1:18" s="206" customFormat="1" ht="19.899999999999999" x14ac:dyDescent="0.5">
      <c r="A5" s="381"/>
      <c r="B5" s="313" t="s">
        <v>933</v>
      </c>
      <c r="C5" s="382"/>
      <c r="D5" s="382"/>
      <c r="E5" s="380"/>
      <c r="F5" s="383"/>
      <c r="G5" s="383"/>
      <c r="H5" s="383"/>
      <c r="I5" s="383"/>
      <c r="J5" s="383"/>
      <c r="K5" s="383"/>
      <c r="L5" s="383"/>
      <c r="M5" s="380"/>
      <c r="N5" s="380"/>
      <c r="O5" s="380"/>
      <c r="P5" s="380"/>
      <c r="Q5" s="380"/>
      <c r="R5" s="380"/>
    </row>
    <row r="6" spans="1:18" s="206" customFormat="1" ht="11.65" customHeight="1" x14ac:dyDescent="0.5">
      <c r="A6" s="381"/>
      <c r="B6" s="382"/>
      <c r="C6" s="382"/>
      <c r="D6" s="382"/>
      <c r="E6" s="380"/>
      <c r="F6" s="383"/>
      <c r="G6" s="383"/>
      <c r="H6" s="383"/>
      <c r="I6" s="383"/>
      <c r="J6" s="383"/>
      <c r="K6" s="383"/>
      <c r="L6" s="383"/>
      <c r="M6" s="380"/>
      <c r="N6" s="380"/>
      <c r="O6" s="380"/>
      <c r="P6" s="380"/>
      <c r="Q6" s="380"/>
      <c r="R6" s="380"/>
    </row>
    <row r="7" spans="1:18" ht="14.65" x14ac:dyDescent="0.35">
      <c r="A7" s="311"/>
      <c r="B7" s="384" t="s">
        <v>1277</v>
      </c>
      <c r="C7" s="385"/>
      <c r="D7" s="384"/>
      <c r="E7" s="311"/>
      <c r="F7" s="213"/>
      <c r="G7" s="213"/>
      <c r="H7" s="213"/>
      <c r="I7" s="213"/>
      <c r="J7" s="213"/>
      <c r="K7" s="213"/>
      <c r="L7" s="213"/>
      <c r="M7" s="213"/>
      <c r="N7" s="213"/>
      <c r="O7" s="213"/>
      <c r="P7" s="213"/>
      <c r="Q7" s="213"/>
      <c r="R7" s="213"/>
    </row>
    <row r="8" spans="1:18" s="207" customFormat="1" ht="14.65" x14ac:dyDescent="0.35">
      <c r="A8" s="311"/>
      <c r="B8" s="384" t="s">
        <v>1256</v>
      </c>
      <c r="C8" s="386"/>
      <c r="D8" s="387"/>
      <c r="E8" s="311"/>
      <c r="F8" s="384"/>
      <c r="G8" s="311"/>
      <c r="H8" s="311"/>
      <c r="I8" s="311"/>
      <c r="J8" s="311"/>
      <c r="K8" s="311"/>
      <c r="L8" s="311"/>
      <c r="M8" s="311"/>
      <c r="N8" s="311"/>
      <c r="O8" s="311"/>
      <c r="P8" s="311"/>
      <c r="Q8" s="311"/>
      <c r="R8" s="311"/>
    </row>
    <row r="9" spans="1:18" s="207" customFormat="1" ht="15.4" x14ac:dyDescent="0.45">
      <c r="A9" s="311"/>
      <c r="B9" s="387"/>
      <c r="C9" s="386"/>
      <c r="D9" s="387"/>
      <c r="E9" s="311"/>
      <c r="F9" s="256"/>
      <c r="G9" s="311"/>
      <c r="H9" s="311"/>
      <c r="I9" s="311"/>
      <c r="J9" s="311"/>
      <c r="K9" s="311"/>
      <c r="L9" s="311"/>
      <c r="M9" s="311"/>
      <c r="N9" s="311"/>
      <c r="O9" s="311"/>
      <c r="P9" s="311"/>
      <c r="Q9" s="311"/>
      <c r="R9" s="311"/>
    </row>
    <row r="10" spans="1:18" s="207" customFormat="1" ht="16.5" x14ac:dyDescent="0.45">
      <c r="A10" s="311"/>
      <c r="B10" s="384"/>
      <c r="C10" s="388"/>
      <c r="D10" s="387"/>
      <c r="E10" s="311"/>
      <c r="F10" s="256"/>
      <c r="G10" s="311"/>
      <c r="H10" s="311"/>
      <c r="I10" s="311"/>
      <c r="J10" s="311"/>
      <c r="K10" s="311"/>
      <c r="L10" s="311"/>
      <c r="M10" s="311"/>
      <c r="N10" s="311"/>
      <c r="O10" s="311"/>
      <c r="P10" s="311"/>
      <c r="Q10" s="311"/>
      <c r="R10" s="311"/>
    </row>
    <row r="11" spans="1:18" s="207" customFormat="1" ht="16.5" x14ac:dyDescent="0.45">
      <c r="A11" s="311"/>
      <c r="B11" s="389" t="s">
        <v>1278</v>
      </c>
      <c r="C11" s="388"/>
      <c r="D11" s="387"/>
      <c r="E11" s="311"/>
      <c r="F11" s="256"/>
      <c r="G11" s="311"/>
      <c r="H11" s="311"/>
      <c r="I11" s="311"/>
      <c r="J11" s="311"/>
      <c r="K11" s="311"/>
      <c r="L11" s="311"/>
      <c r="M11" s="311"/>
      <c r="N11" s="311"/>
      <c r="O11" s="311"/>
      <c r="P11" s="311"/>
      <c r="Q11" s="311"/>
      <c r="R11" s="311"/>
    </row>
    <row r="12" spans="1:18" s="207" customFormat="1" ht="13.5" customHeight="1" x14ac:dyDescent="0.45">
      <c r="A12" s="213"/>
      <c r="B12" s="390"/>
      <c r="C12" s="390"/>
      <c r="D12" s="390"/>
      <c r="E12" s="390"/>
      <c r="F12" s="256"/>
      <c r="G12" s="311"/>
      <c r="H12" s="311"/>
      <c r="I12" s="311"/>
      <c r="J12" s="311"/>
      <c r="K12" s="311"/>
      <c r="L12" s="311"/>
      <c r="M12" s="311"/>
      <c r="N12" s="311"/>
      <c r="O12" s="311"/>
      <c r="P12" s="311"/>
      <c r="Q12" s="311"/>
      <c r="R12" s="311"/>
    </row>
    <row r="13" spans="1:18" s="207" customFormat="1" ht="9.75" customHeight="1" x14ac:dyDescent="0.45">
      <c r="A13" s="213"/>
      <c r="B13" s="390"/>
      <c r="C13" s="390"/>
      <c r="D13" s="390"/>
      <c r="E13" s="390"/>
      <c r="F13" s="256"/>
      <c r="G13" s="311"/>
      <c r="H13" s="311"/>
      <c r="I13" s="311"/>
      <c r="J13" s="311"/>
      <c r="K13" s="311"/>
      <c r="L13" s="311"/>
      <c r="M13" s="311"/>
      <c r="N13" s="311"/>
      <c r="O13" s="311"/>
      <c r="P13" s="311"/>
      <c r="Q13" s="311"/>
      <c r="R13" s="311"/>
    </row>
    <row r="14" spans="1:18" s="207" customFormat="1" ht="17.25" customHeight="1" x14ac:dyDescent="0.45">
      <c r="A14" s="209"/>
      <c r="B14" s="391" t="s">
        <v>703</v>
      </c>
      <c r="C14" s="392"/>
      <c r="D14" s="392"/>
      <c r="E14" s="393"/>
      <c r="F14" s="256"/>
      <c r="G14" s="311"/>
      <c r="H14" s="311"/>
      <c r="I14" s="311"/>
      <c r="J14" s="311"/>
      <c r="K14" s="311"/>
      <c r="L14" s="311"/>
      <c r="M14" s="311"/>
      <c r="N14" s="311"/>
      <c r="O14" s="311"/>
      <c r="P14" s="311"/>
      <c r="Q14" s="311"/>
      <c r="R14" s="311"/>
    </row>
    <row r="15" spans="1:18" ht="14.25" x14ac:dyDescent="0.45">
      <c r="A15" s="311"/>
      <c r="B15" s="379" t="s">
        <v>704</v>
      </c>
      <c r="C15" s="379" t="s">
        <v>285</v>
      </c>
      <c r="D15" s="379" t="s">
        <v>705</v>
      </c>
      <c r="E15" s="311"/>
      <c r="F15" s="256"/>
      <c r="G15" s="213"/>
      <c r="H15" s="213"/>
      <c r="I15" s="213"/>
      <c r="J15" s="213"/>
      <c r="K15" s="213"/>
      <c r="L15" s="213"/>
      <c r="M15" s="213"/>
      <c r="N15" s="213"/>
      <c r="O15" s="213"/>
      <c r="P15" s="213"/>
      <c r="Q15" s="213"/>
      <c r="R15" s="213"/>
    </row>
    <row r="16" spans="1:18" s="207" customFormat="1" ht="14.25" customHeight="1" x14ac:dyDescent="0.45">
      <c r="A16" s="311"/>
      <c r="B16" s="394">
        <v>2.2000000000000002</v>
      </c>
      <c r="C16" s="395">
        <v>44054</v>
      </c>
      <c r="D16" s="536" t="s">
        <v>1256</v>
      </c>
      <c r="E16" s="537"/>
      <c r="F16" s="256"/>
      <c r="G16" s="311"/>
      <c r="H16" s="311"/>
      <c r="I16" s="311"/>
      <c r="J16" s="311"/>
      <c r="K16" s="311"/>
      <c r="L16" s="311"/>
      <c r="M16" s="311"/>
      <c r="N16" s="311"/>
      <c r="O16" s="311"/>
      <c r="P16" s="311"/>
      <c r="Q16" s="311"/>
      <c r="R16" s="311"/>
    </row>
    <row r="17" spans="1:18" s="207" customFormat="1" ht="14.25" x14ac:dyDescent="0.45">
      <c r="A17" s="213"/>
      <c r="B17" s="213"/>
      <c r="C17" s="213"/>
      <c r="D17" s="213"/>
      <c r="E17" s="213"/>
      <c r="F17" s="256"/>
      <c r="G17" s="311"/>
      <c r="H17" s="311"/>
      <c r="I17" s="311"/>
      <c r="J17" s="311"/>
      <c r="K17" s="311"/>
      <c r="L17" s="311"/>
      <c r="M17" s="311"/>
      <c r="N17" s="311"/>
      <c r="O17" s="311"/>
      <c r="P17" s="311"/>
      <c r="Q17" s="311"/>
      <c r="R17" s="311"/>
    </row>
    <row r="18" spans="1:18" s="207" customFormat="1" ht="14.25" x14ac:dyDescent="0.45">
      <c r="A18" s="213"/>
      <c r="B18" s="213"/>
      <c r="C18" s="213"/>
      <c r="D18" s="213"/>
      <c r="E18" s="213"/>
      <c r="F18" s="256"/>
      <c r="G18" s="311"/>
      <c r="H18" s="311"/>
      <c r="I18" s="311"/>
      <c r="J18" s="311"/>
      <c r="K18" s="311"/>
      <c r="L18" s="311"/>
      <c r="M18" s="311"/>
      <c r="N18" s="311"/>
      <c r="O18" s="311"/>
      <c r="P18" s="311"/>
      <c r="Q18" s="311"/>
      <c r="R18" s="311"/>
    </row>
    <row r="19" spans="1:18" s="212" customFormat="1" ht="22.5" customHeight="1" x14ac:dyDescent="0.45">
      <c r="A19" s="210"/>
      <c r="B19" s="532" t="s">
        <v>706</v>
      </c>
      <c r="C19" s="532"/>
      <c r="D19" s="532"/>
      <c r="E19" s="211"/>
      <c r="F19" s="396"/>
      <c r="G19" s="397"/>
      <c r="H19" s="397"/>
      <c r="I19" s="397"/>
      <c r="J19" s="397"/>
      <c r="K19" s="397"/>
      <c r="L19" s="397"/>
      <c r="M19" s="397"/>
      <c r="N19" s="397"/>
      <c r="O19" s="397"/>
      <c r="P19" s="397"/>
      <c r="Q19" s="397"/>
      <c r="R19" s="397"/>
    </row>
    <row r="20" spans="1:18" s="207" customFormat="1" ht="30" customHeight="1" x14ac:dyDescent="0.45">
      <c r="A20" s="213"/>
      <c r="B20" s="538" t="s">
        <v>738</v>
      </c>
      <c r="C20" s="538"/>
      <c r="D20" s="538"/>
      <c r="E20" s="214"/>
      <c r="F20" s="256"/>
      <c r="G20" s="311"/>
      <c r="H20" s="311"/>
      <c r="I20" s="311"/>
      <c r="J20" s="311"/>
      <c r="K20" s="311"/>
      <c r="L20" s="311"/>
      <c r="M20" s="311"/>
      <c r="N20" s="311"/>
      <c r="O20" s="311"/>
      <c r="P20" s="311"/>
      <c r="Q20" s="311"/>
      <c r="R20" s="311"/>
    </row>
    <row r="21" spans="1:18" s="207" customFormat="1" ht="17.25" customHeight="1" x14ac:dyDescent="0.45">
      <c r="A21" s="213"/>
      <c r="B21" s="531"/>
      <c r="C21" s="531"/>
      <c r="D21" s="531"/>
      <c r="E21" s="214"/>
      <c r="F21" s="256"/>
      <c r="G21" s="311"/>
      <c r="H21" s="311"/>
      <c r="I21" s="311"/>
      <c r="J21" s="311"/>
      <c r="K21" s="311"/>
      <c r="L21" s="311"/>
      <c r="M21" s="311"/>
      <c r="N21" s="311"/>
      <c r="O21" s="311"/>
      <c r="P21" s="311"/>
      <c r="Q21" s="311"/>
      <c r="R21" s="311"/>
    </row>
    <row r="22" spans="1:18" s="207" customFormat="1" ht="16.5" customHeight="1" x14ac:dyDescent="0.35">
      <c r="A22" s="213"/>
      <c r="B22" s="532" t="s">
        <v>707</v>
      </c>
      <c r="C22" s="532"/>
      <c r="D22" s="532"/>
      <c r="E22" s="214"/>
      <c r="F22" s="311"/>
      <c r="G22" s="311"/>
      <c r="H22" s="311"/>
      <c r="I22" s="311"/>
      <c r="J22" s="311"/>
      <c r="K22" s="311"/>
      <c r="L22" s="311"/>
      <c r="M22" s="311"/>
      <c r="N22" s="311"/>
      <c r="O22" s="311"/>
      <c r="P22" s="311"/>
      <c r="Q22" s="311"/>
      <c r="R22" s="311"/>
    </row>
    <row r="23" spans="1:18" s="207" customFormat="1" ht="45" customHeight="1" x14ac:dyDescent="0.35">
      <c r="A23" s="213"/>
      <c r="B23" s="531" t="s">
        <v>708</v>
      </c>
      <c r="C23" s="531"/>
      <c r="D23" s="531"/>
      <c r="E23" s="214"/>
      <c r="F23" s="311"/>
      <c r="G23" s="311"/>
      <c r="H23" s="311"/>
      <c r="I23" s="311"/>
      <c r="J23" s="311"/>
      <c r="K23" s="311"/>
      <c r="L23" s="311"/>
      <c r="M23" s="311"/>
      <c r="N23" s="311"/>
      <c r="O23" s="311"/>
      <c r="P23" s="311"/>
      <c r="Q23" s="311"/>
      <c r="R23" s="311"/>
    </row>
    <row r="24" spans="1:18" ht="24.75" customHeight="1" x14ac:dyDescent="0.35">
      <c r="A24" s="213"/>
      <c r="B24" s="532" t="s">
        <v>709</v>
      </c>
      <c r="C24" s="532"/>
      <c r="D24" s="532"/>
      <c r="E24" s="214"/>
      <c r="F24" s="213"/>
      <c r="G24" s="213"/>
      <c r="H24" s="213"/>
      <c r="I24" s="213"/>
      <c r="J24" s="213"/>
      <c r="K24" s="213"/>
      <c r="L24" s="213"/>
      <c r="M24" s="213"/>
      <c r="N24" s="213"/>
      <c r="O24" s="213"/>
      <c r="P24" s="213"/>
      <c r="Q24" s="213"/>
      <c r="R24" s="213"/>
    </row>
    <row r="25" spans="1:18" ht="22.15" customHeight="1" x14ac:dyDescent="0.35">
      <c r="A25" s="213"/>
      <c r="B25" s="533" t="s">
        <v>710</v>
      </c>
      <c r="C25" s="533"/>
      <c r="D25" s="533"/>
      <c r="E25" s="214"/>
      <c r="F25" s="213"/>
      <c r="G25" s="213"/>
      <c r="H25" s="213"/>
      <c r="I25" s="213"/>
      <c r="J25" s="213"/>
      <c r="K25" s="213"/>
      <c r="L25" s="213"/>
      <c r="M25" s="213"/>
      <c r="N25" s="213"/>
      <c r="O25" s="213"/>
      <c r="P25" s="213"/>
      <c r="Q25" s="213"/>
      <c r="R25" s="213"/>
    </row>
    <row r="26" spans="1:18" ht="22.5" customHeight="1" x14ac:dyDescent="0.35">
      <c r="A26" s="213"/>
      <c r="B26" s="534" t="s">
        <v>737</v>
      </c>
      <c r="C26" s="534"/>
      <c r="D26" s="534"/>
      <c r="E26" s="214"/>
      <c r="F26" s="213"/>
      <c r="G26" s="213"/>
      <c r="H26" s="213"/>
      <c r="I26" s="213"/>
      <c r="J26" s="213"/>
      <c r="K26" s="213"/>
      <c r="L26" s="213"/>
      <c r="M26" s="213"/>
      <c r="N26" s="213"/>
      <c r="O26" s="213"/>
      <c r="P26" s="213"/>
      <c r="Q26" s="213"/>
      <c r="R26" s="213"/>
    </row>
    <row r="27" spans="1:18" ht="45.6" customHeight="1" x14ac:dyDescent="0.35">
      <c r="B27" s="531" t="s">
        <v>711</v>
      </c>
      <c r="C27" s="531"/>
      <c r="D27" s="531"/>
      <c r="F27" s="213"/>
      <c r="G27" s="213"/>
      <c r="H27" s="213"/>
      <c r="I27" s="213"/>
      <c r="J27" s="213"/>
      <c r="K27" s="213"/>
      <c r="L27" s="213"/>
      <c r="M27" s="213"/>
      <c r="N27" s="213"/>
      <c r="O27" s="213"/>
      <c r="P27" s="213"/>
      <c r="Q27" s="213"/>
      <c r="R27" s="213"/>
    </row>
    <row r="28" spans="1:18" x14ac:dyDescent="0.35">
      <c r="A28" s="213"/>
      <c r="B28" s="214"/>
      <c r="C28" s="214"/>
      <c r="D28" s="214"/>
      <c r="E28" s="213"/>
      <c r="F28" s="213"/>
      <c r="G28" s="213"/>
      <c r="H28" s="213"/>
      <c r="I28" s="213"/>
      <c r="J28" s="213"/>
      <c r="K28" s="213"/>
      <c r="L28" s="213"/>
      <c r="M28" s="213"/>
      <c r="N28" s="213"/>
      <c r="O28" s="213"/>
      <c r="P28" s="213"/>
      <c r="Q28" s="213"/>
      <c r="R28" s="213"/>
    </row>
    <row r="29" spans="1:18" x14ac:dyDescent="0.35">
      <c r="A29" s="213"/>
      <c r="B29" s="214"/>
      <c r="C29" s="214"/>
      <c r="D29" s="214"/>
      <c r="E29" s="213"/>
      <c r="F29" s="213"/>
      <c r="G29" s="213"/>
      <c r="H29" s="213"/>
      <c r="I29" s="213"/>
      <c r="J29" s="213"/>
      <c r="K29" s="213"/>
      <c r="L29" s="213"/>
      <c r="M29" s="213"/>
      <c r="N29" s="213"/>
      <c r="O29" s="213"/>
      <c r="P29" s="213"/>
      <c r="Q29" s="213"/>
      <c r="R29" s="213"/>
    </row>
    <row r="30" spans="1:18" x14ac:dyDescent="0.35">
      <c r="A30" s="213"/>
      <c r="B30" s="214"/>
      <c r="C30" s="214"/>
      <c r="D30" s="214"/>
      <c r="E30" s="213"/>
      <c r="F30" s="213"/>
      <c r="G30" s="213"/>
      <c r="H30" s="213"/>
      <c r="I30" s="213"/>
      <c r="J30" s="213"/>
      <c r="K30" s="213"/>
      <c r="L30" s="213"/>
      <c r="M30" s="213"/>
      <c r="N30" s="213"/>
      <c r="O30" s="213"/>
      <c r="P30" s="213"/>
      <c r="Q30" s="213"/>
      <c r="R30" s="213"/>
    </row>
    <row r="31" spans="1:18" x14ac:dyDescent="0.35">
      <c r="A31" s="213"/>
      <c r="B31" s="214"/>
      <c r="C31" s="214"/>
      <c r="D31" s="214"/>
      <c r="E31" s="213"/>
      <c r="F31" s="213"/>
      <c r="G31" s="213"/>
      <c r="H31" s="213"/>
      <c r="I31" s="213"/>
      <c r="J31" s="213"/>
      <c r="K31" s="213"/>
      <c r="L31" s="213"/>
      <c r="M31" s="213"/>
      <c r="N31" s="213"/>
      <c r="O31" s="213"/>
      <c r="P31" s="213"/>
      <c r="Q31" s="213"/>
      <c r="R31" s="213"/>
    </row>
    <row r="32" spans="1:18" x14ac:dyDescent="0.35">
      <c r="A32" s="213"/>
      <c r="B32" s="214"/>
      <c r="C32" s="214"/>
      <c r="D32" s="214"/>
      <c r="E32" s="213"/>
      <c r="F32" s="213"/>
      <c r="G32" s="213"/>
      <c r="H32" s="213"/>
      <c r="I32" s="213"/>
      <c r="J32" s="213"/>
      <c r="K32" s="213"/>
      <c r="L32" s="213"/>
      <c r="M32" s="213"/>
      <c r="N32" s="213"/>
      <c r="O32" s="213"/>
      <c r="P32" s="213"/>
      <c r="Q32" s="213"/>
      <c r="R32" s="213"/>
    </row>
    <row r="33" spans="1:18" x14ac:dyDescent="0.35">
      <c r="A33" s="213"/>
      <c r="B33" s="214"/>
      <c r="C33" s="214"/>
      <c r="D33" s="214"/>
      <c r="E33" s="213"/>
      <c r="F33" s="213"/>
      <c r="G33" s="213"/>
      <c r="H33" s="213"/>
      <c r="I33" s="213"/>
      <c r="J33" s="213"/>
      <c r="K33" s="213"/>
      <c r="L33" s="213"/>
      <c r="M33" s="213"/>
      <c r="N33" s="213"/>
      <c r="O33" s="213"/>
      <c r="P33" s="213"/>
      <c r="Q33" s="213"/>
      <c r="R33" s="213"/>
    </row>
    <row r="34" spans="1:18" x14ac:dyDescent="0.35">
      <c r="A34" s="213"/>
      <c r="B34" s="214"/>
      <c r="C34" s="214"/>
      <c r="D34" s="214"/>
      <c r="E34" s="213"/>
      <c r="F34" s="213"/>
      <c r="G34" s="213"/>
      <c r="H34" s="213"/>
      <c r="I34" s="213"/>
      <c r="J34" s="213"/>
      <c r="K34" s="213"/>
      <c r="L34" s="213"/>
      <c r="M34" s="213"/>
      <c r="N34" s="213"/>
      <c r="O34" s="213"/>
      <c r="P34" s="213"/>
      <c r="Q34" s="213"/>
      <c r="R34" s="213"/>
    </row>
    <row r="35" spans="1:18" x14ac:dyDescent="0.35">
      <c r="A35" s="213"/>
      <c r="B35" s="214"/>
      <c r="C35" s="214"/>
      <c r="D35" s="214"/>
      <c r="E35" s="213"/>
      <c r="F35" s="213"/>
      <c r="G35" s="213"/>
      <c r="H35" s="213"/>
      <c r="I35" s="213"/>
      <c r="J35" s="213"/>
      <c r="K35" s="213"/>
      <c r="L35" s="213"/>
      <c r="M35" s="213"/>
      <c r="N35" s="213"/>
      <c r="O35" s="213"/>
      <c r="P35" s="213"/>
      <c r="Q35" s="213"/>
    </row>
    <row r="36" spans="1:18" x14ac:dyDescent="0.35">
      <c r="A36" s="213"/>
      <c r="B36" s="214"/>
      <c r="C36" s="214"/>
      <c r="D36" s="214"/>
      <c r="E36" s="213"/>
      <c r="F36" s="213"/>
      <c r="G36" s="213"/>
      <c r="H36" s="213"/>
      <c r="I36" s="213"/>
      <c r="J36" s="213"/>
      <c r="K36" s="213"/>
      <c r="L36" s="213"/>
      <c r="M36" s="213"/>
      <c r="N36" s="213"/>
      <c r="O36" s="213"/>
      <c r="P36" s="213"/>
      <c r="Q36" s="213"/>
    </row>
    <row r="37" spans="1:18" x14ac:dyDescent="0.35">
      <c r="A37" s="213"/>
      <c r="B37" s="214"/>
      <c r="C37" s="214"/>
      <c r="D37" s="214"/>
      <c r="E37" s="213"/>
      <c r="F37" s="213"/>
      <c r="G37" s="213"/>
      <c r="H37" s="213"/>
      <c r="I37" s="213"/>
      <c r="J37" s="213"/>
      <c r="K37" s="213"/>
      <c r="L37" s="213"/>
      <c r="M37" s="213"/>
      <c r="N37" s="213"/>
      <c r="O37" s="213"/>
      <c r="P37" s="213"/>
      <c r="Q37" s="213"/>
    </row>
    <row r="38" spans="1:18" x14ac:dyDescent="0.35">
      <c r="A38" s="213"/>
      <c r="B38" s="214"/>
      <c r="C38" s="214"/>
      <c r="D38" s="214"/>
      <c r="E38" s="213"/>
      <c r="F38" s="213"/>
      <c r="G38" s="213"/>
      <c r="H38" s="213"/>
      <c r="I38" s="213"/>
      <c r="J38" s="213"/>
      <c r="K38" s="213"/>
      <c r="L38" s="213"/>
      <c r="M38" s="213"/>
      <c r="N38" s="213"/>
      <c r="O38" s="213"/>
      <c r="P38" s="213"/>
      <c r="Q38" s="213"/>
    </row>
    <row r="39" spans="1:18" x14ac:dyDescent="0.35">
      <c r="A39" s="213"/>
      <c r="B39" s="213"/>
      <c r="C39" s="213"/>
      <c r="D39" s="213"/>
      <c r="E39" s="213"/>
      <c r="F39" s="213"/>
      <c r="G39" s="213"/>
      <c r="H39" s="213"/>
      <c r="I39" s="213"/>
      <c r="J39" s="213"/>
      <c r="K39" s="213"/>
      <c r="L39" s="213"/>
      <c r="M39" s="213"/>
      <c r="N39" s="213"/>
      <c r="O39" s="213"/>
      <c r="P39" s="213"/>
      <c r="Q39" s="213"/>
    </row>
    <row r="40" spans="1:18" x14ac:dyDescent="0.35">
      <c r="A40" s="213"/>
      <c r="B40" s="213"/>
      <c r="C40" s="213"/>
      <c r="D40" s="213"/>
      <c r="E40" s="213"/>
      <c r="F40" s="213"/>
      <c r="G40" s="213"/>
      <c r="H40" s="213"/>
      <c r="I40" s="213"/>
      <c r="J40" s="213"/>
      <c r="K40" s="213"/>
      <c r="L40" s="213"/>
      <c r="M40" s="213"/>
      <c r="N40" s="213"/>
      <c r="O40" s="213"/>
      <c r="P40" s="213"/>
      <c r="Q40" s="213"/>
    </row>
    <row r="41" spans="1:18" x14ac:dyDescent="0.35">
      <c r="A41" s="213"/>
      <c r="B41" s="213"/>
      <c r="C41" s="213"/>
      <c r="D41" s="213"/>
      <c r="E41" s="213"/>
      <c r="F41" s="213"/>
      <c r="G41" s="213"/>
      <c r="H41" s="213"/>
      <c r="I41" s="213"/>
      <c r="J41" s="213"/>
      <c r="K41" s="213"/>
      <c r="L41" s="213"/>
      <c r="M41" s="213"/>
      <c r="N41" s="213"/>
      <c r="O41" s="213"/>
      <c r="P41" s="213"/>
      <c r="Q41" s="213"/>
    </row>
    <row r="42" spans="1:18" x14ac:dyDescent="0.35">
      <c r="A42" s="213"/>
      <c r="B42" s="213"/>
      <c r="C42" s="213"/>
      <c r="D42" s="213"/>
      <c r="E42" s="213"/>
      <c r="F42" s="213"/>
      <c r="G42" s="213"/>
      <c r="H42" s="213"/>
      <c r="I42" s="213"/>
      <c r="J42" s="213"/>
      <c r="K42" s="213"/>
      <c r="L42" s="213"/>
      <c r="M42" s="213"/>
      <c r="N42" s="213"/>
      <c r="O42" s="213"/>
      <c r="P42" s="213"/>
      <c r="Q42" s="213"/>
    </row>
    <row r="43" spans="1:18" x14ac:dyDescent="0.35">
      <c r="A43" s="213"/>
      <c r="B43" s="213"/>
      <c r="C43" s="213"/>
      <c r="D43" s="213"/>
      <c r="E43" s="213"/>
      <c r="F43" s="213"/>
      <c r="G43" s="213"/>
      <c r="H43" s="213"/>
      <c r="I43" s="213"/>
      <c r="J43" s="213"/>
      <c r="K43" s="213"/>
      <c r="L43" s="213"/>
      <c r="M43" s="213"/>
      <c r="N43" s="213"/>
      <c r="O43" s="213"/>
      <c r="P43" s="213"/>
      <c r="Q43" s="213"/>
    </row>
    <row r="44" spans="1:18" x14ac:dyDescent="0.35">
      <c r="A44" s="213"/>
      <c r="B44" s="213"/>
      <c r="C44" s="213"/>
      <c r="D44" s="213"/>
      <c r="E44" s="213"/>
      <c r="F44" s="213"/>
      <c r="G44" s="213"/>
      <c r="H44" s="213"/>
      <c r="I44" s="213"/>
      <c r="J44" s="213"/>
      <c r="K44" s="213"/>
      <c r="L44" s="213"/>
      <c r="M44" s="213"/>
      <c r="N44" s="213"/>
      <c r="O44" s="213"/>
      <c r="P44" s="213"/>
      <c r="Q44" s="213"/>
    </row>
    <row r="45" spans="1:18" x14ac:dyDescent="0.35">
      <c r="A45" s="213"/>
      <c r="B45" s="213"/>
      <c r="C45" s="213"/>
      <c r="D45" s="213"/>
      <c r="E45" s="213"/>
      <c r="F45" s="213"/>
      <c r="G45" s="213"/>
      <c r="H45" s="213"/>
      <c r="I45" s="213"/>
      <c r="J45" s="213"/>
      <c r="K45" s="213"/>
      <c r="L45" s="213"/>
      <c r="M45" s="213"/>
      <c r="N45" s="213"/>
      <c r="O45" s="213"/>
      <c r="P45" s="213"/>
      <c r="Q45" s="213"/>
    </row>
    <row r="46" spans="1:18" x14ac:dyDescent="0.35">
      <c r="A46" s="213"/>
      <c r="B46" s="213"/>
      <c r="C46" s="213"/>
      <c r="D46" s="213"/>
      <c r="E46" s="213"/>
      <c r="F46" s="213"/>
      <c r="G46" s="213"/>
      <c r="H46" s="213"/>
      <c r="I46" s="213"/>
      <c r="J46" s="213"/>
      <c r="K46" s="213"/>
      <c r="L46" s="213"/>
      <c r="M46" s="213"/>
      <c r="N46" s="213"/>
      <c r="O46" s="213"/>
      <c r="P46" s="213"/>
      <c r="Q46" s="213"/>
    </row>
    <row r="47" spans="1:18" x14ac:dyDescent="0.35">
      <c r="A47" s="213"/>
      <c r="B47" s="213"/>
      <c r="C47" s="213"/>
      <c r="D47" s="213"/>
      <c r="E47" s="213"/>
      <c r="F47" s="213"/>
      <c r="G47" s="213"/>
      <c r="H47" s="213"/>
      <c r="I47" s="213"/>
      <c r="J47" s="213"/>
      <c r="K47" s="213"/>
      <c r="L47" s="213"/>
      <c r="M47" s="213"/>
      <c r="N47" s="213"/>
      <c r="O47" s="213"/>
      <c r="P47" s="213"/>
      <c r="Q47" s="213"/>
    </row>
    <row r="48" spans="1:18" x14ac:dyDescent="0.35">
      <c r="A48" s="213"/>
      <c r="B48" s="213"/>
      <c r="C48" s="213"/>
      <c r="D48" s="213"/>
      <c r="E48" s="213"/>
      <c r="F48" s="213"/>
      <c r="G48" s="213"/>
      <c r="H48" s="213"/>
      <c r="I48" s="213"/>
      <c r="J48" s="213"/>
      <c r="K48" s="213"/>
      <c r="L48" s="213"/>
      <c r="M48" s="213"/>
      <c r="N48" s="213"/>
      <c r="O48" s="213"/>
      <c r="P48" s="213"/>
      <c r="Q48" s="213"/>
    </row>
    <row r="49" spans="1:17" x14ac:dyDescent="0.35">
      <c r="A49" s="213"/>
      <c r="B49" s="213"/>
      <c r="C49" s="213"/>
      <c r="D49" s="213"/>
      <c r="E49" s="213"/>
      <c r="F49" s="213"/>
      <c r="G49" s="213"/>
      <c r="H49" s="213"/>
      <c r="I49" s="213"/>
      <c r="J49" s="213"/>
      <c r="K49" s="213"/>
      <c r="L49" s="213"/>
      <c r="M49" s="213"/>
      <c r="N49" s="213"/>
      <c r="O49" s="213"/>
      <c r="P49" s="213"/>
      <c r="Q49" s="213"/>
    </row>
    <row r="50" spans="1:17" x14ac:dyDescent="0.35">
      <c r="A50" s="213"/>
      <c r="B50" s="213"/>
      <c r="C50" s="213"/>
      <c r="D50" s="213"/>
      <c r="E50" s="213"/>
      <c r="F50" s="213"/>
      <c r="G50" s="213"/>
      <c r="H50" s="213"/>
      <c r="I50" s="213"/>
      <c r="J50" s="213"/>
      <c r="K50" s="213"/>
      <c r="L50" s="213"/>
      <c r="M50" s="213"/>
      <c r="N50" s="213"/>
      <c r="O50" s="213"/>
      <c r="P50" s="213"/>
      <c r="Q50" s="213"/>
    </row>
    <row r="51" spans="1:17" x14ac:dyDescent="0.35">
      <c r="A51" s="213"/>
      <c r="B51" s="213"/>
      <c r="C51" s="213"/>
      <c r="D51" s="213"/>
      <c r="E51" s="213"/>
      <c r="F51" s="213"/>
      <c r="G51" s="213"/>
      <c r="H51" s="213"/>
      <c r="I51" s="213"/>
      <c r="J51" s="213"/>
      <c r="K51" s="213"/>
      <c r="L51" s="213"/>
      <c r="M51" s="213"/>
      <c r="N51" s="213"/>
      <c r="O51" s="213"/>
      <c r="P51" s="213"/>
      <c r="Q51" s="213"/>
    </row>
    <row r="52" spans="1:17" x14ac:dyDescent="0.35">
      <c r="A52" s="213"/>
      <c r="B52" s="213"/>
      <c r="C52" s="213"/>
      <c r="D52" s="213"/>
      <c r="E52" s="213"/>
      <c r="F52" s="213"/>
      <c r="G52" s="213"/>
      <c r="H52" s="213"/>
      <c r="I52" s="213"/>
      <c r="J52" s="213"/>
      <c r="K52" s="213"/>
      <c r="L52" s="213"/>
      <c r="M52" s="213"/>
      <c r="N52" s="213"/>
      <c r="O52" s="213"/>
      <c r="P52" s="213"/>
      <c r="Q52" s="213"/>
    </row>
    <row r="53" spans="1:17" x14ac:dyDescent="0.35">
      <c r="A53" s="213"/>
      <c r="B53" s="213"/>
      <c r="C53" s="213"/>
      <c r="D53" s="213"/>
      <c r="E53" s="213"/>
      <c r="F53" s="213"/>
      <c r="G53" s="213"/>
      <c r="H53" s="213"/>
      <c r="I53" s="213"/>
      <c r="J53" s="213"/>
      <c r="K53" s="213"/>
      <c r="L53" s="213"/>
      <c r="M53" s="213"/>
      <c r="N53" s="213"/>
      <c r="O53" s="213"/>
      <c r="P53" s="213"/>
      <c r="Q53" s="213"/>
    </row>
    <row r="54" spans="1:17" x14ac:dyDescent="0.35">
      <c r="A54" s="213"/>
      <c r="B54" s="213"/>
      <c r="C54" s="213"/>
      <c r="D54" s="213"/>
      <c r="E54" s="213"/>
      <c r="F54" s="213"/>
      <c r="G54" s="213"/>
      <c r="H54" s="213"/>
      <c r="I54" s="213"/>
      <c r="J54" s="213"/>
      <c r="K54" s="213"/>
      <c r="L54" s="213"/>
      <c r="M54" s="213"/>
      <c r="N54" s="213"/>
      <c r="O54" s="213"/>
      <c r="P54" s="213"/>
      <c r="Q54" s="213"/>
    </row>
    <row r="55" spans="1:17" x14ac:dyDescent="0.35">
      <c r="A55" s="213"/>
      <c r="B55" s="213"/>
      <c r="C55" s="213"/>
      <c r="D55" s="213"/>
      <c r="E55" s="213"/>
      <c r="F55" s="213"/>
      <c r="G55" s="213"/>
      <c r="H55" s="213"/>
      <c r="I55" s="213"/>
      <c r="J55" s="213"/>
      <c r="K55" s="213"/>
      <c r="L55" s="213"/>
      <c r="M55" s="213"/>
      <c r="N55" s="213"/>
      <c r="O55" s="213"/>
      <c r="P55" s="213"/>
      <c r="Q55" s="213"/>
    </row>
    <row r="56" spans="1:17" x14ac:dyDescent="0.35">
      <c r="A56" s="213"/>
      <c r="B56" s="213"/>
      <c r="C56" s="213"/>
      <c r="D56" s="213"/>
      <c r="E56" s="213"/>
      <c r="F56" s="213"/>
      <c r="G56" s="213"/>
      <c r="H56" s="213"/>
      <c r="I56" s="213"/>
      <c r="J56" s="213"/>
      <c r="K56" s="213"/>
      <c r="L56" s="213"/>
      <c r="M56" s="213"/>
      <c r="N56" s="213"/>
      <c r="O56" s="213"/>
      <c r="P56" s="213"/>
      <c r="Q56" s="213"/>
    </row>
    <row r="57" spans="1:17" x14ac:dyDescent="0.35">
      <c r="A57" s="213"/>
      <c r="B57" s="213"/>
      <c r="C57" s="213"/>
      <c r="D57" s="213"/>
      <c r="E57" s="213"/>
      <c r="F57" s="213"/>
      <c r="G57" s="213"/>
      <c r="H57" s="213"/>
      <c r="I57" s="213"/>
      <c r="J57" s="213"/>
      <c r="K57" s="213"/>
      <c r="L57" s="213"/>
      <c r="M57" s="213"/>
      <c r="N57" s="213"/>
      <c r="O57" s="213"/>
      <c r="P57" s="213"/>
      <c r="Q57" s="213"/>
    </row>
    <row r="58" spans="1:17" x14ac:dyDescent="0.35">
      <c r="A58" s="213"/>
      <c r="B58" s="213"/>
      <c r="C58" s="213"/>
      <c r="D58" s="213"/>
      <c r="E58" s="213"/>
      <c r="F58" s="213"/>
      <c r="G58" s="213"/>
      <c r="H58" s="213"/>
      <c r="I58" s="213"/>
      <c r="J58" s="213"/>
      <c r="K58" s="213"/>
      <c r="L58" s="213"/>
      <c r="M58" s="213"/>
      <c r="N58" s="213"/>
      <c r="O58" s="213"/>
      <c r="P58" s="213"/>
      <c r="Q58" s="213"/>
    </row>
    <row r="59" spans="1:17" x14ac:dyDescent="0.35">
      <c r="A59" s="213"/>
      <c r="B59" s="213"/>
      <c r="C59" s="213"/>
      <c r="D59" s="213"/>
      <c r="E59" s="213"/>
      <c r="F59" s="213"/>
      <c r="G59" s="213"/>
      <c r="H59" s="213"/>
      <c r="I59" s="213"/>
      <c r="J59" s="213"/>
      <c r="K59" s="213"/>
      <c r="L59" s="213"/>
      <c r="M59" s="213"/>
      <c r="N59" s="213"/>
      <c r="O59" s="213"/>
      <c r="P59" s="213"/>
      <c r="Q59" s="213"/>
    </row>
    <row r="60" spans="1:17" x14ac:dyDescent="0.35">
      <c r="A60" s="213"/>
      <c r="B60" s="213"/>
      <c r="C60" s="213"/>
      <c r="D60" s="213"/>
      <c r="E60" s="213"/>
      <c r="F60" s="213"/>
      <c r="G60" s="213"/>
      <c r="H60" s="213"/>
      <c r="I60" s="213"/>
      <c r="J60" s="213"/>
      <c r="K60" s="213"/>
      <c r="L60" s="213"/>
      <c r="M60" s="213"/>
      <c r="N60" s="213"/>
      <c r="O60" s="213"/>
      <c r="P60" s="213"/>
      <c r="Q60" s="213"/>
    </row>
    <row r="61" spans="1:17" x14ac:dyDescent="0.35">
      <c r="A61" s="213"/>
      <c r="B61" s="213"/>
      <c r="C61" s="213"/>
      <c r="D61" s="213"/>
      <c r="E61" s="213"/>
      <c r="F61" s="213"/>
      <c r="G61" s="213"/>
      <c r="H61" s="213"/>
      <c r="I61" s="213"/>
      <c r="J61" s="213"/>
      <c r="K61" s="213"/>
      <c r="L61" s="213"/>
      <c r="M61" s="213"/>
      <c r="N61" s="213"/>
      <c r="O61" s="213"/>
      <c r="P61" s="213"/>
      <c r="Q61" s="213"/>
    </row>
    <row r="62" spans="1:17" x14ac:dyDescent="0.35">
      <c r="A62" s="213"/>
      <c r="B62" s="213"/>
      <c r="C62" s="213"/>
      <c r="D62" s="213"/>
      <c r="E62" s="213"/>
      <c r="F62" s="213"/>
      <c r="G62" s="213"/>
      <c r="H62" s="213"/>
      <c r="I62" s="213"/>
      <c r="J62" s="213"/>
      <c r="K62" s="213"/>
      <c r="L62" s="213"/>
      <c r="M62" s="213"/>
      <c r="N62" s="213"/>
      <c r="O62" s="213"/>
      <c r="P62" s="213"/>
      <c r="Q62" s="213"/>
    </row>
    <row r="63" spans="1:17" x14ac:dyDescent="0.35">
      <c r="A63" s="213"/>
      <c r="B63" s="213"/>
      <c r="C63" s="213"/>
      <c r="D63" s="213"/>
      <c r="E63" s="213"/>
      <c r="F63" s="213"/>
      <c r="G63" s="213"/>
      <c r="H63" s="213"/>
      <c r="I63" s="213"/>
      <c r="J63" s="213"/>
      <c r="K63" s="213"/>
      <c r="L63" s="213"/>
      <c r="M63" s="213"/>
      <c r="N63" s="213"/>
      <c r="O63" s="213"/>
      <c r="P63" s="213"/>
      <c r="Q63" s="213"/>
    </row>
    <row r="64" spans="1:17" x14ac:dyDescent="0.35">
      <c r="A64" s="213"/>
      <c r="B64" s="213"/>
      <c r="C64" s="213"/>
      <c r="D64" s="213"/>
      <c r="E64" s="213"/>
      <c r="F64" s="213"/>
      <c r="G64" s="213"/>
      <c r="H64" s="213"/>
      <c r="I64" s="213"/>
      <c r="J64" s="213"/>
      <c r="K64" s="213"/>
      <c r="L64" s="213"/>
      <c r="M64" s="213"/>
      <c r="N64" s="213"/>
      <c r="O64" s="213"/>
      <c r="P64" s="213"/>
      <c r="Q64" s="213"/>
    </row>
    <row r="65" spans="1:17" x14ac:dyDescent="0.35">
      <c r="A65" s="213"/>
      <c r="B65" s="213"/>
      <c r="C65" s="213"/>
      <c r="D65" s="213"/>
      <c r="E65" s="213"/>
      <c r="F65" s="213"/>
      <c r="G65" s="213"/>
      <c r="H65" s="213"/>
      <c r="I65" s="213"/>
      <c r="J65" s="213"/>
      <c r="K65" s="213"/>
      <c r="L65" s="213"/>
      <c r="M65" s="213"/>
      <c r="N65" s="213"/>
      <c r="O65" s="213"/>
      <c r="P65" s="213"/>
      <c r="Q65" s="213"/>
    </row>
    <row r="66" spans="1:17" x14ac:dyDescent="0.35">
      <c r="A66" s="213"/>
      <c r="B66" s="213"/>
      <c r="C66" s="213"/>
      <c r="D66" s="213"/>
      <c r="E66" s="213"/>
      <c r="F66" s="213"/>
      <c r="G66" s="213"/>
      <c r="H66" s="213"/>
      <c r="I66" s="213"/>
      <c r="J66" s="213"/>
      <c r="K66" s="213"/>
      <c r="L66" s="213"/>
      <c r="M66" s="213"/>
      <c r="N66" s="213"/>
      <c r="O66" s="213"/>
      <c r="P66" s="213"/>
      <c r="Q66" s="213"/>
    </row>
    <row r="67" spans="1:17" x14ac:dyDescent="0.35">
      <c r="A67" s="213"/>
      <c r="B67" s="213"/>
      <c r="C67" s="213"/>
      <c r="D67" s="213"/>
      <c r="E67" s="213"/>
      <c r="F67" s="213"/>
      <c r="G67" s="213"/>
      <c r="H67" s="213"/>
      <c r="I67" s="213"/>
      <c r="J67" s="213"/>
      <c r="K67" s="213"/>
      <c r="L67" s="213"/>
      <c r="M67" s="213"/>
      <c r="N67" s="213"/>
      <c r="O67" s="213"/>
      <c r="P67" s="213"/>
      <c r="Q67" s="213"/>
    </row>
    <row r="68" spans="1:17" x14ac:dyDescent="0.35">
      <c r="A68" s="213"/>
      <c r="B68" s="213"/>
      <c r="C68" s="213"/>
      <c r="D68" s="213"/>
      <c r="E68" s="213"/>
      <c r="F68" s="213"/>
      <c r="G68" s="213"/>
      <c r="H68" s="213"/>
      <c r="I68" s="213"/>
      <c r="J68" s="213"/>
      <c r="K68" s="213"/>
      <c r="L68" s="213"/>
      <c r="M68" s="213"/>
      <c r="N68" s="213"/>
      <c r="O68" s="213"/>
      <c r="P68" s="213"/>
      <c r="Q68" s="213"/>
    </row>
    <row r="69" spans="1:17" x14ac:dyDescent="0.35">
      <c r="A69" s="213"/>
      <c r="B69" s="213"/>
      <c r="C69" s="213"/>
      <c r="D69" s="213"/>
      <c r="E69" s="213"/>
      <c r="F69" s="213"/>
      <c r="G69" s="213"/>
      <c r="H69" s="213"/>
      <c r="I69" s="213"/>
      <c r="J69" s="213"/>
      <c r="K69" s="213"/>
      <c r="L69" s="213"/>
      <c r="M69" s="213"/>
      <c r="N69" s="213"/>
      <c r="O69" s="213"/>
      <c r="P69" s="213"/>
      <c r="Q69" s="213"/>
    </row>
    <row r="70" spans="1:17" x14ac:dyDescent="0.35">
      <c r="A70" s="213"/>
      <c r="B70" s="213"/>
      <c r="C70" s="213"/>
      <c r="D70" s="213"/>
      <c r="E70" s="213"/>
      <c r="F70" s="213"/>
      <c r="G70" s="213"/>
      <c r="H70" s="213"/>
      <c r="I70" s="213"/>
      <c r="J70" s="213"/>
      <c r="K70" s="213"/>
      <c r="L70" s="213"/>
      <c r="M70" s="213"/>
      <c r="N70" s="213"/>
      <c r="O70" s="213"/>
      <c r="P70" s="213"/>
      <c r="Q70" s="213"/>
    </row>
    <row r="71" spans="1:17" x14ac:dyDescent="0.35">
      <c r="A71" s="213"/>
      <c r="B71" s="213"/>
      <c r="C71" s="213"/>
      <c r="D71" s="213"/>
      <c r="E71" s="213"/>
      <c r="F71" s="213"/>
      <c r="G71" s="213"/>
      <c r="H71" s="213"/>
      <c r="I71" s="213"/>
      <c r="J71" s="213"/>
      <c r="K71" s="213"/>
      <c r="L71" s="213"/>
      <c r="M71" s="213"/>
      <c r="N71" s="213"/>
      <c r="O71" s="213"/>
      <c r="P71" s="213"/>
      <c r="Q71" s="213"/>
    </row>
    <row r="72" spans="1:17" x14ac:dyDescent="0.35">
      <c r="A72" s="213"/>
      <c r="B72" s="213"/>
      <c r="C72" s="213"/>
      <c r="D72" s="213"/>
      <c r="E72" s="213"/>
      <c r="F72" s="213"/>
      <c r="G72" s="213"/>
      <c r="H72" s="213"/>
      <c r="I72" s="213"/>
      <c r="J72" s="213"/>
      <c r="K72" s="213"/>
      <c r="L72" s="213"/>
      <c r="M72" s="213"/>
      <c r="N72" s="213"/>
      <c r="O72" s="213"/>
      <c r="P72" s="213"/>
      <c r="Q72" s="213"/>
    </row>
    <row r="73" spans="1:17" x14ac:dyDescent="0.35">
      <c r="A73" s="213"/>
      <c r="B73" s="213"/>
      <c r="C73" s="213"/>
      <c r="D73" s="213"/>
      <c r="E73" s="213"/>
      <c r="F73" s="213"/>
      <c r="G73" s="213"/>
      <c r="H73" s="213"/>
      <c r="I73" s="213"/>
      <c r="J73" s="213"/>
      <c r="K73" s="213"/>
      <c r="L73" s="213"/>
      <c r="M73" s="213"/>
      <c r="N73" s="213"/>
      <c r="O73" s="213"/>
      <c r="P73" s="213"/>
      <c r="Q73" s="213"/>
    </row>
    <row r="74" spans="1:17" x14ac:dyDescent="0.35">
      <c r="A74" s="213"/>
      <c r="B74" s="213"/>
      <c r="C74" s="213"/>
      <c r="D74" s="213"/>
      <c r="E74" s="213"/>
      <c r="F74" s="213"/>
      <c r="G74" s="213"/>
      <c r="H74" s="213"/>
      <c r="I74" s="213"/>
      <c r="J74" s="213"/>
      <c r="K74" s="213"/>
      <c r="L74" s="213"/>
      <c r="M74" s="213"/>
      <c r="N74" s="213"/>
      <c r="O74" s="213"/>
      <c r="P74" s="213"/>
      <c r="Q74" s="213"/>
    </row>
    <row r="75" spans="1:17" x14ac:dyDescent="0.35">
      <c r="A75" s="213"/>
      <c r="B75" s="213"/>
      <c r="C75" s="213"/>
      <c r="D75" s="213"/>
      <c r="E75" s="213"/>
      <c r="F75" s="213"/>
      <c r="G75" s="213"/>
      <c r="H75" s="213"/>
      <c r="I75" s="213"/>
      <c r="J75" s="213"/>
      <c r="K75" s="213"/>
      <c r="L75" s="213"/>
      <c r="M75" s="213"/>
      <c r="N75" s="213"/>
      <c r="O75" s="213"/>
      <c r="P75" s="213"/>
      <c r="Q75" s="213"/>
    </row>
    <row r="76" spans="1:17" x14ac:dyDescent="0.35">
      <c r="A76" s="213"/>
      <c r="B76" s="213"/>
      <c r="C76" s="213"/>
      <c r="D76" s="213"/>
      <c r="E76" s="213"/>
      <c r="F76" s="213"/>
      <c r="G76" s="213"/>
      <c r="H76" s="213"/>
      <c r="I76" s="213"/>
      <c r="J76" s="213"/>
      <c r="K76" s="213"/>
      <c r="L76" s="213"/>
      <c r="M76" s="213"/>
      <c r="N76" s="213"/>
      <c r="O76" s="213"/>
      <c r="P76" s="213"/>
      <c r="Q76" s="213"/>
    </row>
    <row r="77" spans="1:17" x14ac:dyDescent="0.35">
      <c r="A77" s="213"/>
      <c r="B77" s="213"/>
      <c r="C77" s="213"/>
      <c r="D77" s="213"/>
      <c r="E77" s="213"/>
      <c r="F77" s="213"/>
      <c r="G77" s="213"/>
      <c r="H77" s="213"/>
      <c r="I77" s="213"/>
      <c r="J77" s="213"/>
      <c r="K77" s="213"/>
      <c r="L77" s="213"/>
      <c r="M77" s="213"/>
      <c r="N77" s="213"/>
      <c r="O77" s="213"/>
      <c r="P77" s="213"/>
      <c r="Q77" s="213"/>
    </row>
    <row r="78" spans="1:17" x14ac:dyDescent="0.35">
      <c r="A78" s="213"/>
      <c r="B78" s="213"/>
      <c r="C78" s="213"/>
      <c r="D78" s="213"/>
      <c r="E78" s="213"/>
      <c r="F78" s="213"/>
      <c r="G78" s="213"/>
      <c r="H78" s="213"/>
      <c r="I78" s="213"/>
      <c r="J78" s="213"/>
      <c r="K78" s="213"/>
      <c r="L78" s="213"/>
      <c r="M78" s="213"/>
      <c r="N78" s="213"/>
      <c r="O78" s="213"/>
      <c r="P78" s="213"/>
      <c r="Q78" s="213"/>
    </row>
    <row r="79" spans="1:17" x14ac:dyDescent="0.35">
      <c r="A79" s="213"/>
      <c r="B79" s="213"/>
      <c r="C79" s="213"/>
      <c r="D79" s="213"/>
      <c r="E79" s="213"/>
      <c r="F79" s="213"/>
      <c r="G79" s="213"/>
      <c r="H79" s="213"/>
      <c r="I79" s="213"/>
      <c r="J79" s="213"/>
      <c r="K79" s="213"/>
      <c r="L79" s="213"/>
      <c r="M79" s="213"/>
      <c r="N79" s="213"/>
      <c r="O79" s="213"/>
      <c r="P79" s="213"/>
      <c r="Q79" s="213"/>
    </row>
    <row r="80" spans="1:17" x14ac:dyDescent="0.35">
      <c r="A80" s="213"/>
      <c r="B80" s="213"/>
      <c r="C80" s="213"/>
      <c r="D80" s="213"/>
      <c r="E80" s="213"/>
      <c r="F80" s="213"/>
      <c r="G80" s="213"/>
      <c r="H80" s="213"/>
      <c r="I80" s="213"/>
      <c r="J80" s="213"/>
      <c r="K80" s="213"/>
      <c r="L80" s="213"/>
      <c r="M80" s="213"/>
      <c r="N80" s="213"/>
      <c r="O80" s="213"/>
      <c r="P80" s="213"/>
      <c r="Q80" s="213"/>
    </row>
    <row r="81" spans="1:17" x14ac:dyDescent="0.35">
      <c r="A81" s="213"/>
      <c r="B81" s="213"/>
      <c r="C81" s="213"/>
      <c r="D81" s="213"/>
      <c r="E81" s="213"/>
      <c r="F81" s="213"/>
      <c r="G81" s="213"/>
      <c r="H81" s="213"/>
      <c r="I81" s="213"/>
      <c r="J81" s="213"/>
      <c r="K81" s="213"/>
      <c r="L81" s="213"/>
      <c r="M81" s="213"/>
      <c r="N81" s="213"/>
      <c r="O81" s="213"/>
      <c r="P81" s="213"/>
      <c r="Q81" s="213"/>
    </row>
    <row r="82" spans="1:17" x14ac:dyDescent="0.35">
      <c r="A82" s="213"/>
      <c r="B82" s="213"/>
      <c r="C82" s="213"/>
      <c r="D82" s="213"/>
      <c r="E82" s="213"/>
      <c r="F82" s="213"/>
      <c r="G82" s="213"/>
      <c r="H82" s="213"/>
      <c r="I82" s="213"/>
      <c r="J82" s="213"/>
      <c r="K82" s="213"/>
      <c r="L82" s="213"/>
      <c r="M82" s="213"/>
      <c r="N82" s="213"/>
      <c r="O82" s="213"/>
      <c r="P82" s="213"/>
      <c r="Q82" s="213"/>
    </row>
    <row r="83" spans="1:17" x14ac:dyDescent="0.35">
      <c r="A83" s="213"/>
      <c r="B83" s="213"/>
      <c r="C83" s="213"/>
      <c r="D83" s="213"/>
      <c r="E83" s="213"/>
      <c r="F83" s="213"/>
      <c r="G83" s="213"/>
      <c r="H83" s="213"/>
      <c r="I83" s="213"/>
      <c r="J83" s="213"/>
      <c r="K83" s="213"/>
      <c r="L83" s="213"/>
      <c r="M83" s="213"/>
      <c r="N83" s="213"/>
      <c r="O83" s="213"/>
      <c r="P83" s="213"/>
      <c r="Q83" s="213"/>
    </row>
    <row r="84" spans="1:17" x14ac:dyDescent="0.35">
      <c r="A84" s="213"/>
      <c r="B84" s="213"/>
      <c r="C84" s="213"/>
      <c r="D84" s="213"/>
      <c r="E84" s="213"/>
      <c r="F84" s="213"/>
      <c r="G84" s="213"/>
      <c r="H84" s="213"/>
      <c r="I84" s="213"/>
      <c r="J84" s="213"/>
      <c r="K84" s="213"/>
      <c r="L84" s="213"/>
      <c r="M84" s="213"/>
      <c r="N84" s="213"/>
      <c r="O84" s="213"/>
      <c r="P84" s="213"/>
      <c r="Q84" s="213"/>
    </row>
    <row r="85" spans="1:17" x14ac:dyDescent="0.35">
      <c r="A85" s="213"/>
      <c r="B85" s="213"/>
      <c r="C85" s="213"/>
      <c r="D85" s="213"/>
      <c r="E85" s="213"/>
      <c r="F85" s="213"/>
      <c r="G85" s="213"/>
      <c r="H85" s="213"/>
      <c r="I85" s="213"/>
      <c r="J85" s="213"/>
      <c r="K85" s="213"/>
      <c r="L85" s="213"/>
      <c r="M85" s="213"/>
      <c r="N85" s="213"/>
      <c r="O85" s="213"/>
      <c r="P85" s="213"/>
      <c r="Q85" s="213"/>
    </row>
    <row r="86" spans="1:17" x14ac:dyDescent="0.35">
      <c r="A86" s="213"/>
      <c r="B86" s="213"/>
      <c r="C86" s="213"/>
      <c r="D86" s="213"/>
      <c r="E86" s="213"/>
      <c r="F86" s="213"/>
      <c r="G86" s="213"/>
      <c r="H86" s="213"/>
      <c r="I86" s="213"/>
      <c r="J86" s="213"/>
      <c r="K86" s="213"/>
      <c r="L86" s="213"/>
      <c r="M86" s="213"/>
      <c r="N86" s="213"/>
      <c r="O86" s="213"/>
      <c r="P86" s="213"/>
      <c r="Q86" s="213"/>
    </row>
    <row r="87" spans="1:17" x14ac:dyDescent="0.35">
      <c r="A87" s="213"/>
      <c r="B87" s="213"/>
      <c r="C87" s="213"/>
      <c r="D87" s="213"/>
      <c r="E87" s="213"/>
      <c r="F87" s="213"/>
      <c r="G87" s="213"/>
      <c r="H87" s="213"/>
      <c r="I87" s="213"/>
      <c r="J87" s="213"/>
      <c r="K87" s="213"/>
      <c r="L87" s="213"/>
      <c r="M87" s="213"/>
      <c r="N87" s="213"/>
      <c r="O87" s="213"/>
      <c r="P87" s="213"/>
      <c r="Q87" s="213"/>
    </row>
    <row r="88" spans="1:17" x14ac:dyDescent="0.35">
      <c r="A88" s="213"/>
      <c r="B88" s="213"/>
      <c r="C88" s="213"/>
      <c r="D88" s="213"/>
      <c r="E88" s="213"/>
      <c r="F88" s="213"/>
      <c r="G88" s="213"/>
      <c r="H88" s="213"/>
      <c r="I88" s="213"/>
      <c r="J88" s="213"/>
      <c r="K88" s="213"/>
      <c r="L88" s="213"/>
      <c r="M88" s="213"/>
      <c r="N88" s="213"/>
      <c r="O88" s="213"/>
      <c r="P88" s="213"/>
      <c r="Q88" s="213"/>
    </row>
    <row r="89" spans="1:17" x14ac:dyDescent="0.35">
      <c r="A89" s="213"/>
      <c r="B89" s="213"/>
      <c r="C89" s="213"/>
      <c r="D89" s="213"/>
      <c r="E89" s="213"/>
      <c r="F89" s="213"/>
      <c r="G89" s="213"/>
      <c r="H89" s="213"/>
      <c r="I89" s="213"/>
      <c r="J89" s="213"/>
      <c r="K89" s="213"/>
      <c r="L89" s="213"/>
      <c r="M89" s="213"/>
      <c r="N89" s="213"/>
      <c r="O89" s="213"/>
      <c r="P89" s="213"/>
      <c r="Q89" s="213"/>
    </row>
    <row r="90" spans="1:17" x14ac:dyDescent="0.35">
      <c r="A90" s="213"/>
      <c r="B90" s="213"/>
      <c r="C90" s="213"/>
      <c r="D90" s="213"/>
      <c r="E90" s="213"/>
      <c r="F90" s="213"/>
      <c r="G90" s="213"/>
      <c r="H90" s="213"/>
      <c r="I90" s="213"/>
      <c r="J90" s="213"/>
      <c r="K90" s="213"/>
      <c r="L90" s="213"/>
      <c r="M90" s="213"/>
      <c r="N90" s="213"/>
      <c r="O90" s="213"/>
      <c r="P90" s="213"/>
      <c r="Q90" s="213"/>
    </row>
    <row r="91" spans="1:17" x14ac:dyDescent="0.35">
      <c r="A91" s="213"/>
      <c r="B91" s="213"/>
      <c r="C91" s="213"/>
      <c r="D91" s="213"/>
      <c r="E91" s="213"/>
      <c r="F91" s="213"/>
      <c r="G91" s="213"/>
      <c r="H91" s="213"/>
      <c r="I91" s="213"/>
      <c r="J91" s="213"/>
      <c r="K91" s="213"/>
      <c r="L91" s="213"/>
      <c r="M91" s="213"/>
      <c r="N91" s="213"/>
      <c r="O91" s="213"/>
      <c r="P91" s="213"/>
      <c r="Q91" s="213"/>
    </row>
    <row r="92" spans="1:17" x14ac:dyDescent="0.35">
      <c r="A92" s="213"/>
      <c r="B92" s="213"/>
      <c r="C92" s="213"/>
      <c r="D92" s="213"/>
      <c r="E92" s="213"/>
      <c r="F92" s="213"/>
      <c r="G92" s="213"/>
      <c r="H92" s="213"/>
      <c r="I92" s="213"/>
      <c r="J92" s="213"/>
      <c r="K92" s="213"/>
      <c r="L92" s="213"/>
      <c r="M92" s="213"/>
      <c r="N92" s="213"/>
      <c r="O92" s="213"/>
      <c r="P92" s="213"/>
      <c r="Q92" s="213"/>
    </row>
    <row r="93" spans="1:17" x14ac:dyDescent="0.35">
      <c r="A93" s="213"/>
      <c r="B93" s="213"/>
      <c r="C93" s="213"/>
      <c r="D93" s="213"/>
      <c r="E93" s="213"/>
      <c r="F93" s="213"/>
      <c r="G93" s="213"/>
      <c r="H93" s="213"/>
      <c r="I93" s="213"/>
      <c r="J93" s="213"/>
      <c r="K93" s="213"/>
      <c r="L93" s="213"/>
      <c r="M93" s="213"/>
      <c r="N93" s="213"/>
      <c r="O93" s="213"/>
      <c r="P93" s="213"/>
      <c r="Q93" s="213"/>
    </row>
    <row r="94" spans="1:17" x14ac:dyDescent="0.35">
      <c r="A94" s="213"/>
      <c r="B94" s="213"/>
      <c r="C94" s="213"/>
      <c r="D94" s="213"/>
      <c r="E94" s="213"/>
      <c r="F94" s="213"/>
      <c r="G94" s="213"/>
      <c r="H94" s="213"/>
      <c r="I94" s="213"/>
      <c r="J94" s="213"/>
      <c r="K94" s="213"/>
      <c r="L94" s="213"/>
      <c r="M94" s="213"/>
      <c r="N94" s="213"/>
      <c r="O94" s="213"/>
      <c r="P94" s="213"/>
      <c r="Q94" s="213"/>
    </row>
    <row r="95" spans="1:17" x14ac:dyDescent="0.35">
      <c r="A95" s="213"/>
      <c r="B95" s="213"/>
      <c r="C95" s="213"/>
      <c r="D95" s="213"/>
      <c r="E95" s="213"/>
      <c r="F95" s="213"/>
      <c r="G95" s="213"/>
      <c r="H95" s="213"/>
      <c r="I95" s="213"/>
      <c r="J95" s="213"/>
      <c r="K95" s="213"/>
      <c r="L95" s="213"/>
      <c r="M95" s="213"/>
      <c r="N95" s="213"/>
      <c r="O95" s="213"/>
      <c r="P95" s="213"/>
      <c r="Q95" s="213"/>
    </row>
    <row r="96" spans="1:17" x14ac:dyDescent="0.35">
      <c r="A96" s="213"/>
      <c r="B96" s="213"/>
      <c r="C96" s="213"/>
      <c r="D96" s="213"/>
      <c r="E96" s="213"/>
      <c r="F96" s="213"/>
      <c r="G96" s="213"/>
      <c r="H96" s="213"/>
      <c r="I96" s="213"/>
      <c r="J96" s="213"/>
      <c r="K96" s="213"/>
      <c r="L96" s="213"/>
      <c r="M96" s="213"/>
      <c r="N96" s="213"/>
      <c r="O96" s="213"/>
      <c r="P96" s="213"/>
      <c r="Q96" s="213"/>
    </row>
    <row r="97" spans="1:17" x14ac:dyDescent="0.35">
      <c r="A97" s="213"/>
      <c r="B97" s="213"/>
      <c r="C97" s="213"/>
      <c r="D97" s="213"/>
      <c r="E97" s="213"/>
      <c r="F97" s="213"/>
      <c r="G97" s="213"/>
      <c r="H97" s="213"/>
      <c r="I97" s="213"/>
      <c r="J97" s="213"/>
      <c r="K97" s="213"/>
      <c r="L97" s="213"/>
      <c r="M97" s="213"/>
      <c r="N97" s="213"/>
      <c r="O97" s="213"/>
      <c r="P97" s="213"/>
      <c r="Q97" s="213"/>
    </row>
    <row r="98" spans="1:17" x14ac:dyDescent="0.35">
      <c r="A98" s="213"/>
      <c r="B98" s="213"/>
      <c r="C98" s="213"/>
      <c r="D98" s="213"/>
      <c r="E98" s="213"/>
      <c r="F98" s="213"/>
      <c r="G98" s="213"/>
      <c r="H98" s="213"/>
      <c r="I98" s="213"/>
      <c r="J98" s="213"/>
      <c r="K98" s="213"/>
      <c r="L98" s="213"/>
      <c r="M98" s="213"/>
      <c r="N98" s="213"/>
      <c r="O98" s="213"/>
      <c r="P98" s="213"/>
      <c r="Q98" s="213"/>
    </row>
    <row r="99" spans="1:17" x14ac:dyDescent="0.35">
      <c r="A99" s="213"/>
      <c r="B99" s="213"/>
      <c r="C99" s="213"/>
      <c r="D99" s="213"/>
      <c r="E99" s="213"/>
      <c r="F99" s="213"/>
      <c r="G99" s="213"/>
      <c r="H99" s="213"/>
      <c r="I99" s="213"/>
      <c r="J99" s="213"/>
      <c r="K99" s="213"/>
      <c r="L99" s="213"/>
      <c r="M99" s="213"/>
      <c r="N99" s="213"/>
      <c r="O99" s="213"/>
      <c r="P99" s="213"/>
      <c r="Q99" s="213"/>
    </row>
    <row r="100" spans="1:17" x14ac:dyDescent="0.35">
      <c r="A100" s="213"/>
      <c r="B100" s="213"/>
      <c r="C100" s="213"/>
      <c r="D100" s="213"/>
      <c r="E100" s="213"/>
      <c r="F100" s="213"/>
      <c r="G100" s="213"/>
      <c r="H100" s="213"/>
      <c r="I100" s="213"/>
      <c r="J100" s="213"/>
      <c r="K100" s="213"/>
      <c r="L100" s="213"/>
      <c r="M100" s="213"/>
      <c r="N100" s="213"/>
      <c r="O100" s="213"/>
      <c r="P100" s="213"/>
      <c r="Q100" s="213"/>
    </row>
    <row r="101" spans="1:17" x14ac:dyDescent="0.35">
      <c r="A101" s="213"/>
      <c r="B101" s="213"/>
      <c r="C101" s="213"/>
      <c r="D101" s="213"/>
      <c r="E101" s="213"/>
      <c r="F101" s="213"/>
      <c r="G101" s="213"/>
      <c r="H101" s="213"/>
      <c r="I101" s="213"/>
      <c r="J101" s="213"/>
      <c r="K101" s="213"/>
      <c r="L101" s="213"/>
      <c r="M101" s="213"/>
      <c r="N101" s="213"/>
      <c r="O101" s="213"/>
      <c r="P101" s="213"/>
      <c r="Q101" s="213"/>
    </row>
    <row r="102" spans="1:17" x14ac:dyDescent="0.35">
      <c r="A102" s="213"/>
      <c r="B102" s="213"/>
      <c r="C102" s="213"/>
      <c r="D102" s="213"/>
      <c r="E102" s="213"/>
      <c r="F102" s="213"/>
      <c r="G102" s="213"/>
      <c r="H102" s="213"/>
      <c r="I102" s="213"/>
      <c r="J102" s="213"/>
      <c r="K102" s="213"/>
      <c r="L102" s="213"/>
      <c r="M102" s="213"/>
      <c r="N102" s="213"/>
      <c r="O102" s="213"/>
      <c r="P102" s="213"/>
      <c r="Q102" s="213"/>
    </row>
    <row r="103" spans="1:17" x14ac:dyDescent="0.35">
      <c r="A103" s="213"/>
      <c r="B103" s="213"/>
      <c r="C103" s="213"/>
      <c r="D103" s="213"/>
      <c r="E103" s="213"/>
      <c r="F103" s="213"/>
      <c r="G103" s="213"/>
      <c r="H103" s="213"/>
      <c r="I103" s="213"/>
      <c r="J103" s="213"/>
      <c r="K103" s="213"/>
      <c r="L103" s="213"/>
      <c r="M103" s="213"/>
      <c r="N103" s="213"/>
      <c r="O103" s="213"/>
      <c r="P103" s="213"/>
      <c r="Q103" s="213"/>
    </row>
    <row r="104" spans="1:17" x14ac:dyDescent="0.35">
      <c r="A104" s="213"/>
      <c r="B104" s="213"/>
      <c r="C104" s="213"/>
      <c r="D104" s="213"/>
      <c r="E104" s="213"/>
      <c r="F104" s="213"/>
      <c r="G104" s="213"/>
      <c r="H104" s="213"/>
      <c r="I104" s="213"/>
      <c r="J104" s="213"/>
      <c r="K104" s="213"/>
      <c r="L104" s="213"/>
      <c r="M104" s="213"/>
      <c r="N104" s="213"/>
      <c r="O104" s="213"/>
      <c r="P104" s="213"/>
      <c r="Q104" s="213"/>
    </row>
    <row r="105" spans="1:17" x14ac:dyDescent="0.35">
      <c r="A105" s="213"/>
      <c r="B105" s="213"/>
      <c r="C105" s="213"/>
      <c r="D105" s="213"/>
      <c r="E105" s="213"/>
      <c r="F105" s="213"/>
      <c r="G105" s="213"/>
      <c r="H105" s="213"/>
      <c r="I105" s="213"/>
      <c r="J105" s="213"/>
      <c r="K105" s="213"/>
      <c r="L105" s="213"/>
      <c r="M105" s="213"/>
      <c r="N105" s="213"/>
      <c r="O105" s="213"/>
      <c r="P105" s="213"/>
      <c r="Q105" s="213"/>
    </row>
    <row r="106" spans="1:17" x14ac:dyDescent="0.35">
      <c r="A106" s="213"/>
      <c r="B106" s="213"/>
      <c r="C106" s="213"/>
      <c r="D106" s="213"/>
      <c r="E106" s="213"/>
      <c r="F106" s="213"/>
      <c r="G106" s="213"/>
      <c r="H106" s="213"/>
      <c r="I106" s="213"/>
      <c r="J106" s="213"/>
      <c r="K106" s="213"/>
      <c r="L106" s="213"/>
      <c r="M106" s="213"/>
      <c r="N106" s="213"/>
      <c r="O106" s="213"/>
      <c r="P106" s="213"/>
      <c r="Q106" s="213"/>
    </row>
    <row r="107" spans="1:17" x14ac:dyDescent="0.35">
      <c r="A107" s="213"/>
      <c r="B107" s="213"/>
      <c r="C107" s="213"/>
      <c r="D107" s="213"/>
      <c r="E107" s="213"/>
      <c r="F107" s="213"/>
      <c r="G107" s="213"/>
      <c r="H107" s="213"/>
      <c r="I107" s="213"/>
      <c r="J107" s="213"/>
      <c r="K107" s="213"/>
      <c r="L107" s="213"/>
      <c r="M107" s="213"/>
      <c r="N107" s="213"/>
      <c r="O107" s="213"/>
      <c r="P107" s="213"/>
      <c r="Q107" s="213"/>
    </row>
    <row r="108" spans="1:17" x14ac:dyDescent="0.35">
      <c r="A108" s="213"/>
      <c r="B108" s="213"/>
      <c r="C108" s="213"/>
      <c r="D108" s="213"/>
      <c r="E108" s="213"/>
      <c r="F108" s="213"/>
      <c r="G108" s="213"/>
      <c r="H108" s="213"/>
      <c r="I108" s="213"/>
      <c r="J108" s="213"/>
      <c r="K108" s="213"/>
      <c r="L108" s="213"/>
      <c r="M108" s="213"/>
      <c r="N108" s="213"/>
      <c r="O108" s="213"/>
      <c r="P108" s="213"/>
      <c r="Q108" s="213"/>
    </row>
    <row r="109" spans="1:17" x14ac:dyDescent="0.35">
      <c r="A109" s="213"/>
      <c r="B109" s="213"/>
      <c r="C109" s="213"/>
      <c r="D109" s="213"/>
      <c r="E109" s="213"/>
      <c r="F109" s="213"/>
      <c r="G109" s="213"/>
      <c r="H109" s="213"/>
      <c r="I109" s="213"/>
      <c r="J109" s="213"/>
      <c r="K109" s="213"/>
      <c r="L109" s="213"/>
      <c r="M109" s="213"/>
      <c r="N109" s="213"/>
      <c r="O109" s="213"/>
      <c r="P109" s="213"/>
      <c r="Q109" s="213"/>
    </row>
    <row r="110" spans="1:17" x14ac:dyDescent="0.35">
      <c r="A110" s="213"/>
      <c r="B110" s="213"/>
      <c r="C110" s="213"/>
      <c r="D110" s="213"/>
      <c r="E110" s="213"/>
      <c r="F110" s="213"/>
      <c r="G110" s="213"/>
      <c r="H110" s="213"/>
      <c r="I110" s="213"/>
      <c r="J110" s="213"/>
      <c r="K110" s="213"/>
      <c r="L110" s="213"/>
      <c r="M110" s="213"/>
      <c r="N110" s="213"/>
      <c r="O110" s="213"/>
      <c r="P110" s="213"/>
      <c r="Q110" s="213"/>
    </row>
    <row r="111" spans="1:17" x14ac:dyDescent="0.35">
      <c r="A111" s="213"/>
      <c r="B111" s="213"/>
      <c r="C111" s="213"/>
      <c r="D111" s="213"/>
      <c r="E111" s="213"/>
      <c r="F111" s="213"/>
      <c r="G111" s="213"/>
      <c r="H111" s="213"/>
      <c r="I111" s="213"/>
      <c r="J111" s="213"/>
      <c r="K111" s="213"/>
      <c r="L111" s="213"/>
      <c r="M111" s="213"/>
      <c r="N111" s="213"/>
      <c r="O111" s="213"/>
      <c r="P111" s="213"/>
      <c r="Q111" s="213"/>
    </row>
    <row r="112" spans="1:17" x14ac:dyDescent="0.35">
      <c r="A112" s="213"/>
      <c r="B112" s="213"/>
      <c r="C112" s="213"/>
      <c r="D112" s="213"/>
      <c r="E112" s="213"/>
      <c r="F112" s="213"/>
      <c r="G112" s="213"/>
      <c r="H112" s="213"/>
      <c r="I112" s="213"/>
      <c r="J112" s="213"/>
      <c r="K112" s="213"/>
      <c r="L112" s="213"/>
      <c r="M112" s="213"/>
      <c r="N112" s="213"/>
      <c r="O112" s="213"/>
      <c r="P112" s="213"/>
      <c r="Q112" s="213"/>
    </row>
    <row r="113" spans="1:17" x14ac:dyDescent="0.35">
      <c r="A113" s="213"/>
      <c r="B113" s="213"/>
      <c r="C113" s="213"/>
      <c r="D113" s="213"/>
      <c r="E113" s="213"/>
      <c r="F113" s="213"/>
      <c r="G113" s="213"/>
      <c r="H113" s="213"/>
      <c r="I113" s="213"/>
      <c r="J113" s="213"/>
      <c r="K113" s="213"/>
      <c r="L113" s="213"/>
      <c r="M113" s="213"/>
      <c r="N113" s="213"/>
      <c r="O113" s="213"/>
      <c r="P113" s="213"/>
      <c r="Q113" s="213"/>
    </row>
    <row r="114" spans="1:17" x14ac:dyDescent="0.35">
      <c r="A114" s="213"/>
      <c r="B114" s="213"/>
      <c r="C114" s="213"/>
      <c r="D114" s="213"/>
      <c r="E114" s="213"/>
      <c r="F114" s="213"/>
      <c r="G114" s="213"/>
      <c r="H114" s="213"/>
      <c r="I114" s="213"/>
      <c r="J114" s="213"/>
      <c r="K114" s="213"/>
      <c r="L114" s="213"/>
      <c r="M114" s="213"/>
      <c r="N114" s="213"/>
      <c r="O114" s="213"/>
      <c r="P114" s="213"/>
      <c r="Q114" s="213"/>
    </row>
    <row r="115" spans="1:17" x14ac:dyDescent="0.35">
      <c r="A115" s="213"/>
      <c r="B115" s="213"/>
      <c r="C115" s="213"/>
      <c r="D115" s="213"/>
      <c r="E115" s="213"/>
      <c r="F115" s="213"/>
      <c r="G115" s="213"/>
      <c r="H115" s="213"/>
      <c r="I115" s="213"/>
      <c r="J115" s="213"/>
      <c r="K115" s="213"/>
      <c r="L115" s="213"/>
      <c r="M115" s="213"/>
      <c r="N115" s="213"/>
      <c r="O115" s="213"/>
      <c r="P115" s="213"/>
      <c r="Q115" s="213"/>
    </row>
    <row r="116" spans="1:17" x14ac:dyDescent="0.35">
      <c r="A116" s="213"/>
      <c r="B116" s="213"/>
      <c r="C116" s="213"/>
      <c r="D116" s="213"/>
      <c r="E116" s="213"/>
      <c r="F116" s="213"/>
      <c r="G116" s="213"/>
      <c r="H116" s="213"/>
      <c r="I116" s="213"/>
      <c r="J116" s="213"/>
      <c r="K116" s="213"/>
      <c r="L116" s="213"/>
      <c r="M116" s="213"/>
      <c r="N116" s="213"/>
      <c r="O116" s="213"/>
      <c r="P116" s="213"/>
      <c r="Q116" s="213"/>
    </row>
    <row r="117" spans="1:17" x14ac:dyDescent="0.35">
      <c r="A117" s="213"/>
      <c r="B117" s="213"/>
      <c r="C117" s="213"/>
      <c r="D117" s="213"/>
      <c r="E117" s="213"/>
      <c r="F117" s="213"/>
      <c r="G117" s="213"/>
      <c r="H117" s="213"/>
      <c r="I117" s="213"/>
      <c r="J117" s="213"/>
      <c r="K117" s="213"/>
      <c r="L117" s="213"/>
      <c r="M117" s="213"/>
      <c r="N117" s="213"/>
      <c r="O117" s="213"/>
      <c r="P117" s="213"/>
      <c r="Q117" s="213"/>
    </row>
    <row r="118" spans="1:17" x14ac:dyDescent="0.35">
      <c r="A118" s="213"/>
      <c r="B118" s="213"/>
      <c r="C118" s="213"/>
      <c r="D118" s="213"/>
      <c r="E118" s="213"/>
      <c r="F118" s="213"/>
      <c r="G118" s="213"/>
      <c r="H118" s="213"/>
      <c r="I118" s="213"/>
      <c r="J118" s="213"/>
      <c r="K118" s="213"/>
      <c r="L118" s="213"/>
      <c r="M118" s="213"/>
      <c r="N118" s="213"/>
      <c r="O118" s="213"/>
      <c r="P118" s="213"/>
      <c r="Q118" s="213"/>
    </row>
    <row r="119" spans="1:17" x14ac:dyDescent="0.35">
      <c r="A119" s="213"/>
      <c r="B119" s="213"/>
      <c r="C119" s="213"/>
      <c r="D119" s="213"/>
      <c r="E119" s="213"/>
      <c r="F119" s="213"/>
      <c r="G119" s="213"/>
      <c r="H119" s="213"/>
      <c r="I119" s="213"/>
      <c r="J119" s="213"/>
      <c r="K119" s="213"/>
      <c r="L119" s="213"/>
      <c r="M119" s="213"/>
      <c r="N119" s="213"/>
      <c r="O119" s="213"/>
      <c r="P119" s="213"/>
      <c r="Q119" s="213"/>
    </row>
    <row r="120" spans="1:17" x14ac:dyDescent="0.35">
      <c r="A120" s="213"/>
      <c r="B120" s="213"/>
      <c r="C120" s="213"/>
      <c r="D120" s="213"/>
      <c r="E120" s="213"/>
      <c r="F120" s="213"/>
      <c r="G120" s="213"/>
      <c r="H120" s="213"/>
      <c r="I120" s="213"/>
      <c r="J120" s="213"/>
      <c r="K120" s="213"/>
      <c r="L120" s="213"/>
      <c r="M120" s="213"/>
      <c r="N120" s="213"/>
      <c r="O120" s="213"/>
      <c r="P120" s="213"/>
      <c r="Q120" s="213"/>
    </row>
    <row r="121" spans="1:17" x14ac:dyDescent="0.35">
      <c r="A121" s="213"/>
      <c r="B121" s="213"/>
      <c r="C121" s="213"/>
      <c r="D121" s="213"/>
      <c r="E121" s="213"/>
      <c r="F121" s="213"/>
      <c r="G121" s="213"/>
      <c r="H121" s="213"/>
      <c r="I121" s="213"/>
      <c r="J121" s="213"/>
      <c r="K121" s="213"/>
      <c r="L121" s="213"/>
      <c r="M121" s="213"/>
      <c r="N121" s="213"/>
      <c r="O121" s="213"/>
      <c r="P121" s="213"/>
      <c r="Q121" s="213"/>
    </row>
    <row r="122" spans="1:17" x14ac:dyDescent="0.35">
      <c r="A122" s="213"/>
      <c r="B122" s="213"/>
      <c r="C122" s="213"/>
      <c r="D122" s="213"/>
      <c r="E122" s="213"/>
      <c r="F122" s="213"/>
      <c r="G122" s="213"/>
      <c r="H122" s="213"/>
      <c r="I122" s="213"/>
      <c r="J122" s="213"/>
      <c r="K122" s="213"/>
      <c r="L122" s="213"/>
      <c r="M122" s="213"/>
      <c r="N122" s="213"/>
      <c r="O122" s="213"/>
      <c r="P122" s="213"/>
      <c r="Q122" s="213"/>
    </row>
    <row r="123" spans="1:17" x14ac:dyDescent="0.35">
      <c r="A123" s="213"/>
      <c r="B123" s="213"/>
      <c r="C123" s="213"/>
      <c r="D123" s="213"/>
      <c r="E123" s="213"/>
      <c r="F123" s="213"/>
      <c r="G123" s="213"/>
      <c r="H123" s="213"/>
      <c r="I123" s="213"/>
      <c r="J123" s="213"/>
      <c r="K123" s="213"/>
      <c r="L123" s="213"/>
      <c r="M123" s="213"/>
      <c r="N123" s="213"/>
      <c r="O123" s="213"/>
      <c r="P123" s="213"/>
      <c r="Q123" s="213"/>
    </row>
    <row r="124" spans="1:17" x14ac:dyDescent="0.35">
      <c r="A124" s="213"/>
      <c r="B124" s="213"/>
      <c r="C124" s="213"/>
      <c r="D124" s="213"/>
      <c r="E124" s="213"/>
      <c r="F124" s="213"/>
      <c r="G124" s="213"/>
      <c r="H124" s="213"/>
      <c r="I124" s="213"/>
      <c r="J124" s="213"/>
      <c r="K124" s="213"/>
      <c r="L124" s="213"/>
      <c r="M124" s="213"/>
      <c r="N124" s="213"/>
      <c r="O124" s="213"/>
      <c r="P124" s="213"/>
      <c r="Q124" s="213"/>
    </row>
    <row r="125" spans="1:17" x14ac:dyDescent="0.35">
      <c r="A125" s="213"/>
      <c r="B125" s="213"/>
      <c r="C125" s="213"/>
      <c r="D125" s="213"/>
      <c r="E125" s="213"/>
      <c r="F125" s="213"/>
      <c r="G125" s="213"/>
      <c r="H125" s="213"/>
      <c r="I125" s="213"/>
      <c r="J125" s="213"/>
      <c r="K125" s="213"/>
      <c r="L125" s="213"/>
      <c r="M125" s="213"/>
      <c r="N125" s="213"/>
      <c r="O125" s="213"/>
      <c r="P125" s="213"/>
      <c r="Q125" s="213"/>
    </row>
    <row r="126" spans="1:17" x14ac:dyDescent="0.35">
      <c r="A126" s="213"/>
      <c r="B126" s="213"/>
      <c r="C126" s="213"/>
      <c r="D126" s="213"/>
      <c r="E126" s="213"/>
      <c r="F126" s="213"/>
      <c r="G126" s="213"/>
      <c r="H126" s="213"/>
      <c r="I126" s="213"/>
      <c r="J126" s="213"/>
      <c r="K126" s="213"/>
      <c r="L126" s="213"/>
      <c r="M126" s="213"/>
      <c r="N126" s="213"/>
      <c r="O126" s="213"/>
      <c r="P126" s="213"/>
      <c r="Q126" s="213"/>
    </row>
    <row r="127" spans="1:17" x14ac:dyDescent="0.35">
      <c r="A127" s="213"/>
      <c r="B127" s="213"/>
      <c r="C127" s="213"/>
      <c r="D127" s="213"/>
      <c r="E127" s="213"/>
      <c r="F127" s="213"/>
      <c r="G127" s="213"/>
      <c r="H127" s="213"/>
      <c r="I127" s="213"/>
      <c r="J127" s="213"/>
      <c r="K127" s="213"/>
      <c r="L127" s="213"/>
      <c r="M127" s="213"/>
      <c r="N127" s="213"/>
      <c r="O127" s="213"/>
      <c r="P127" s="213"/>
      <c r="Q127" s="213"/>
    </row>
    <row r="128" spans="1:17" x14ac:dyDescent="0.35">
      <c r="A128" s="213"/>
      <c r="B128" s="213"/>
      <c r="C128" s="213"/>
      <c r="D128" s="213"/>
      <c r="E128" s="213"/>
      <c r="F128" s="213"/>
      <c r="G128" s="213"/>
      <c r="H128" s="213"/>
      <c r="I128" s="213"/>
      <c r="J128" s="213"/>
      <c r="K128" s="213"/>
      <c r="L128" s="213"/>
      <c r="M128" s="213"/>
      <c r="N128" s="213"/>
      <c r="O128" s="213"/>
      <c r="P128" s="213"/>
      <c r="Q128" s="213"/>
    </row>
    <row r="129" spans="1:17" x14ac:dyDescent="0.35">
      <c r="A129" s="213"/>
      <c r="B129" s="213"/>
      <c r="C129" s="213"/>
      <c r="D129" s="213"/>
      <c r="E129" s="213"/>
      <c r="F129" s="213"/>
      <c r="G129" s="213"/>
      <c r="H129" s="213"/>
      <c r="I129" s="213"/>
      <c r="J129" s="213"/>
      <c r="K129" s="213"/>
      <c r="L129" s="213"/>
      <c r="M129" s="213"/>
      <c r="N129" s="213"/>
      <c r="O129" s="213"/>
      <c r="P129" s="213"/>
      <c r="Q129" s="213"/>
    </row>
    <row r="130" spans="1:17" x14ac:dyDescent="0.35">
      <c r="A130" s="213"/>
      <c r="B130" s="213"/>
      <c r="C130" s="213"/>
      <c r="D130" s="213"/>
      <c r="E130" s="213"/>
      <c r="F130" s="213"/>
      <c r="G130" s="213"/>
      <c r="H130" s="213"/>
      <c r="I130" s="213"/>
      <c r="J130" s="213"/>
      <c r="K130" s="213"/>
      <c r="L130" s="213"/>
      <c r="M130" s="213"/>
      <c r="N130" s="213"/>
      <c r="O130" s="213"/>
      <c r="P130" s="213"/>
      <c r="Q130" s="213"/>
    </row>
    <row r="131" spans="1:17" x14ac:dyDescent="0.35">
      <c r="A131" s="213"/>
      <c r="B131" s="213"/>
      <c r="C131" s="213"/>
      <c r="D131" s="213"/>
      <c r="E131" s="213"/>
      <c r="F131" s="213"/>
      <c r="G131" s="213"/>
      <c r="H131" s="213"/>
      <c r="I131" s="213"/>
      <c r="J131" s="213"/>
      <c r="K131" s="213"/>
      <c r="L131" s="213"/>
      <c r="M131" s="213"/>
      <c r="N131" s="213"/>
      <c r="O131" s="213"/>
      <c r="P131" s="213"/>
      <c r="Q131" s="213"/>
    </row>
    <row r="132" spans="1:17" x14ac:dyDescent="0.35">
      <c r="A132" s="213"/>
      <c r="B132" s="213"/>
      <c r="C132" s="213"/>
      <c r="D132" s="213"/>
      <c r="E132" s="213"/>
      <c r="F132" s="213"/>
      <c r="G132" s="213"/>
      <c r="H132" s="213"/>
      <c r="I132" s="213"/>
      <c r="J132" s="213"/>
      <c r="K132" s="213"/>
      <c r="L132" s="213"/>
      <c r="M132" s="213"/>
      <c r="N132" s="213"/>
      <c r="O132" s="213"/>
      <c r="P132" s="213"/>
      <c r="Q132" s="213"/>
    </row>
    <row r="133" spans="1:17" x14ac:dyDescent="0.35">
      <c r="A133" s="213"/>
      <c r="B133" s="213"/>
      <c r="C133" s="213"/>
      <c r="D133" s="213"/>
      <c r="E133" s="213"/>
      <c r="F133" s="213"/>
      <c r="G133" s="213"/>
      <c r="H133" s="213"/>
      <c r="I133" s="213"/>
      <c r="J133" s="213"/>
      <c r="K133" s="213"/>
      <c r="L133" s="213"/>
      <c r="M133" s="213"/>
      <c r="N133" s="213"/>
      <c r="O133" s="213"/>
      <c r="P133" s="213"/>
      <c r="Q133" s="213"/>
    </row>
    <row r="134" spans="1:17" x14ac:dyDescent="0.35">
      <c r="A134" s="213"/>
      <c r="B134" s="213"/>
      <c r="C134" s="213"/>
      <c r="D134" s="213"/>
      <c r="E134" s="213"/>
      <c r="F134" s="213"/>
      <c r="G134" s="213"/>
      <c r="H134" s="213"/>
      <c r="I134" s="213"/>
      <c r="J134" s="213"/>
      <c r="K134" s="213"/>
      <c r="L134" s="213"/>
      <c r="M134" s="213"/>
      <c r="N134" s="213"/>
      <c r="O134" s="213"/>
      <c r="P134" s="213"/>
      <c r="Q134" s="213"/>
    </row>
    <row r="135" spans="1:17" x14ac:dyDescent="0.35">
      <c r="A135" s="213"/>
      <c r="B135" s="213"/>
      <c r="C135" s="213"/>
      <c r="D135" s="213"/>
      <c r="E135" s="213"/>
      <c r="F135" s="213"/>
      <c r="G135" s="213"/>
      <c r="H135" s="213"/>
      <c r="I135" s="213"/>
      <c r="J135" s="213"/>
      <c r="K135" s="213"/>
      <c r="L135" s="213"/>
      <c r="M135" s="213"/>
      <c r="N135" s="213"/>
      <c r="O135" s="213"/>
      <c r="P135" s="213"/>
      <c r="Q135" s="213"/>
    </row>
    <row r="136" spans="1:17" x14ac:dyDescent="0.35">
      <c r="A136" s="213"/>
      <c r="B136" s="213"/>
      <c r="C136" s="213"/>
      <c r="D136" s="213"/>
      <c r="E136" s="213"/>
      <c r="F136" s="213"/>
      <c r="G136" s="213"/>
      <c r="H136" s="213"/>
      <c r="I136" s="213"/>
      <c r="J136" s="213"/>
      <c r="K136" s="213"/>
      <c r="L136" s="213"/>
      <c r="M136" s="213"/>
      <c r="N136" s="213"/>
      <c r="O136" s="213"/>
      <c r="P136" s="213"/>
      <c r="Q136" s="213"/>
    </row>
    <row r="137" spans="1:17" x14ac:dyDescent="0.35">
      <c r="A137" s="213"/>
      <c r="B137" s="213"/>
      <c r="C137" s="213"/>
      <c r="D137" s="213"/>
      <c r="E137" s="213"/>
      <c r="F137" s="213"/>
      <c r="G137" s="213"/>
      <c r="H137" s="213"/>
      <c r="I137" s="213"/>
      <c r="J137" s="213"/>
      <c r="K137" s="213"/>
      <c r="L137" s="213"/>
      <c r="M137" s="213"/>
      <c r="N137" s="213"/>
      <c r="O137" s="213"/>
      <c r="P137" s="213"/>
      <c r="Q137" s="213"/>
    </row>
    <row r="138" spans="1:17" x14ac:dyDescent="0.35">
      <c r="A138" s="213"/>
      <c r="B138" s="213"/>
      <c r="C138" s="213"/>
      <c r="D138" s="213"/>
      <c r="E138" s="213"/>
      <c r="F138" s="213"/>
      <c r="G138" s="213"/>
      <c r="H138" s="213"/>
      <c r="I138" s="213"/>
      <c r="J138" s="213"/>
      <c r="K138" s="213"/>
      <c r="L138" s="213"/>
      <c r="M138" s="213"/>
      <c r="N138" s="213"/>
      <c r="O138" s="213"/>
      <c r="P138" s="213"/>
      <c r="Q138" s="213"/>
    </row>
    <row r="139" spans="1:17" x14ac:dyDescent="0.35">
      <c r="A139" s="213"/>
      <c r="B139" s="213"/>
      <c r="C139" s="213"/>
      <c r="D139" s="213"/>
      <c r="E139" s="213"/>
      <c r="F139" s="213"/>
      <c r="G139" s="213"/>
      <c r="H139" s="213"/>
      <c r="I139" s="213"/>
      <c r="J139" s="213"/>
      <c r="K139" s="213"/>
      <c r="L139" s="213"/>
      <c r="M139" s="213"/>
      <c r="N139" s="213"/>
      <c r="O139" s="213"/>
      <c r="P139" s="213"/>
      <c r="Q139" s="213"/>
    </row>
    <row r="140" spans="1:17" x14ac:dyDescent="0.35">
      <c r="A140" s="213"/>
      <c r="B140" s="213"/>
      <c r="C140" s="213"/>
      <c r="D140" s="213"/>
      <c r="E140" s="213"/>
      <c r="F140" s="213"/>
      <c r="G140" s="213"/>
      <c r="H140" s="213"/>
      <c r="I140" s="213"/>
      <c r="J140" s="213"/>
      <c r="K140" s="213"/>
      <c r="L140" s="213"/>
      <c r="M140" s="213"/>
      <c r="N140" s="213"/>
      <c r="O140" s="213"/>
      <c r="P140" s="213"/>
      <c r="Q140" s="213"/>
    </row>
    <row r="141" spans="1:17" x14ac:dyDescent="0.35">
      <c r="A141" s="213"/>
      <c r="B141" s="213"/>
      <c r="C141" s="213"/>
      <c r="D141" s="213"/>
      <c r="E141" s="213"/>
      <c r="F141" s="213"/>
      <c r="G141" s="213"/>
      <c r="H141" s="213"/>
      <c r="I141" s="213"/>
      <c r="J141" s="213"/>
      <c r="K141" s="213"/>
      <c r="L141" s="213"/>
      <c r="M141" s="213"/>
      <c r="N141" s="213"/>
      <c r="O141" s="213"/>
      <c r="P141" s="213"/>
      <c r="Q141" s="213"/>
    </row>
    <row r="142" spans="1:17" x14ac:dyDescent="0.35">
      <c r="A142" s="213"/>
      <c r="B142" s="213"/>
      <c r="C142" s="213"/>
      <c r="D142" s="213"/>
      <c r="E142" s="213"/>
      <c r="F142" s="213"/>
      <c r="G142" s="213"/>
      <c r="H142" s="213"/>
      <c r="I142" s="213"/>
      <c r="J142" s="213"/>
      <c r="K142" s="213"/>
      <c r="L142" s="213"/>
      <c r="M142" s="213"/>
      <c r="N142" s="213"/>
      <c r="O142" s="213"/>
      <c r="P142" s="213"/>
      <c r="Q142" s="213"/>
    </row>
    <row r="143" spans="1:17" x14ac:dyDescent="0.35">
      <c r="A143" s="213"/>
      <c r="B143" s="213"/>
      <c r="C143" s="213"/>
      <c r="D143" s="213"/>
      <c r="E143" s="213"/>
      <c r="F143" s="213"/>
      <c r="G143" s="213"/>
      <c r="H143" s="213"/>
      <c r="I143" s="213"/>
      <c r="J143" s="213"/>
      <c r="K143" s="213"/>
      <c r="L143" s="213"/>
      <c r="M143" s="213"/>
      <c r="N143" s="213"/>
      <c r="O143" s="213"/>
      <c r="P143" s="213"/>
      <c r="Q143" s="213"/>
    </row>
    <row r="144" spans="1:17" x14ac:dyDescent="0.35">
      <c r="A144" s="213"/>
      <c r="B144" s="213"/>
      <c r="C144" s="213"/>
      <c r="D144" s="213"/>
      <c r="E144" s="213"/>
      <c r="F144" s="213"/>
      <c r="G144" s="213"/>
      <c r="H144" s="213"/>
      <c r="I144" s="213"/>
      <c r="J144" s="213"/>
      <c r="K144" s="213"/>
      <c r="L144" s="213"/>
      <c r="M144" s="213"/>
      <c r="N144" s="213"/>
      <c r="O144" s="213"/>
      <c r="P144" s="213"/>
      <c r="Q144" s="213"/>
    </row>
    <row r="145" spans="1:17" x14ac:dyDescent="0.35">
      <c r="A145" s="213"/>
      <c r="B145" s="213"/>
      <c r="C145" s="213"/>
      <c r="D145" s="213"/>
      <c r="E145" s="213"/>
      <c r="F145" s="213"/>
      <c r="G145" s="213"/>
      <c r="H145" s="213"/>
      <c r="I145" s="213"/>
      <c r="J145" s="213"/>
      <c r="K145" s="213"/>
      <c r="L145" s="213"/>
      <c r="M145" s="213"/>
      <c r="N145" s="213"/>
      <c r="O145" s="213"/>
      <c r="P145" s="213"/>
      <c r="Q145" s="213"/>
    </row>
    <row r="146" spans="1:17" x14ac:dyDescent="0.35">
      <c r="A146" s="213"/>
      <c r="B146" s="213"/>
      <c r="C146" s="213"/>
      <c r="D146" s="213"/>
      <c r="E146" s="213"/>
      <c r="F146" s="213"/>
      <c r="G146" s="213"/>
      <c r="H146" s="213"/>
      <c r="I146" s="213"/>
      <c r="J146" s="213"/>
      <c r="K146" s="213"/>
      <c r="L146" s="213"/>
      <c r="M146" s="213"/>
      <c r="N146" s="213"/>
      <c r="O146" s="213"/>
      <c r="P146" s="213"/>
      <c r="Q146" s="213"/>
    </row>
    <row r="147" spans="1:17" x14ac:dyDescent="0.35">
      <c r="A147" s="213"/>
      <c r="B147" s="213"/>
      <c r="C147" s="213"/>
      <c r="D147" s="213"/>
      <c r="E147" s="213"/>
      <c r="F147" s="213"/>
      <c r="G147" s="213"/>
      <c r="H147" s="213"/>
      <c r="I147" s="213"/>
      <c r="J147" s="213"/>
      <c r="K147" s="213"/>
      <c r="L147" s="213"/>
      <c r="M147" s="213"/>
      <c r="N147" s="213"/>
      <c r="O147" s="213"/>
      <c r="P147" s="213"/>
      <c r="Q147" s="213"/>
    </row>
    <row r="148" spans="1:17" x14ac:dyDescent="0.35">
      <c r="A148" s="213"/>
      <c r="B148" s="213"/>
      <c r="C148" s="213"/>
      <c r="D148" s="213"/>
      <c r="E148" s="213"/>
      <c r="F148" s="213"/>
      <c r="G148" s="213"/>
      <c r="H148" s="213"/>
      <c r="I148" s="213"/>
      <c r="J148" s="213"/>
      <c r="K148" s="213"/>
      <c r="L148" s="213"/>
      <c r="M148" s="213"/>
      <c r="N148" s="213"/>
      <c r="O148" s="213"/>
      <c r="P148" s="213"/>
      <c r="Q148" s="213"/>
    </row>
    <row r="149" spans="1:17" x14ac:dyDescent="0.35">
      <c r="A149" s="213"/>
      <c r="B149" s="213"/>
      <c r="C149" s="213"/>
      <c r="D149" s="213"/>
      <c r="E149" s="213"/>
      <c r="F149" s="213"/>
      <c r="G149" s="213"/>
      <c r="H149" s="213"/>
      <c r="I149" s="213"/>
      <c r="J149" s="213"/>
      <c r="K149" s="213"/>
      <c r="L149" s="213"/>
      <c r="M149" s="213"/>
      <c r="N149" s="213"/>
      <c r="O149" s="213"/>
      <c r="P149" s="213"/>
      <c r="Q149" s="213"/>
    </row>
    <row r="150" spans="1:17" x14ac:dyDescent="0.35">
      <c r="A150" s="213"/>
      <c r="B150" s="213"/>
      <c r="C150" s="213"/>
      <c r="D150" s="213"/>
      <c r="E150" s="213"/>
      <c r="F150" s="213"/>
      <c r="G150" s="213"/>
      <c r="H150" s="213"/>
      <c r="I150" s="213"/>
      <c r="J150" s="213"/>
      <c r="K150" s="213"/>
      <c r="L150" s="213"/>
      <c r="M150" s="213"/>
      <c r="N150" s="213"/>
      <c r="O150" s="213"/>
      <c r="P150" s="213"/>
      <c r="Q150" s="213"/>
    </row>
    <row r="151" spans="1:17" x14ac:dyDescent="0.35">
      <c r="A151" s="213"/>
      <c r="B151" s="213"/>
      <c r="C151" s="213"/>
      <c r="D151" s="213"/>
      <c r="E151" s="213"/>
      <c r="F151" s="213"/>
      <c r="G151" s="213"/>
      <c r="H151" s="213"/>
      <c r="I151" s="213"/>
      <c r="J151" s="213"/>
      <c r="K151" s="213"/>
      <c r="L151" s="213"/>
      <c r="M151" s="213"/>
      <c r="N151" s="213"/>
      <c r="O151" s="213"/>
      <c r="P151" s="213"/>
      <c r="Q151" s="213"/>
    </row>
    <row r="152" spans="1:17" x14ac:dyDescent="0.35">
      <c r="A152" s="213"/>
      <c r="B152" s="213"/>
      <c r="C152" s="213"/>
      <c r="D152" s="213"/>
      <c r="E152" s="213"/>
      <c r="F152" s="213"/>
      <c r="G152" s="213"/>
      <c r="H152" s="213"/>
      <c r="I152" s="213"/>
      <c r="J152" s="213"/>
      <c r="K152" s="213"/>
      <c r="L152" s="213"/>
      <c r="M152" s="213"/>
      <c r="N152" s="213"/>
      <c r="O152" s="213"/>
      <c r="P152" s="213"/>
      <c r="Q152" s="213"/>
    </row>
    <row r="153" spans="1:17" x14ac:dyDescent="0.35">
      <c r="A153" s="213"/>
      <c r="B153" s="213"/>
      <c r="C153" s="213"/>
      <c r="D153" s="213"/>
      <c r="E153" s="213"/>
      <c r="F153" s="213"/>
      <c r="G153" s="213"/>
      <c r="H153" s="213"/>
      <c r="I153" s="213"/>
      <c r="J153" s="213"/>
      <c r="K153" s="213"/>
      <c r="L153" s="213"/>
      <c r="M153" s="213"/>
      <c r="N153" s="213"/>
      <c r="O153" s="213"/>
      <c r="P153" s="213"/>
      <c r="Q153" s="213"/>
    </row>
    <row r="154" spans="1:17" x14ac:dyDescent="0.35">
      <c r="A154" s="213"/>
      <c r="B154" s="213"/>
      <c r="C154" s="213"/>
      <c r="D154" s="213"/>
      <c r="E154" s="213"/>
      <c r="F154" s="213"/>
      <c r="G154" s="213"/>
      <c r="H154" s="213"/>
      <c r="I154" s="213"/>
      <c r="J154" s="213"/>
      <c r="K154" s="213"/>
      <c r="L154" s="213"/>
      <c r="M154" s="213"/>
      <c r="N154" s="213"/>
      <c r="O154" s="213"/>
      <c r="P154" s="213"/>
      <c r="Q154" s="213"/>
    </row>
    <row r="155" spans="1:17" x14ac:dyDescent="0.35">
      <c r="A155" s="213"/>
      <c r="B155" s="213"/>
      <c r="C155" s="213"/>
      <c r="D155" s="213"/>
      <c r="E155" s="213"/>
      <c r="F155" s="213"/>
      <c r="G155" s="213"/>
      <c r="H155" s="213"/>
      <c r="I155" s="213"/>
      <c r="J155" s="213"/>
      <c r="K155" s="213"/>
      <c r="L155" s="213"/>
      <c r="M155" s="213"/>
      <c r="N155" s="213"/>
      <c r="O155" s="213"/>
      <c r="P155" s="213"/>
      <c r="Q155" s="213"/>
    </row>
    <row r="156" spans="1:17" x14ac:dyDescent="0.35">
      <c r="A156" s="213"/>
      <c r="B156" s="213"/>
      <c r="C156" s="213"/>
      <c r="D156" s="213"/>
      <c r="E156" s="213"/>
      <c r="F156" s="213"/>
      <c r="G156" s="213"/>
      <c r="H156" s="213"/>
      <c r="I156" s="213"/>
      <c r="J156" s="213"/>
      <c r="K156" s="213"/>
      <c r="L156" s="213"/>
      <c r="M156" s="213"/>
      <c r="N156" s="213"/>
      <c r="O156" s="213"/>
      <c r="P156" s="213"/>
      <c r="Q156" s="213"/>
    </row>
    <row r="157" spans="1:17" x14ac:dyDescent="0.35">
      <c r="A157" s="213"/>
      <c r="B157" s="213"/>
      <c r="C157" s="213"/>
      <c r="D157" s="213"/>
      <c r="E157" s="213"/>
      <c r="F157" s="213"/>
      <c r="G157" s="213"/>
      <c r="H157" s="213"/>
      <c r="I157" s="213"/>
      <c r="J157" s="213"/>
      <c r="K157" s="213"/>
      <c r="L157" s="213"/>
      <c r="M157" s="213"/>
      <c r="N157" s="213"/>
      <c r="O157" s="213"/>
      <c r="P157" s="213"/>
      <c r="Q157" s="213"/>
    </row>
    <row r="158" spans="1:17" x14ac:dyDescent="0.35">
      <c r="A158" s="213"/>
      <c r="B158" s="213"/>
      <c r="C158" s="213"/>
      <c r="D158" s="213"/>
      <c r="E158" s="213"/>
      <c r="F158" s="213"/>
      <c r="G158" s="213"/>
      <c r="H158" s="213"/>
      <c r="I158" s="213"/>
      <c r="J158" s="213"/>
      <c r="K158" s="213"/>
      <c r="L158" s="213"/>
      <c r="M158" s="213"/>
      <c r="N158" s="213"/>
      <c r="O158" s="213"/>
      <c r="P158" s="213"/>
      <c r="Q158" s="213"/>
    </row>
    <row r="159" spans="1:17" x14ac:dyDescent="0.35">
      <c r="A159" s="213"/>
      <c r="B159" s="213"/>
      <c r="C159" s="213"/>
      <c r="D159" s="213"/>
      <c r="E159" s="213"/>
      <c r="F159" s="213"/>
      <c r="G159" s="213"/>
      <c r="H159" s="213"/>
      <c r="I159" s="213"/>
      <c r="J159" s="213"/>
      <c r="K159" s="213"/>
      <c r="L159" s="213"/>
      <c r="M159" s="213"/>
      <c r="N159" s="213"/>
      <c r="O159" s="213"/>
      <c r="P159" s="213"/>
      <c r="Q159" s="213"/>
    </row>
    <row r="160" spans="1:17" x14ac:dyDescent="0.35">
      <c r="A160" s="213"/>
      <c r="B160" s="213"/>
      <c r="C160" s="213"/>
      <c r="D160" s="213"/>
      <c r="E160" s="213"/>
      <c r="F160" s="213"/>
      <c r="G160" s="213"/>
      <c r="H160" s="213"/>
      <c r="I160" s="213"/>
      <c r="J160" s="213"/>
      <c r="K160" s="213"/>
      <c r="L160" s="213"/>
      <c r="M160" s="213"/>
      <c r="N160" s="213"/>
      <c r="O160" s="213"/>
      <c r="P160" s="213"/>
      <c r="Q160" s="213"/>
    </row>
    <row r="161" spans="1:17" x14ac:dyDescent="0.35">
      <c r="A161" s="213"/>
      <c r="B161" s="213"/>
      <c r="C161" s="213"/>
      <c r="D161" s="213"/>
      <c r="E161" s="213"/>
      <c r="F161" s="213"/>
      <c r="G161" s="213"/>
      <c r="H161" s="213"/>
      <c r="I161" s="213"/>
      <c r="J161" s="213"/>
      <c r="K161" s="213"/>
      <c r="L161" s="213"/>
      <c r="M161" s="213"/>
      <c r="N161" s="213"/>
      <c r="O161" s="213"/>
      <c r="P161" s="213"/>
      <c r="Q161" s="213"/>
    </row>
    <row r="162" spans="1:17" x14ac:dyDescent="0.35">
      <c r="A162" s="213"/>
      <c r="B162" s="213"/>
      <c r="C162" s="213"/>
      <c r="D162" s="213"/>
      <c r="E162" s="213"/>
      <c r="F162" s="213"/>
      <c r="G162" s="213"/>
      <c r="H162" s="213"/>
      <c r="I162" s="213"/>
      <c r="J162" s="213"/>
      <c r="K162" s="213"/>
      <c r="L162" s="213"/>
      <c r="M162" s="213"/>
      <c r="N162" s="213"/>
      <c r="O162" s="213"/>
      <c r="P162" s="213"/>
      <c r="Q162" s="213"/>
    </row>
    <row r="163" spans="1:17" x14ac:dyDescent="0.35">
      <c r="A163" s="213"/>
      <c r="B163" s="213"/>
      <c r="C163" s="213"/>
      <c r="D163" s="213"/>
      <c r="E163" s="213"/>
      <c r="F163" s="213"/>
      <c r="G163" s="213"/>
      <c r="H163" s="213"/>
      <c r="I163" s="213"/>
      <c r="J163" s="213"/>
      <c r="K163" s="213"/>
      <c r="L163" s="213"/>
      <c r="M163" s="213"/>
      <c r="N163" s="213"/>
      <c r="O163" s="213"/>
      <c r="P163" s="213"/>
      <c r="Q163" s="213"/>
    </row>
    <row r="164" spans="1:17" x14ac:dyDescent="0.35">
      <c r="A164" s="213"/>
      <c r="B164" s="213"/>
      <c r="C164" s="213"/>
      <c r="D164" s="213"/>
      <c r="E164" s="213"/>
      <c r="F164" s="213"/>
      <c r="G164" s="213"/>
      <c r="H164" s="213"/>
      <c r="I164" s="213"/>
      <c r="J164" s="213"/>
      <c r="K164" s="213"/>
      <c r="L164" s="213"/>
      <c r="M164" s="213"/>
      <c r="N164" s="213"/>
      <c r="O164" s="213"/>
      <c r="P164" s="213"/>
      <c r="Q164" s="213"/>
    </row>
    <row r="165" spans="1:17" x14ac:dyDescent="0.35">
      <c r="A165" s="213"/>
      <c r="B165" s="213"/>
      <c r="C165" s="213"/>
      <c r="D165" s="213"/>
      <c r="E165" s="213"/>
      <c r="F165" s="213"/>
      <c r="G165" s="213"/>
      <c r="H165" s="213"/>
      <c r="I165" s="213"/>
      <c r="J165" s="213"/>
      <c r="K165" s="213"/>
      <c r="L165" s="213"/>
      <c r="M165" s="213"/>
      <c r="N165" s="213"/>
      <c r="O165" s="213"/>
      <c r="P165" s="213"/>
      <c r="Q165" s="213"/>
    </row>
    <row r="166" spans="1:17" x14ac:dyDescent="0.35">
      <c r="A166" s="213"/>
      <c r="B166" s="213"/>
      <c r="C166" s="213"/>
      <c r="D166" s="213"/>
      <c r="E166" s="213"/>
      <c r="F166" s="213"/>
      <c r="G166" s="213"/>
      <c r="H166" s="213"/>
      <c r="I166" s="213"/>
      <c r="J166" s="213"/>
      <c r="K166" s="213"/>
      <c r="L166" s="213"/>
      <c r="M166" s="213"/>
      <c r="N166" s="213"/>
      <c r="O166" s="213"/>
      <c r="P166" s="213"/>
      <c r="Q166" s="213"/>
    </row>
    <row r="167" spans="1:17" x14ac:dyDescent="0.35">
      <c r="A167" s="213"/>
      <c r="B167" s="213"/>
      <c r="C167" s="213"/>
      <c r="D167" s="213"/>
      <c r="E167" s="213"/>
      <c r="F167" s="213"/>
      <c r="G167" s="213"/>
      <c r="H167" s="213"/>
      <c r="I167" s="213"/>
      <c r="J167" s="213"/>
      <c r="K167" s="213"/>
      <c r="L167" s="213"/>
      <c r="M167" s="213"/>
      <c r="N167" s="213"/>
      <c r="O167" s="213"/>
      <c r="P167" s="213"/>
      <c r="Q167" s="213"/>
    </row>
    <row r="168" spans="1:17" x14ac:dyDescent="0.35">
      <c r="A168" s="213"/>
      <c r="B168" s="213"/>
      <c r="C168" s="213"/>
      <c r="D168" s="213"/>
      <c r="E168" s="213"/>
      <c r="F168" s="213"/>
      <c r="G168" s="213"/>
      <c r="H168" s="213"/>
      <c r="I168" s="213"/>
      <c r="J168" s="213"/>
      <c r="K168" s="213"/>
      <c r="L168" s="213"/>
      <c r="M168" s="213"/>
      <c r="N168" s="213"/>
      <c r="O168" s="213"/>
      <c r="P168" s="213"/>
      <c r="Q168" s="213"/>
    </row>
    <row r="169" spans="1:17" x14ac:dyDescent="0.35">
      <c r="A169" s="213"/>
      <c r="B169" s="213"/>
      <c r="C169" s="213"/>
      <c r="D169" s="213"/>
      <c r="E169" s="213"/>
      <c r="F169" s="213"/>
      <c r="G169" s="213"/>
      <c r="H169" s="213"/>
      <c r="I169" s="213"/>
      <c r="J169" s="213"/>
      <c r="K169" s="213"/>
      <c r="L169" s="213"/>
      <c r="M169" s="213"/>
      <c r="N169" s="213"/>
      <c r="O169" s="213"/>
      <c r="P169" s="213"/>
      <c r="Q169" s="213"/>
    </row>
    <row r="170" spans="1:17" x14ac:dyDescent="0.35">
      <c r="A170" s="213"/>
      <c r="B170" s="213"/>
      <c r="C170" s="213"/>
      <c r="D170" s="213"/>
      <c r="E170" s="213"/>
      <c r="F170" s="213"/>
      <c r="G170" s="213"/>
      <c r="H170" s="213"/>
      <c r="I170" s="213"/>
      <c r="J170" s="213"/>
      <c r="K170" s="213"/>
      <c r="L170" s="213"/>
      <c r="M170" s="213"/>
      <c r="N170" s="213"/>
      <c r="O170" s="213"/>
      <c r="P170" s="213"/>
      <c r="Q170" s="213"/>
    </row>
    <row r="171" spans="1:17" x14ac:dyDescent="0.35">
      <c r="A171" s="213"/>
      <c r="B171" s="213"/>
      <c r="C171" s="213"/>
      <c r="D171" s="213"/>
      <c r="E171" s="213"/>
      <c r="F171" s="213"/>
      <c r="G171" s="213"/>
      <c r="H171" s="213"/>
      <c r="I171" s="213"/>
      <c r="J171" s="213"/>
      <c r="K171" s="213"/>
      <c r="L171" s="213"/>
      <c r="M171" s="213"/>
      <c r="N171" s="213"/>
      <c r="O171" s="213"/>
      <c r="P171" s="213"/>
      <c r="Q171" s="213"/>
    </row>
    <row r="172" spans="1:17" x14ac:dyDescent="0.35">
      <c r="A172" s="213"/>
      <c r="B172" s="213"/>
      <c r="C172" s="213"/>
      <c r="D172" s="213"/>
      <c r="E172" s="213"/>
      <c r="F172" s="213"/>
      <c r="G172" s="213"/>
      <c r="H172" s="213"/>
      <c r="I172" s="213"/>
      <c r="J172" s="213"/>
      <c r="K172" s="213"/>
      <c r="L172" s="213"/>
      <c r="M172" s="213"/>
      <c r="N172" s="213"/>
      <c r="O172" s="213"/>
      <c r="P172" s="213"/>
      <c r="Q172" s="213"/>
    </row>
    <row r="173" spans="1:17" x14ac:dyDescent="0.35">
      <c r="A173" s="213"/>
      <c r="B173" s="213"/>
      <c r="C173" s="213"/>
      <c r="D173" s="213"/>
      <c r="E173" s="213"/>
      <c r="F173" s="213"/>
      <c r="G173" s="213"/>
      <c r="H173" s="213"/>
      <c r="I173" s="213"/>
      <c r="J173" s="213"/>
      <c r="K173" s="213"/>
      <c r="L173" s="213"/>
      <c r="M173" s="213"/>
      <c r="N173" s="213"/>
      <c r="O173" s="213"/>
      <c r="P173" s="213"/>
      <c r="Q173" s="213"/>
    </row>
    <row r="174" spans="1:17" x14ac:dyDescent="0.35">
      <c r="A174" s="213"/>
      <c r="B174" s="213"/>
      <c r="C174" s="213"/>
      <c r="D174" s="213"/>
      <c r="E174" s="213"/>
      <c r="F174" s="213"/>
      <c r="G174" s="213"/>
      <c r="H174" s="213"/>
      <c r="I174" s="213"/>
      <c r="J174" s="213"/>
      <c r="K174" s="213"/>
      <c r="L174" s="213"/>
      <c r="M174" s="213"/>
      <c r="N174" s="213"/>
      <c r="O174" s="213"/>
      <c r="P174" s="213"/>
      <c r="Q174" s="213"/>
    </row>
    <row r="175" spans="1:17" x14ac:dyDescent="0.35">
      <c r="A175" s="213"/>
      <c r="B175" s="213"/>
      <c r="C175" s="213"/>
      <c r="D175" s="213"/>
      <c r="E175" s="213"/>
      <c r="F175" s="213"/>
      <c r="G175" s="213"/>
      <c r="H175" s="213"/>
      <c r="I175" s="213"/>
      <c r="J175" s="213"/>
      <c r="K175" s="213"/>
      <c r="L175" s="213"/>
      <c r="M175" s="213"/>
      <c r="N175" s="213"/>
      <c r="O175" s="213"/>
      <c r="P175" s="213"/>
      <c r="Q175" s="213"/>
    </row>
    <row r="176" spans="1:17" x14ac:dyDescent="0.35">
      <c r="A176" s="213"/>
      <c r="B176" s="213"/>
      <c r="C176" s="213"/>
      <c r="D176" s="213"/>
      <c r="E176" s="213"/>
      <c r="F176" s="213"/>
      <c r="G176" s="213"/>
      <c r="H176" s="213"/>
      <c r="I176" s="213"/>
      <c r="J176" s="213"/>
      <c r="K176" s="213"/>
      <c r="L176" s="213"/>
      <c r="M176" s="213"/>
      <c r="N176" s="213"/>
      <c r="O176" s="213"/>
      <c r="P176" s="213"/>
      <c r="Q176" s="213"/>
    </row>
    <row r="177" spans="1:17" x14ac:dyDescent="0.35">
      <c r="A177" s="213"/>
      <c r="B177" s="213"/>
      <c r="C177" s="213"/>
      <c r="D177" s="213"/>
      <c r="E177" s="213"/>
      <c r="F177" s="213"/>
      <c r="G177" s="213"/>
      <c r="H177" s="213"/>
      <c r="I177" s="213"/>
      <c r="J177" s="213"/>
      <c r="K177" s="213"/>
      <c r="L177" s="213"/>
      <c r="M177" s="213"/>
      <c r="N177" s="213"/>
      <c r="O177" s="213"/>
      <c r="P177" s="213"/>
      <c r="Q177" s="213"/>
    </row>
    <row r="178" spans="1:17" x14ac:dyDescent="0.35">
      <c r="A178" s="213"/>
      <c r="B178" s="213"/>
      <c r="C178" s="213"/>
      <c r="D178" s="213"/>
      <c r="E178" s="213"/>
      <c r="F178" s="213"/>
      <c r="G178" s="213"/>
      <c r="H178" s="213"/>
      <c r="I178" s="213"/>
      <c r="J178" s="213"/>
      <c r="K178" s="213"/>
      <c r="L178" s="213"/>
      <c r="M178" s="213"/>
      <c r="N178" s="213"/>
      <c r="O178" s="213"/>
      <c r="P178" s="213"/>
      <c r="Q178" s="213"/>
    </row>
    <row r="179" spans="1:17" x14ac:dyDescent="0.35">
      <c r="A179" s="213"/>
      <c r="B179" s="213"/>
      <c r="C179" s="213"/>
      <c r="D179" s="213"/>
      <c r="E179" s="213"/>
      <c r="F179" s="213"/>
      <c r="G179" s="213"/>
      <c r="H179" s="213"/>
      <c r="I179" s="213"/>
      <c r="J179" s="213"/>
      <c r="K179" s="213"/>
      <c r="L179" s="213"/>
      <c r="M179" s="213"/>
      <c r="N179" s="213"/>
      <c r="O179" s="213"/>
      <c r="P179" s="213"/>
      <c r="Q179" s="213"/>
    </row>
    <row r="180" spans="1:17" x14ac:dyDescent="0.35">
      <c r="A180" s="213"/>
      <c r="B180" s="213"/>
      <c r="C180" s="213"/>
      <c r="D180" s="213"/>
      <c r="E180" s="213"/>
      <c r="F180" s="213"/>
      <c r="G180" s="213"/>
      <c r="H180" s="213"/>
      <c r="I180" s="213"/>
      <c r="J180" s="213"/>
      <c r="K180" s="213"/>
      <c r="L180" s="213"/>
      <c r="M180" s="213"/>
      <c r="N180" s="213"/>
      <c r="O180" s="213"/>
      <c r="P180" s="213"/>
      <c r="Q180" s="213"/>
    </row>
    <row r="181" spans="1:17" x14ac:dyDescent="0.35">
      <c r="A181" s="213"/>
      <c r="B181" s="213"/>
      <c r="C181" s="213"/>
      <c r="D181" s="213"/>
      <c r="E181" s="213"/>
      <c r="F181" s="213"/>
      <c r="G181" s="213"/>
      <c r="H181" s="213"/>
      <c r="I181" s="213"/>
      <c r="J181" s="213"/>
      <c r="K181" s="213"/>
      <c r="L181" s="213"/>
      <c r="M181" s="213"/>
      <c r="N181" s="213"/>
      <c r="O181" s="213"/>
      <c r="P181" s="213"/>
      <c r="Q181" s="213"/>
    </row>
    <row r="182" spans="1:17" x14ac:dyDescent="0.35">
      <c r="A182" s="213"/>
      <c r="B182" s="213"/>
      <c r="C182" s="213"/>
      <c r="D182" s="213"/>
      <c r="E182" s="213"/>
      <c r="F182" s="213"/>
      <c r="G182" s="213"/>
      <c r="H182" s="213"/>
      <c r="I182" s="213"/>
      <c r="J182" s="213"/>
      <c r="K182" s="213"/>
      <c r="L182" s="213"/>
      <c r="M182" s="213"/>
      <c r="N182" s="213"/>
      <c r="O182" s="213"/>
      <c r="P182" s="213"/>
      <c r="Q182" s="213"/>
    </row>
    <row r="183" spans="1:17" x14ac:dyDescent="0.35">
      <c r="A183" s="213"/>
      <c r="B183" s="213"/>
      <c r="C183" s="213"/>
      <c r="D183" s="213"/>
      <c r="E183" s="213"/>
      <c r="F183" s="213"/>
      <c r="G183" s="213"/>
      <c r="H183" s="213"/>
      <c r="I183" s="213"/>
      <c r="J183" s="213"/>
      <c r="K183" s="213"/>
      <c r="L183" s="213"/>
      <c r="M183" s="213"/>
      <c r="N183" s="213"/>
      <c r="O183" s="213"/>
      <c r="P183" s="213"/>
      <c r="Q183" s="213"/>
    </row>
    <row r="184" spans="1:17" x14ac:dyDescent="0.35">
      <c r="A184" s="213"/>
      <c r="B184" s="213"/>
      <c r="C184" s="213"/>
      <c r="D184" s="213"/>
      <c r="E184" s="213"/>
      <c r="F184" s="213"/>
      <c r="G184" s="213"/>
      <c r="H184" s="213"/>
      <c r="I184" s="213"/>
      <c r="J184" s="213"/>
      <c r="K184" s="213"/>
      <c r="L184" s="213"/>
      <c r="M184" s="213"/>
      <c r="N184" s="213"/>
      <c r="O184" s="213"/>
      <c r="P184" s="213"/>
      <c r="Q184" s="213"/>
    </row>
    <row r="185" spans="1:17" x14ac:dyDescent="0.35">
      <c r="A185" s="213"/>
      <c r="B185" s="213"/>
      <c r="C185" s="213"/>
      <c r="D185" s="213"/>
      <c r="E185" s="213"/>
      <c r="F185" s="213"/>
      <c r="G185" s="213"/>
      <c r="H185" s="213"/>
      <c r="I185" s="213"/>
      <c r="J185" s="213"/>
      <c r="K185" s="213"/>
      <c r="L185" s="213"/>
      <c r="M185" s="213"/>
      <c r="N185" s="213"/>
      <c r="O185" s="213"/>
      <c r="P185" s="213"/>
      <c r="Q185" s="213"/>
    </row>
    <row r="186" spans="1:17" x14ac:dyDescent="0.35">
      <c r="A186" s="213"/>
      <c r="B186" s="213"/>
      <c r="C186" s="213"/>
      <c r="D186" s="213"/>
      <c r="E186" s="213"/>
      <c r="F186" s="213"/>
      <c r="G186" s="213"/>
      <c r="H186" s="213"/>
      <c r="I186" s="213"/>
      <c r="J186" s="213"/>
      <c r="K186" s="213"/>
      <c r="L186" s="213"/>
      <c r="M186" s="213"/>
      <c r="N186" s="213"/>
      <c r="O186" s="213"/>
      <c r="P186" s="213"/>
      <c r="Q186" s="213"/>
    </row>
    <row r="187" spans="1:17" x14ac:dyDescent="0.35">
      <c r="A187" s="213"/>
      <c r="B187" s="213"/>
      <c r="C187" s="213"/>
      <c r="D187" s="213"/>
      <c r="E187" s="213"/>
      <c r="F187" s="213"/>
      <c r="G187" s="213"/>
      <c r="H187" s="213"/>
      <c r="I187" s="213"/>
      <c r="J187" s="213"/>
      <c r="K187" s="213"/>
      <c r="L187" s="213"/>
      <c r="M187" s="213"/>
      <c r="N187" s="213"/>
      <c r="O187" s="213"/>
      <c r="P187" s="213"/>
      <c r="Q187" s="213"/>
    </row>
    <row r="188" spans="1:17" x14ac:dyDescent="0.35">
      <c r="A188" s="213"/>
      <c r="B188" s="213"/>
      <c r="C188" s="213"/>
      <c r="D188" s="213"/>
      <c r="E188" s="213"/>
      <c r="F188" s="213"/>
      <c r="G188" s="213"/>
      <c r="H188" s="213"/>
      <c r="I188" s="213"/>
      <c r="J188" s="213"/>
      <c r="K188" s="213"/>
      <c r="L188" s="213"/>
      <c r="M188" s="213"/>
      <c r="N188" s="213"/>
      <c r="O188" s="213"/>
      <c r="P188" s="213"/>
      <c r="Q188" s="213"/>
    </row>
    <row r="189" spans="1:17" x14ac:dyDescent="0.35">
      <c r="A189" s="213"/>
      <c r="B189" s="213"/>
      <c r="C189" s="213"/>
      <c r="D189" s="213"/>
      <c r="E189" s="213"/>
      <c r="F189" s="213"/>
      <c r="G189" s="213"/>
      <c r="H189" s="213"/>
      <c r="I189" s="213"/>
      <c r="J189" s="213"/>
      <c r="K189" s="213"/>
      <c r="L189" s="213"/>
      <c r="M189" s="213"/>
      <c r="N189" s="213"/>
      <c r="O189" s="213"/>
      <c r="P189" s="213"/>
      <c r="Q189" s="213"/>
    </row>
    <row r="190" spans="1:17" x14ac:dyDescent="0.35">
      <c r="A190" s="213"/>
      <c r="B190" s="213"/>
      <c r="C190" s="213"/>
      <c r="D190" s="213"/>
      <c r="E190" s="213"/>
      <c r="F190" s="213"/>
      <c r="G190" s="213"/>
      <c r="H190" s="213"/>
      <c r="I190" s="213"/>
      <c r="J190" s="213"/>
      <c r="K190" s="213"/>
      <c r="L190" s="213"/>
      <c r="M190" s="213"/>
      <c r="N190" s="213"/>
      <c r="O190" s="213"/>
      <c r="P190" s="213"/>
      <c r="Q190" s="213"/>
    </row>
    <row r="191" spans="1:17" x14ac:dyDescent="0.35">
      <c r="A191" s="213"/>
      <c r="B191" s="213"/>
      <c r="C191" s="213"/>
      <c r="D191" s="213"/>
      <c r="E191" s="213"/>
      <c r="F191" s="213"/>
      <c r="G191" s="213"/>
      <c r="H191" s="213"/>
      <c r="I191" s="213"/>
      <c r="J191" s="213"/>
      <c r="K191" s="213"/>
      <c r="L191" s="213"/>
      <c r="M191" s="213"/>
      <c r="N191" s="213"/>
      <c r="O191" s="213"/>
      <c r="P191" s="213"/>
      <c r="Q191" s="213"/>
    </row>
    <row r="192" spans="1:17" x14ac:dyDescent="0.35">
      <c r="A192" s="213"/>
      <c r="B192" s="213"/>
      <c r="C192" s="213"/>
      <c r="D192" s="213"/>
      <c r="E192" s="213"/>
      <c r="F192" s="213"/>
      <c r="G192" s="213"/>
      <c r="H192" s="213"/>
      <c r="I192" s="213"/>
      <c r="J192" s="213"/>
      <c r="K192" s="213"/>
      <c r="L192" s="213"/>
      <c r="M192" s="213"/>
      <c r="N192" s="213"/>
      <c r="O192" s="213"/>
      <c r="P192" s="213"/>
      <c r="Q192" s="213"/>
    </row>
    <row r="193" spans="1:17" x14ac:dyDescent="0.35">
      <c r="A193" s="213"/>
      <c r="B193" s="213"/>
      <c r="C193" s="213"/>
      <c r="D193" s="213"/>
      <c r="E193" s="213"/>
      <c r="F193" s="213"/>
      <c r="G193" s="213"/>
      <c r="H193" s="213"/>
      <c r="I193" s="213"/>
      <c r="J193" s="213"/>
      <c r="K193" s="213"/>
      <c r="L193" s="213"/>
      <c r="M193" s="213"/>
      <c r="N193" s="213"/>
      <c r="O193" s="213"/>
      <c r="P193" s="213"/>
      <c r="Q193" s="213"/>
    </row>
    <row r="194" spans="1:17" x14ac:dyDescent="0.35">
      <c r="A194" s="213"/>
      <c r="B194" s="213"/>
      <c r="C194" s="213"/>
      <c r="D194" s="213"/>
      <c r="E194" s="213"/>
      <c r="F194" s="213"/>
      <c r="G194" s="213"/>
      <c r="H194" s="213"/>
      <c r="I194" s="213"/>
      <c r="J194" s="213"/>
      <c r="K194" s="213"/>
      <c r="L194" s="213"/>
      <c r="M194" s="213"/>
      <c r="N194" s="213"/>
      <c r="O194" s="213"/>
      <c r="P194" s="213"/>
      <c r="Q194" s="213"/>
    </row>
    <row r="195" spans="1:17" x14ac:dyDescent="0.35">
      <c r="A195" s="213"/>
      <c r="B195" s="213"/>
      <c r="C195" s="213"/>
      <c r="D195" s="213"/>
      <c r="E195" s="213"/>
      <c r="F195" s="213"/>
      <c r="G195" s="213"/>
      <c r="H195" s="213"/>
      <c r="I195" s="213"/>
      <c r="J195" s="213"/>
      <c r="K195" s="213"/>
      <c r="L195" s="213"/>
      <c r="M195" s="213"/>
      <c r="N195" s="213"/>
      <c r="O195" s="213"/>
      <c r="P195" s="213"/>
      <c r="Q195" s="213"/>
    </row>
    <row r="196" spans="1:17" x14ac:dyDescent="0.35">
      <c r="A196" s="213"/>
      <c r="B196" s="213"/>
      <c r="C196" s="213"/>
      <c r="D196" s="213"/>
      <c r="E196" s="213"/>
      <c r="F196" s="213"/>
      <c r="G196" s="213"/>
      <c r="H196" s="213"/>
      <c r="I196" s="213"/>
      <c r="J196" s="213"/>
      <c r="K196" s="213"/>
      <c r="L196" s="213"/>
      <c r="M196" s="213"/>
      <c r="N196" s="213"/>
      <c r="O196" s="213"/>
      <c r="P196" s="213"/>
      <c r="Q196" s="213"/>
    </row>
    <row r="197" spans="1:17" x14ac:dyDescent="0.35">
      <c r="A197" s="213"/>
      <c r="B197" s="213"/>
      <c r="C197" s="213"/>
      <c r="D197" s="213"/>
      <c r="E197" s="213"/>
      <c r="F197" s="213"/>
      <c r="G197" s="213"/>
      <c r="H197" s="213"/>
      <c r="I197" s="213"/>
      <c r="J197" s="213"/>
      <c r="K197" s="213"/>
      <c r="L197" s="213"/>
      <c r="M197" s="213"/>
      <c r="N197" s="213"/>
      <c r="O197" s="213"/>
      <c r="P197" s="213"/>
      <c r="Q197" s="213"/>
    </row>
    <row r="198" spans="1:17" x14ac:dyDescent="0.35">
      <c r="A198" s="213"/>
      <c r="B198" s="213"/>
      <c r="C198" s="213"/>
      <c r="D198" s="213"/>
      <c r="E198" s="213"/>
      <c r="F198" s="213"/>
      <c r="G198" s="213"/>
      <c r="H198" s="213"/>
      <c r="I198" s="213"/>
      <c r="J198" s="213"/>
      <c r="K198" s="213"/>
      <c r="L198" s="213"/>
      <c r="M198" s="213"/>
      <c r="N198" s="213"/>
      <c r="O198" s="213"/>
      <c r="P198" s="213"/>
      <c r="Q198" s="213"/>
    </row>
  </sheetData>
  <sheetProtection selectLockedCells="1" selectUnlockedCells="1"/>
  <mergeCells count="11">
    <mergeCell ref="B22:D22"/>
    <mergeCell ref="B4:E4"/>
    <mergeCell ref="D16:E16"/>
    <mergeCell ref="B19:D19"/>
    <mergeCell ref="B20:D20"/>
    <mergeCell ref="B21:D21"/>
    <mergeCell ref="B23:D23"/>
    <mergeCell ref="B24:D24"/>
    <mergeCell ref="B25:D25"/>
    <mergeCell ref="B26:D26"/>
    <mergeCell ref="B27:D27"/>
  </mergeCells>
  <pageMargins left="0.74791666666666667" right="0.74791666666666667" top="0.98402777777777772" bottom="0.98402777777777772" header="0.51180555555555551" footer="0.51180555555555551"/>
  <pageSetup scale="48" firstPageNumber="0" fitToHeight="0" orientation="portrait" r:id="rId1"/>
  <headerFooter alignWithMargins="0"/>
  <drawing r:id="rId2"/>
  <extLst>
    <ext xmlns:x14="http://schemas.microsoft.com/office/spreadsheetml/2009/9/main" uri="{CCE6A557-97BC-4b89-ADB6-D9C93CAAB3DF}">
      <x14:dataValidations xmlns:xm="http://schemas.microsoft.com/office/excel/2006/main" count="1">
        <x14:dataValidation type="list" errorStyle="information" allowBlank="1" showInputMessage="1" showErrorMessage="1" xr:uid="{37CA3144-25E0-4914-8C54-2389D0A1B4A5}">
          <x14:formula1>
            <xm:f>'G:\Users\IsabelleLuszczyk\AppData\Local\Microsoft\Windows\Temporary Internet Files\Content.Outlook\3XJ4HBHP\[Test specification cover sheet 12Jan15 (2).xlsx]Data values'!#REF!</xm:f>
          </x14:formula1>
          <xm:sqref>B10 B8</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649C50-8579-4D8A-AD0A-CBEC98D83A1E}">
  <dimension ref="A1:BY145"/>
  <sheetViews>
    <sheetView topLeftCell="A4" workbookViewId="0">
      <selection activeCell="B33" sqref="B33"/>
    </sheetView>
  </sheetViews>
  <sheetFormatPr defaultRowHeight="14.25" x14ac:dyDescent="0.45"/>
  <cols>
    <col min="1" max="1" width="3" customWidth="1"/>
    <col min="2" max="2" width="57.73046875" bestFit="1" customWidth="1"/>
    <col min="3" max="3" width="93.86328125" bestFit="1" customWidth="1"/>
    <col min="4" max="4" width="104.3984375" customWidth="1"/>
  </cols>
  <sheetData>
    <row r="1" spans="1:77" x14ac:dyDescent="0.45">
      <c r="A1" s="26"/>
      <c r="B1" s="26"/>
      <c r="C1" s="26"/>
      <c r="D1" s="26"/>
      <c r="E1" s="26"/>
      <c r="F1" s="26"/>
      <c r="G1" s="26"/>
      <c r="H1" s="26"/>
      <c r="I1" s="26"/>
      <c r="J1" s="26"/>
      <c r="K1" s="26"/>
      <c r="L1" s="26"/>
      <c r="M1" s="26"/>
      <c r="N1" s="26"/>
      <c r="O1" s="26"/>
      <c r="P1" s="26"/>
      <c r="Q1" s="26"/>
      <c r="R1" s="26"/>
      <c r="S1" s="26"/>
      <c r="T1" s="26"/>
      <c r="U1" s="26"/>
      <c r="V1" s="26"/>
      <c r="W1" s="26"/>
      <c r="X1" s="26"/>
      <c r="Y1" s="26"/>
      <c r="Z1" s="26"/>
      <c r="AA1" s="26"/>
      <c r="AB1" s="26"/>
      <c r="AC1" s="26"/>
      <c r="AD1" s="26"/>
      <c r="AE1" s="26"/>
      <c r="AF1" s="26"/>
      <c r="AG1" s="26"/>
      <c r="AH1" s="26"/>
      <c r="AI1" s="26"/>
      <c r="AJ1" s="26"/>
      <c r="AK1" s="26"/>
      <c r="AL1" s="26"/>
      <c r="AM1" s="26"/>
      <c r="AN1" s="26"/>
      <c r="AO1" s="26"/>
      <c r="AP1" s="26"/>
      <c r="AQ1" s="26"/>
      <c r="AR1" s="26"/>
      <c r="AS1" s="26"/>
      <c r="AT1" s="26"/>
      <c r="AU1" s="26"/>
      <c r="AV1" s="26"/>
      <c r="AW1" s="26"/>
      <c r="AX1" s="26"/>
      <c r="AY1" s="26"/>
      <c r="AZ1" s="26"/>
      <c r="BA1" s="26"/>
      <c r="BB1" s="26"/>
      <c r="BC1" s="26"/>
      <c r="BD1" s="26"/>
      <c r="BE1" s="26"/>
      <c r="BF1" s="26"/>
      <c r="BG1" s="26"/>
      <c r="BH1" s="26"/>
      <c r="BI1" s="26"/>
      <c r="BJ1" s="26"/>
      <c r="BK1" s="26"/>
      <c r="BL1" s="26"/>
      <c r="BM1" s="26"/>
      <c r="BN1" s="26"/>
      <c r="BO1" s="26"/>
      <c r="BP1" s="26"/>
      <c r="BQ1" s="26"/>
      <c r="BR1" s="26"/>
      <c r="BS1" s="26"/>
      <c r="BT1" s="26"/>
      <c r="BU1" s="26"/>
      <c r="BV1" s="26"/>
      <c r="BW1" s="26"/>
      <c r="BX1" s="26"/>
      <c r="BY1" s="26"/>
    </row>
    <row r="2" spans="1:77" x14ac:dyDescent="0.45">
      <c r="A2" s="26"/>
      <c r="B2" s="653" t="s">
        <v>797</v>
      </c>
      <c r="C2" s="653"/>
      <c r="D2" s="653"/>
      <c r="E2" s="26"/>
      <c r="F2" s="26"/>
      <c r="G2" s="26"/>
      <c r="H2" s="26"/>
      <c r="I2" s="26"/>
      <c r="J2" s="26"/>
      <c r="K2" s="26"/>
      <c r="L2" s="26"/>
      <c r="M2" s="26"/>
      <c r="N2" s="26"/>
      <c r="O2" s="26"/>
      <c r="P2" s="26"/>
      <c r="Q2" s="26"/>
      <c r="R2" s="26"/>
      <c r="S2" s="26"/>
      <c r="T2" s="26"/>
      <c r="U2" s="26"/>
      <c r="V2" s="26"/>
      <c r="W2" s="26"/>
      <c r="X2" s="26"/>
      <c r="Y2" s="26"/>
      <c r="Z2" s="26"/>
      <c r="AA2" s="26"/>
      <c r="AB2" s="26"/>
      <c r="AC2" s="26"/>
      <c r="AD2" s="26"/>
      <c r="AE2" s="26"/>
      <c r="AF2" s="26"/>
      <c r="AG2" s="26"/>
      <c r="AH2" s="26"/>
      <c r="AI2" s="26"/>
      <c r="AJ2" s="26"/>
      <c r="AK2" s="26"/>
      <c r="AL2" s="26"/>
      <c r="AM2" s="26"/>
      <c r="AN2" s="26"/>
      <c r="AO2" s="26"/>
      <c r="AP2" s="26"/>
      <c r="AQ2" s="26"/>
      <c r="AR2" s="26"/>
      <c r="AS2" s="26"/>
      <c r="AT2" s="26"/>
      <c r="AU2" s="26"/>
      <c r="AV2" s="26"/>
      <c r="AW2" s="26"/>
      <c r="AX2" s="26"/>
      <c r="AY2" s="26"/>
      <c r="AZ2" s="26"/>
      <c r="BA2" s="26"/>
      <c r="BB2" s="26"/>
      <c r="BC2" s="26"/>
      <c r="BD2" s="26"/>
      <c r="BE2" s="26"/>
      <c r="BF2" s="26"/>
      <c r="BG2" s="26"/>
      <c r="BH2" s="26"/>
      <c r="BI2" s="26"/>
      <c r="BJ2" s="26"/>
      <c r="BK2" s="26"/>
      <c r="BL2" s="26"/>
      <c r="BM2" s="26"/>
      <c r="BN2" s="26"/>
      <c r="BO2" s="26"/>
      <c r="BP2" s="26"/>
      <c r="BQ2" s="26"/>
      <c r="BR2" s="26"/>
      <c r="BS2" s="26"/>
      <c r="BT2" s="26"/>
      <c r="BU2" s="26"/>
      <c r="BV2" s="26"/>
      <c r="BW2" s="26"/>
      <c r="BX2" s="26"/>
      <c r="BY2" s="26"/>
    </row>
    <row r="3" spans="1:77" x14ac:dyDescent="0.45">
      <c r="A3" s="26"/>
      <c r="B3" s="653"/>
      <c r="C3" s="653"/>
      <c r="D3" s="653"/>
      <c r="E3" s="26"/>
      <c r="F3" s="26"/>
      <c r="G3" s="26"/>
      <c r="H3" s="26"/>
      <c r="I3" s="26"/>
      <c r="J3" s="26"/>
      <c r="K3" s="26"/>
      <c r="L3" s="26"/>
      <c r="M3" s="26"/>
      <c r="N3" s="26"/>
      <c r="O3" s="26"/>
      <c r="P3" s="26"/>
      <c r="Q3" s="26"/>
      <c r="R3" s="26"/>
      <c r="S3" s="26"/>
      <c r="T3" s="26"/>
      <c r="U3" s="26"/>
      <c r="V3" s="26"/>
      <c r="W3" s="26"/>
      <c r="X3" s="26"/>
      <c r="Y3" s="26"/>
      <c r="Z3" s="26"/>
      <c r="AA3" s="26"/>
      <c r="AB3" s="26"/>
      <c r="AC3" s="26"/>
      <c r="AD3" s="26"/>
      <c r="AE3" s="26"/>
      <c r="AF3" s="26"/>
      <c r="AG3" s="26"/>
      <c r="AH3" s="26"/>
      <c r="AI3" s="26"/>
      <c r="AJ3" s="26"/>
      <c r="AK3" s="26"/>
      <c r="AL3" s="26"/>
      <c r="AM3" s="26"/>
      <c r="AN3" s="26"/>
      <c r="AO3" s="26"/>
      <c r="AP3" s="26"/>
      <c r="AQ3" s="26"/>
      <c r="AR3" s="26"/>
      <c r="AS3" s="26"/>
      <c r="AT3" s="26"/>
      <c r="AU3" s="26"/>
      <c r="AV3" s="26"/>
      <c r="AW3" s="26"/>
      <c r="AX3" s="26"/>
      <c r="AY3" s="26"/>
      <c r="AZ3" s="26"/>
      <c r="BA3" s="26"/>
      <c r="BB3" s="26"/>
      <c r="BC3" s="26"/>
      <c r="BD3" s="26"/>
      <c r="BE3" s="26"/>
      <c r="BF3" s="26"/>
      <c r="BG3" s="26"/>
      <c r="BH3" s="26"/>
      <c r="BI3" s="26"/>
      <c r="BJ3" s="26"/>
      <c r="BK3" s="26"/>
      <c r="BL3" s="26"/>
      <c r="BM3" s="26"/>
      <c r="BN3" s="26"/>
      <c r="BO3" s="26"/>
      <c r="BP3" s="26"/>
      <c r="BQ3" s="26"/>
      <c r="BR3" s="26"/>
      <c r="BS3" s="26"/>
      <c r="BT3" s="26"/>
      <c r="BU3" s="26"/>
      <c r="BV3" s="26"/>
      <c r="BW3" s="26"/>
      <c r="BX3" s="26"/>
      <c r="BY3" s="26"/>
    </row>
    <row r="4" spans="1:77" x14ac:dyDescent="0.45">
      <c r="A4" s="26"/>
      <c r="B4" s="218"/>
      <c r="C4" s="26"/>
      <c r="D4" s="26"/>
      <c r="E4" s="26"/>
      <c r="F4" s="26"/>
      <c r="G4" s="26"/>
      <c r="H4" s="26"/>
      <c r="I4" s="26"/>
      <c r="J4" s="26"/>
      <c r="K4" s="26"/>
      <c r="L4" s="26"/>
      <c r="M4" s="26"/>
      <c r="N4" s="26"/>
      <c r="O4" s="26"/>
      <c r="P4" s="26"/>
      <c r="Q4" s="26"/>
      <c r="R4" s="26"/>
      <c r="S4" s="26"/>
      <c r="T4" s="26"/>
      <c r="U4" s="26"/>
      <c r="V4" s="26"/>
      <c r="W4" s="26"/>
      <c r="X4" s="26"/>
      <c r="Y4" s="26"/>
      <c r="Z4" s="26"/>
      <c r="AA4" s="26"/>
      <c r="AB4" s="26"/>
      <c r="AC4" s="26"/>
      <c r="AD4" s="26"/>
      <c r="AE4" s="26"/>
      <c r="AF4" s="26"/>
      <c r="AG4" s="26"/>
      <c r="AH4" s="26"/>
      <c r="AI4" s="26"/>
      <c r="AJ4" s="26"/>
      <c r="AK4" s="26"/>
      <c r="AL4" s="26"/>
      <c r="AM4" s="26"/>
      <c r="AN4" s="26"/>
      <c r="AO4" s="26"/>
      <c r="AP4" s="26"/>
      <c r="AQ4" s="26"/>
      <c r="AR4" s="26"/>
      <c r="AS4" s="26"/>
      <c r="AT4" s="26"/>
      <c r="AU4" s="26"/>
      <c r="AV4" s="26"/>
      <c r="AW4" s="26"/>
      <c r="AX4" s="26"/>
      <c r="AY4" s="26"/>
      <c r="AZ4" s="26"/>
      <c r="BA4" s="26"/>
      <c r="BB4" s="26"/>
      <c r="BC4" s="26"/>
      <c r="BD4" s="26"/>
      <c r="BE4" s="26"/>
      <c r="BF4" s="26"/>
      <c r="BG4" s="26"/>
      <c r="BH4" s="26"/>
      <c r="BI4" s="26"/>
      <c r="BJ4" s="26"/>
      <c r="BK4" s="26"/>
      <c r="BL4" s="26"/>
      <c r="BM4" s="26"/>
      <c r="BN4" s="26"/>
      <c r="BO4" s="26"/>
      <c r="BP4" s="26"/>
      <c r="BQ4" s="26"/>
      <c r="BR4" s="26"/>
      <c r="BS4" s="26"/>
      <c r="BT4" s="26"/>
      <c r="BU4" s="26"/>
      <c r="BV4" s="26"/>
      <c r="BW4" s="26"/>
      <c r="BX4" s="26"/>
      <c r="BY4" s="26"/>
    </row>
    <row r="5" spans="1:77" x14ac:dyDescent="0.45">
      <c r="A5" s="26"/>
      <c r="B5" s="58" t="s">
        <v>569</v>
      </c>
      <c r="C5" s="59" t="s">
        <v>206</v>
      </c>
      <c r="D5" s="59" t="s">
        <v>207</v>
      </c>
      <c r="E5" s="26"/>
      <c r="F5" s="26"/>
      <c r="G5" s="26"/>
      <c r="H5" s="26"/>
      <c r="I5" s="26"/>
      <c r="J5" s="26"/>
      <c r="K5" s="26"/>
      <c r="L5" s="26"/>
      <c r="M5" s="26"/>
      <c r="N5" s="26"/>
      <c r="O5" s="26"/>
      <c r="P5" s="26"/>
      <c r="Q5" s="26"/>
      <c r="R5" s="26"/>
      <c r="S5" s="26"/>
      <c r="T5" s="26"/>
      <c r="U5" s="26"/>
      <c r="V5" s="26"/>
      <c r="W5" s="26"/>
      <c r="X5" s="26"/>
      <c r="Y5" s="26"/>
      <c r="Z5" s="26"/>
      <c r="AA5" s="26"/>
      <c r="AB5" s="26"/>
      <c r="AC5" s="26"/>
      <c r="AD5" s="26"/>
      <c r="AE5" s="26"/>
      <c r="AF5" s="26"/>
      <c r="AG5" s="26"/>
      <c r="AH5" s="26"/>
      <c r="AI5" s="26"/>
      <c r="AJ5" s="26"/>
      <c r="AK5" s="26"/>
      <c r="AL5" s="26"/>
      <c r="AM5" s="26"/>
      <c r="AN5" s="26"/>
      <c r="AO5" s="26"/>
      <c r="AP5" s="26"/>
      <c r="AQ5" s="26"/>
      <c r="AR5" s="26"/>
      <c r="AS5" s="26"/>
      <c r="AT5" s="26"/>
      <c r="AU5" s="26"/>
      <c r="AV5" s="26"/>
      <c r="AW5" s="26"/>
      <c r="AX5" s="26"/>
      <c r="AY5" s="26"/>
      <c r="AZ5" s="26"/>
      <c r="BA5" s="26"/>
      <c r="BB5" s="26"/>
      <c r="BC5" s="26"/>
      <c r="BD5" s="26"/>
      <c r="BE5" s="26"/>
      <c r="BF5" s="26"/>
      <c r="BG5" s="26"/>
      <c r="BH5" s="26"/>
      <c r="BI5" s="26"/>
      <c r="BJ5" s="26"/>
      <c r="BK5" s="26"/>
      <c r="BL5" s="26"/>
      <c r="BM5" s="26"/>
      <c r="BN5" s="26"/>
      <c r="BO5" s="26"/>
      <c r="BP5" s="26"/>
      <c r="BQ5" s="26"/>
      <c r="BR5" s="26"/>
      <c r="BS5" s="26"/>
      <c r="BT5" s="26"/>
      <c r="BU5" s="26"/>
      <c r="BV5" s="26"/>
      <c r="BW5" s="26"/>
      <c r="BX5" s="26"/>
      <c r="BY5" s="26"/>
    </row>
    <row r="6" spans="1:77" x14ac:dyDescent="0.45">
      <c r="A6" s="26"/>
      <c r="B6" s="60" t="s">
        <v>208</v>
      </c>
      <c r="C6" s="60" t="s">
        <v>209</v>
      </c>
      <c r="D6" s="60" t="s">
        <v>210</v>
      </c>
      <c r="E6" s="26"/>
      <c r="F6" s="26"/>
      <c r="G6" s="26"/>
      <c r="H6" s="26"/>
      <c r="I6" s="26"/>
      <c r="J6" s="26"/>
      <c r="K6" s="26"/>
      <c r="L6" s="26"/>
      <c r="M6" s="26"/>
      <c r="N6" s="26"/>
      <c r="O6" s="26"/>
      <c r="P6" s="26"/>
      <c r="Q6" s="26"/>
      <c r="R6" s="26"/>
      <c r="S6" s="26"/>
      <c r="T6" s="26"/>
      <c r="U6" s="26"/>
      <c r="V6" s="26"/>
      <c r="W6" s="26"/>
      <c r="X6" s="26"/>
      <c r="Y6" s="26"/>
      <c r="Z6" s="26"/>
      <c r="AA6" s="26"/>
      <c r="AB6" s="26"/>
      <c r="AC6" s="26"/>
      <c r="AD6" s="26"/>
      <c r="AE6" s="26"/>
      <c r="AF6" s="26"/>
      <c r="AG6" s="26"/>
      <c r="AH6" s="26"/>
      <c r="AI6" s="26"/>
      <c r="AJ6" s="26"/>
      <c r="AK6" s="26"/>
      <c r="AL6" s="26"/>
      <c r="AM6" s="26"/>
      <c r="AN6" s="26"/>
      <c r="AO6" s="26"/>
      <c r="AP6" s="26"/>
      <c r="AQ6" s="26"/>
      <c r="AR6" s="26"/>
      <c r="AS6" s="26"/>
      <c r="AT6" s="26"/>
      <c r="AU6" s="26"/>
      <c r="AV6" s="26"/>
      <c r="AW6" s="26"/>
      <c r="AX6" s="26"/>
      <c r="AY6" s="26"/>
      <c r="AZ6" s="26"/>
      <c r="BA6" s="26"/>
      <c r="BB6" s="26"/>
      <c r="BC6" s="26"/>
      <c r="BD6" s="26"/>
      <c r="BE6" s="26"/>
      <c r="BF6" s="26"/>
      <c r="BG6" s="26"/>
      <c r="BH6" s="26"/>
      <c r="BI6" s="26"/>
      <c r="BJ6" s="26"/>
      <c r="BK6" s="26"/>
      <c r="BL6" s="26"/>
      <c r="BM6" s="26"/>
      <c r="BN6" s="26"/>
      <c r="BO6" s="26"/>
      <c r="BP6" s="26"/>
      <c r="BQ6" s="26"/>
      <c r="BR6" s="26"/>
      <c r="BS6" s="26"/>
      <c r="BT6" s="26"/>
      <c r="BU6" s="26"/>
      <c r="BV6" s="26"/>
      <c r="BW6" s="26"/>
      <c r="BX6" s="26"/>
      <c r="BY6" s="26"/>
    </row>
    <row r="7" spans="1:77" x14ac:dyDescent="0.45">
      <c r="A7" s="26"/>
      <c r="B7" s="60" t="s">
        <v>211</v>
      </c>
      <c r="C7" s="60" t="s">
        <v>212</v>
      </c>
      <c r="D7" s="60" t="s">
        <v>210</v>
      </c>
      <c r="E7" s="26"/>
      <c r="F7" s="26"/>
      <c r="G7" s="26"/>
      <c r="H7" s="26"/>
      <c r="I7" s="26"/>
      <c r="J7" s="26"/>
      <c r="K7" s="26"/>
      <c r="L7" s="26"/>
      <c r="M7" s="26"/>
      <c r="N7" s="26"/>
      <c r="O7" s="26"/>
      <c r="P7" s="26"/>
      <c r="Q7" s="26"/>
      <c r="R7" s="26"/>
      <c r="S7" s="26"/>
      <c r="T7" s="26"/>
      <c r="U7" s="26"/>
      <c r="V7" s="26"/>
      <c r="W7" s="26"/>
      <c r="X7" s="26"/>
      <c r="Y7" s="26"/>
      <c r="Z7" s="26"/>
      <c r="AA7" s="26"/>
      <c r="AB7" s="26"/>
      <c r="AC7" s="26"/>
      <c r="AD7" s="26"/>
      <c r="AE7" s="26"/>
      <c r="AF7" s="26"/>
      <c r="AG7" s="26"/>
      <c r="AH7" s="26"/>
      <c r="AI7" s="26"/>
      <c r="AJ7" s="26"/>
      <c r="AK7" s="26"/>
      <c r="AL7" s="26"/>
      <c r="AM7" s="26"/>
      <c r="AN7" s="26"/>
      <c r="AO7" s="26"/>
      <c r="AP7" s="26"/>
      <c r="AQ7" s="26"/>
      <c r="AR7" s="26"/>
      <c r="AS7" s="26"/>
      <c r="AT7" s="26"/>
      <c r="AU7" s="26"/>
      <c r="AV7" s="26"/>
      <c r="AW7" s="26"/>
      <c r="AX7" s="26"/>
      <c r="AY7" s="26"/>
      <c r="AZ7" s="26"/>
      <c r="BA7" s="26"/>
      <c r="BB7" s="26"/>
      <c r="BC7" s="26"/>
      <c r="BD7" s="26"/>
      <c r="BE7" s="26"/>
      <c r="BF7" s="26"/>
      <c r="BG7" s="26"/>
      <c r="BH7" s="26"/>
      <c r="BI7" s="26"/>
      <c r="BJ7" s="26"/>
      <c r="BK7" s="26"/>
      <c r="BL7" s="26"/>
      <c r="BM7" s="26"/>
      <c r="BN7" s="26"/>
      <c r="BO7" s="26"/>
      <c r="BP7" s="26"/>
      <c r="BQ7" s="26"/>
      <c r="BR7" s="26"/>
      <c r="BS7" s="26"/>
      <c r="BT7" s="26"/>
      <c r="BU7" s="26"/>
      <c r="BV7" s="26"/>
      <c r="BW7" s="26"/>
      <c r="BX7" s="26"/>
      <c r="BY7" s="26"/>
    </row>
    <row r="8" spans="1:77" x14ac:dyDescent="0.45">
      <c r="A8" s="26"/>
      <c r="B8" s="60" t="s">
        <v>213</v>
      </c>
      <c r="C8" s="60" t="s">
        <v>214</v>
      </c>
      <c r="D8" s="60" t="s">
        <v>210</v>
      </c>
      <c r="E8" s="26"/>
      <c r="F8" s="26"/>
      <c r="G8" s="26"/>
      <c r="H8" s="26"/>
      <c r="I8" s="26"/>
      <c r="J8" s="26"/>
      <c r="K8" s="26"/>
      <c r="L8" s="26"/>
      <c r="M8" s="26"/>
      <c r="N8" s="26"/>
      <c r="O8" s="26"/>
      <c r="P8" s="26"/>
      <c r="Q8" s="26"/>
      <c r="R8" s="26"/>
      <c r="S8" s="26"/>
      <c r="T8" s="26"/>
      <c r="U8" s="26"/>
      <c r="V8" s="26"/>
      <c r="W8" s="26"/>
      <c r="X8" s="26"/>
      <c r="Y8" s="26"/>
      <c r="Z8" s="26"/>
      <c r="AA8" s="26"/>
      <c r="AB8" s="26"/>
      <c r="AC8" s="26"/>
      <c r="AD8" s="26"/>
      <c r="AE8" s="26"/>
      <c r="AF8" s="26"/>
      <c r="AG8" s="26"/>
      <c r="AH8" s="26"/>
      <c r="AI8" s="26"/>
      <c r="AJ8" s="26"/>
      <c r="AK8" s="26"/>
      <c r="AL8" s="26"/>
      <c r="AM8" s="26"/>
      <c r="AN8" s="26"/>
      <c r="AO8" s="26"/>
      <c r="AP8" s="26"/>
      <c r="AQ8" s="26"/>
      <c r="AR8" s="26"/>
      <c r="AS8" s="26"/>
      <c r="AT8" s="26"/>
      <c r="AU8" s="26"/>
      <c r="AV8" s="26"/>
      <c r="AW8" s="26"/>
      <c r="AX8" s="26"/>
      <c r="AY8" s="26"/>
      <c r="AZ8" s="26"/>
      <c r="BA8" s="26"/>
      <c r="BB8" s="26"/>
      <c r="BC8" s="26"/>
      <c r="BD8" s="26"/>
      <c r="BE8" s="26"/>
      <c r="BF8" s="26"/>
      <c r="BG8" s="26"/>
      <c r="BH8" s="26"/>
      <c r="BI8" s="26"/>
      <c r="BJ8" s="26"/>
      <c r="BK8" s="26"/>
      <c r="BL8" s="26"/>
      <c r="BM8" s="26"/>
      <c r="BN8" s="26"/>
      <c r="BO8" s="26"/>
      <c r="BP8" s="26"/>
      <c r="BQ8" s="26"/>
      <c r="BR8" s="26"/>
      <c r="BS8" s="26"/>
      <c r="BT8" s="26"/>
      <c r="BU8" s="26"/>
      <c r="BV8" s="26"/>
      <c r="BW8" s="26"/>
      <c r="BX8" s="26"/>
      <c r="BY8" s="26"/>
    </row>
    <row r="9" spans="1:77" x14ac:dyDescent="0.45">
      <c r="A9" s="26"/>
      <c r="B9" s="60" t="s">
        <v>215</v>
      </c>
      <c r="C9" s="60" t="s">
        <v>216</v>
      </c>
      <c r="D9" s="60" t="s">
        <v>210</v>
      </c>
      <c r="E9" s="26"/>
      <c r="F9" s="26"/>
      <c r="G9" s="26"/>
      <c r="H9" s="26"/>
      <c r="I9" s="26"/>
      <c r="J9" s="26"/>
      <c r="K9" s="26"/>
      <c r="L9" s="26"/>
      <c r="M9" s="26"/>
      <c r="N9" s="26"/>
      <c r="O9" s="26"/>
      <c r="P9" s="26"/>
      <c r="Q9" s="26"/>
      <c r="R9" s="26"/>
      <c r="S9" s="26"/>
      <c r="T9" s="26"/>
      <c r="U9" s="26"/>
      <c r="V9" s="26"/>
      <c r="W9" s="26"/>
      <c r="X9" s="26"/>
      <c r="Y9" s="26"/>
      <c r="Z9" s="26"/>
      <c r="AA9" s="26"/>
      <c r="AB9" s="26"/>
      <c r="AC9" s="26"/>
      <c r="AD9" s="26"/>
      <c r="AE9" s="26"/>
      <c r="AF9" s="26"/>
      <c r="AG9" s="26"/>
      <c r="AH9" s="26"/>
      <c r="AI9" s="26"/>
      <c r="AJ9" s="26"/>
      <c r="AK9" s="26"/>
      <c r="AL9" s="26"/>
      <c r="AM9" s="26"/>
      <c r="AN9" s="26"/>
      <c r="AO9" s="26"/>
      <c r="AP9" s="26"/>
      <c r="AQ9" s="26"/>
      <c r="AR9" s="26"/>
      <c r="AS9" s="26"/>
      <c r="AT9" s="26"/>
      <c r="AU9" s="26"/>
      <c r="AV9" s="26"/>
      <c r="AW9" s="26"/>
      <c r="AX9" s="26"/>
      <c r="AY9" s="26"/>
      <c r="AZ9" s="26"/>
      <c r="BA9" s="26"/>
      <c r="BB9" s="26"/>
      <c r="BC9" s="26"/>
      <c r="BD9" s="26"/>
      <c r="BE9" s="26"/>
      <c r="BF9" s="26"/>
      <c r="BG9" s="26"/>
      <c r="BH9" s="26"/>
      <c r="BI9" s="26"/>
      <c r="BJ9" s="26"/>
      <c r="BK9" s="26"/>
      <c r="BL9" s="26"/>
      <c r="BM9" s="26"/>
      <c r="BN9" s="26"/>
      <c r="BO9" s="26"/>
      <c r="BP9" s="26"/>
      <c r="BQ9" s="26"/>
      <c r="BR9" s="26"/>
      <c r="BS9" s="26"/>
      <c r="BT9" s="26"/>
      <c r="BU9" s="26"/>
      <c r="BV9" s="26"/>
      <c r="BW9" s="26"/>
      <c r="BX9" s="26"/>
      <c r="BY9" s="26"/>
    </row>
    <row r="10" spans="1:77" x14ac:dyDescent="0.45">
      <c r="A10" s="26"/>
      <c r="B10" s="60" t="s">
        <v>217</v>
      </c>
      <c r="C10" s="60" t="s">
        <v>218</v>
      </c>
      <c r="D10" s="60" t="s">
        <v>210</v>
      </c>
      <c r="E10" s="26"/>
      <c r="F10" s="26"/>
      <c r="G10" s="26"/>
      <c r="H10" s="26"/>
      <c r="I10" s="26"/>
      <c r="J10" s="26"/>
      <c r="K10" s="26"/>
      <c r="L10" s="26"/>
      <c r="M10" s="26"/>
      <c r="N10" s="26"/>
      <c r="O10" s="26"/>
      <c r="P10" s="26"/>
      <c r="Q10" s="26"/>
      <c r="R10" s="26"/>
      <c r="S10" s="26"/>
      <c r="T10" s="26"/>
      <c r="U10" s="26"/>
      <c r="V10" s="26"/>
      <c r="W10" s="26"/>
      <c r="X10" s="26"/>
      <c r="Y10" s="26"/>
      <c r="Z10" s="26"/>
      <c r="AA10" s="26"/>
      <c r="AB10" s="26"/>
      <c r="AC10" s="26"/>
      <c r="AD10" s="26"/>
      <c r="AE10" s="26"/>
      <c r="AF10" s="26"/>
      <c r="AG10" s="26"/>
      <c r="AH10" s="26"/>
      <c r="AI10" s="26"/>
      <c r="AJ10" s="26"/>
      <c r="AK10" s="26"/>
      <c r="AL10" s="26"/>
      <c r="AM10" s="26"/>
      <c r="AN10" s="26"/>
      <c r="AO10" s="26"/>
      <c r="AP10" s="26"/>
      <c r="AQ10" s="26"/>
      <c r="AR10" s="26"/>
      <c r="AS10" s="26"/>
      <c r="AT10" s="26"/>
      <c r="AU10" s="26"/>
      <c r="AV10" s="26"/>
      <c r="AW10" s="26"/>
      <c r="AX10" s="26"/>
      <c r="AY10" s="26"/>
      <c r="AZ10" s="26"/>
      <c r="BA10" s="26"/>
      <c r="BB10" s="26"/>
      <c r="BC10" s="26"/>
      <c r="BD10" s="26"/>
      <c r="BE10" s="26"/>
      <c r="BF10" s="26"/>
      <c r="BG10" s="26"/>
      <c r="BH10" s="26"/>
      <c r="BI10" s="26"/>
      <c r="BJ10" s="26"/>
      <c r="BK10" s="26"/>
      <c r="BL10" s="26"/>
      <c r="BM10" s="26"/>
      <c r="BN10" s="26"/>
      <c r="BO10" s="26"/>
      <c r="BP10" s="26"/>
      <c r="BQ10" s="26"/>
      <c r="BR10" s="26"/>
      <c r="BS10" s="26"/>
      <c r="BT10" s="26"/>
      <c r="BU10" s="26"/>
      <c r="BV10" s="26"/>
      <c r="BW10" s="26"/>
      <c r="BX10" s="26"/>
      <c r="BY10" s="26"/>
    </row>
    <row r="11" spans="1:77" x14ac:dyDescent="0.45">
      <c r="A11" s="26"/>
      <c r="B11" s="60" t="s">
        <v>219</v>
      </c>
      <c r="C11" s="60" t="s">
        <v>220</v>
      </c>
      <c r="D11" s="60" t="s">
        <v>210</v>
      </c>
      <c r="E11" s="26"/>
      <c r="F11" s="26"/>
      <c r="G11" s="26"/>
      <c r="H11" s="26"/>
      <c r="I11" s="26"/>
      <c r="J11" s="26"/>
      <c r="K11" s="26"/>
      <c r="L11" s="26"/>
      <c r="M11" s="26"/>
      <c r="N11" s="26"/>
      <c r="O11" s="26"/>
      <c r="P11" s="26"/>
      <c r="Q11" s="26"/>
      <c r="R11" s="26"/>
      <c r="S11" s="26"/>
      <c r="T11" s="26"/>
      <c r="U11" s="26"/>
      <c r="V11" s="26"/>
      <c r="W11" s="26"/>
      <c r="X11" s="26"/>
      <c r="Y11" s="26"/>
      <c r="Z11" s="26"/>
      <c r="AA11" s="26"/>
      <c r="AB11" s="26"/>
      <c r="AC11" s="26"/>
      <c r="AD11" s="26"/>
      <c r="AE11" s="26"/>
      <c r="AF11" s="26"/>
      <c r="AG11" s="26"/>
      <c r="AH11" s="26"/>
      <c r="AI11" s="26"/>
      <c r="AJ11" s="26"/>
      <c r="AK11" s="26"/>
      <c r="AL11" s="26"/>
      <c r="AM11" s="26"/>
      <c r="AN11" s="26"/>
      <c r="AO11" s="26"/>
      <c r="AP11" s="26"/>
      <c r="AQ11" s="26"/>
      <c r="AR11" s="26"/>
      <c r="AS11" s="26"/>
      <c r="AT11" s="26"/>
      <c r="AU11" s="26"/>
      <c r="AV11" s="26"/>
      <c r="AW11" s="26"/>
      <c r="AX11" s="26"/>
      <c r="AY11" s="26"/>
      <c r="AZ11" s="26"/>
      <c r="BA11" s="26"/>
      <c r="BB11" s="26"/>
      <c r="BC11" s="26"/>
      <c r="BD11" s="26"/>
      <c r="BE11" s="26"/>
      <c r="BF11" s="26"/>
      <c r="BG11" s="26"/>
      <c r="BH11" s="26"/>
      <c r="BI11" s="26"/>
      <c r="BJ11" s="26"/>
      <c r="BK11" s="26"/>
      <c r="BL11" s="26"/>
      <c r="BM11" s="26"/>
      <c r="BN11" s="26"/>
      <c r="BO11" s="26"/>
      <c r="BP11" s="26"/>
      <c r="BQ11" s="26"/>
      <c r="BR11" s="26"/>
      <c r="BS11" s="26"/>
      <c r="BT11" s="26"/>
      <c r="BU11" s="26"/>
      <c r="BV11" s="26"/>
      <c r="BW11" s="26"/>
      <c r="BX11" s="26"/>
      <c r="BY11" s="26"/>
    </row>
    <row r="12" spans="1:77" x14ac:dyDescent="0.45">
      <c r="A12" s="26"/>
      <c r="B12" s="60" t="s">
        <v>221</v>
      </c>
      <c r="C12" s="60" t="s">
        <v>222</v>
      </c>
      <c r="D12" s="60" t="s">
        <v>210</v>
      </c>
      <c r="E12" s="26"/>
      <c r="F12" s="26"/>
      <c r="G12" s="26"/>
      <c r="H12" s="26"/>
      <c r="I12" s="26"/>
      <c r="J12" s="26"/>
      <c r="K12" s="26"/>
      <c r="L12" s="26"/>
      <c r="M12" s="26"/>
      <c r="N12" s="26"/>
      <c r="O12" s="26"/>
      <c r="P12" s="26"/>
      <c r="Q12" s="26"/>
      <c r="R12" s="26"/>
      <c r="S12" s="26"/>
      <c r="T12" s="26"/>
      <c r="U12" s="26"/>
      <c r="V12" s="26"/>
      <c r="W12" s="26"/>
      <c r="X12" s="26"/>
      <c r="Y12" s="26"/>
      <c r="Z12" s="26"/>
      <c r="AA12" s="26"/>
      <c r="AB12" s="26"/>
      <c r="AC12" s="26"/>
      <c r="AD12" s="26"/>
      <c r="AE12" s="26"/>
      <c r="AF12" s="26"/>
      <c r="AG12" s="26"/>
      <c r="AH12" s="26"/>
      <c r="AI12" s="26"/>
      <c r="AJ12" s="26"/>
      <c r="AK12" s="26"/>
      <c r="AL12" s="26"/>
      <c r="AM12" s="26"/>
      <c r="AN12" s="26"/>
      <c r="AO12" s="26"/>
      <c r="AP12" s="26"/>
      <c r="AQ12" s="26"/>
      <c r="AR12" s="26"/>
      <c r="AS12" s="26"/>
      <c r="AT12" s="26"/>
      <c r="AU12" s="26"/>
      <c r="AV12" s="26"/>
      <c r="AW12" s="26"/>
      <c r="AX12" s="26"/>
      <c r="AY12" s="26"/>
      <c r="AZ12" s="26"/>
      <c r="BA12" s="26"/>
      <c r="BB12" s="26"/>
      <c r="BC12" s="26"/>
      <c r="BD12" s="26"/>
      <c r="BE12" s="26"/>
      <c r="BF12" s="26"/>
      <c r="BG12" s="26"/>
      <c r="BH12" s="26"/>
      <c r="BI12" s="26"/>
      <c r="BJ12" s="26"/>
      <c r="BK12" s="26"/>
      <c r="BL12" s="26"/>
      <c r="BM12" s="26"/>
      <c r="BN12" s="26"/>
      <c r="BO12" s="26"/>
      <c r="BP12" s="26"/>
      <c r="BQ12" s="26"/>
      <c r="BR12" s="26"/>
      <c r="BS12" s="26"/>
      <c r="BT12" s="26"/>
      <c r="BU12" s="26"/>
      <c r="BV12" s="26"/>
      <c r="BW12" s="26"/>
      <c r="BX12" s="26"/>
      <c r="BY12" s="26"/>
    </row>
    <row r="13" spans="1:77" x14ac:dyDescent="0.45">
      <c r="A13" s="26"/>
      <c r="B13" s="60" t="s">
        <v>223</v>
      </c>
      <c r="C13" s="60" t="s">
        <v>224</v>
      </c>
      <c r="D13" s="60" t="s">
        <v>210</v>
      </c>
      <c r="E13" s="26"/>
      <c r="F13" s="26"/>
      <c r="G13" s="26"/>
      <c r="H13" s="26"/>
      <c r="I13" s="26"/>
      <c r="J13" s="26"/>
      <c r="K13" s="26"/>
      <c r="L13" s="26"/>
      <c r="M13" s="26"/>
      <c r="N13" s="26"/>
      <c r="O13" s="26"/>
      <c r="P13" s="26"/>
      <c r="Q13" s="26"/>
      <c r="R13" s="26"/>
      <c r="S13" s="26"/>
      <c r="T13" s="26"/>
      <c r="U13" s="26"/>
      <c r="V13" s="26"/>
      <c r="W13" s="26"/>
      <c r="X13" s="26"/>
      <c r="Y13" s="26"/>
      <c r="Z13" s="26"/>
      <c r="AA13" s="26"/>
      <c r="AB13" s="26"/>
      <c r="AC13" s="26"/>
      <c r="AD13" s="26"/>
      <c r="AE13" s="26"/>
      <c r="AF13" s="26"/>
      <c r="AG13" s="26"/>
      <c r="AH13" s="26"/>
      <c r="AI13" s="26"/>
      <c r="AJ13" s="26"/>
      <c r="AK13" s="26"/>
      <c r="AL13" s="26"/>
      <c r="AM13" s="26"/>
      <c r="AN13" s="26"/>
      <c r="AO13" s="26"/>
      <c r="AP13" s="26"/>
      <c r="AQ13" s="26"/>
      <c r="AR13" s="26"/>
      <c r="AS13" s="26"/>
      <c r="AT13" s="26"/>
      <c r="AU13" s="26"/>
      <c r="AV13" s="26"/>
      <c r="AW13" s="26"/>
      <c r="AX13" s="26"/>
      <c r="AY13" s="26"/>
      <c r="AZ13" s="26"/>
      <c r="BA13" s="26"/>
      <c r="BB13" s="26"/>
      <c r="BC13" s="26"/>
      <c r="BD13" s="26"/>
      <c r="BE13" s="26"/>
      <c r="BF13" s="26"/>
      <c r="BG13" s="26"/>
      <c r="BH13" s="26"/>
      <c r="BI13" s="26"/>
      <c r="BJ13" s="26"/>
      <c r="BK13" s="26"/>
      <c r="BL13" s="26"/>
      <c r="BM13" s="26"/>
      <c r="BN13" s="26"/>
      <c r="BO13" s="26"/>
      <c r="BP13" s="26"/>
      <c r="BQ13" s="26"/>
      <c r="BR13" s="26"/>
      <c r="BS13" s="26"/>
      <c r="BT13" s="26"/>
      <c r="BU13" s="26"/>
      <c r="BV13" s="26"/>
      <c r="BW13" s="26"/>
      <c r="BX13" s="26"/>
      <c r="BY13" s="26"/>
    </row>
    <row r="14" spans="1:77" x14ac:dyDescent="0.45">
      <c r="A14" s="26"/>
      <c r="B14" s="60" t="s">
        <v>225</v>
      </c>
      <c r="C14" s="60" t="s">
        <v>226</v>
      </c>
      <c r="D14" s="60" t="s">
        <v>210</v>
      </c>
      <c r="E14" s="26"/>
      <c r="F14" s="26"/>
      <c r="G14" s="26"/>
      <c r="H14" s="26"/>
      <c r="I14" s="26"/>
      <c r="J14" s="26"/>
      <c r="K14" s="26"/>
      <c r="L14" s="26"/>
      <c r="M14" s="26"/>
      <c r="N14" s="26"/>
      <c r="O14" s="26"/>
      <c r="P14" s="26"/>
      <c r="Q14" s="26"/>
      <c r="R14" s="26"/>
      <c r="S14" s="26"/>
      <c r="T14" s="26"/>
      <c r="U14" s="26"/>
      <c r="V14" s="26"/>
      <c r="W14" s="26"/>
      <c r="X14" s="26"/>
      <c r="Y14" s="26"/>
      <c r="Z14" s="26"/>
      <c r="AA14" s="26"/>
      <c r="AB14" s="26"/>
      <c r="AC14" s="26"/>
      <c r="AD14" s="26"/>
      <c r="AE14" s="26"/>
      <c r="AF14" s="26"/>
      <c r="AG14" s="26"/>
      <c r="AH14" s="26"/>
      <c r="AI14" s="26"/>
      <c r="AJ14" s="26"/>
      <c r="AK14" s="26"/>
      <c r="AL14" s="26"/>
      <c r="AM14" s="26"/>
      <c r="AN14" s="26"/>
      <c r="AO14" s="26"/>
      <c r="AP14" s="26"/>
      <c r="AQ14" s="26"/>
      <c r="AR14" s="26"/>
      <c r="AS14" s="26"/>
      <c r="AT14" s="26"/>
      <c r="AU14" s="26"/>
      <c r="AV14" s="26"/>
      <c r="AW14" s="26"/>
      <c r="AX14" s="26"/>
      <c r="AY14" s="26"/>
      <c r="AZ14" s="26"/>
      <c r="BA14" s="26"/>
      <c r="BB14" s="26"/>
      <c r="BC14" s="26"/>
      <c r="BD14" s="26"/>
      <c r="BE14" s="26"/>
      <c r="BF14" s="26"/>
      <c r="BG14" s="26"/>
      <c r="BH14" s="26"/>
      <c r="BI14" s="26"/>
      <c r="BJ14" s="26"/>
      <c r="BK14" s="26"/>
      <c r="BL14" s="26"/>
      <c r="BM14" s="26"/>
      <c r="BN14" s="26"/>
      <c r="BO14" s="26"/>
      <c r="BP14" s="26"/>
      <c r="BQ14" s="26"/>
      <c r="BR14" s="26"/>
      <c r="BS14" s="26"/>
      <c r="BT14" s="26"/>
      <c r="BU14" s="26"/>
      <c r="BV14" s="26"/>
      <c r="BW14" s="26"/>
      <c r="BX14" s="26"/>
      <c r="BY14" s="26"/>
    </row>
    <row r="15" spans="1:77" x14ac:dyDescent="0.45">
      <c r="A15" s="26"/>
      <c r="B15" s="60" t="s">
        <v>227</v>
      </c>
      <c r="C15" s="60" t="s">
        <v>228</v>
      </c>
      <c r="D15" s="61" t="s">
        <v>210</v>
      </c>
      <c r="E15" s="26"/>
      <c r="F15" s="26"/>
      <c r="G15" s="26"/>
      <c r="H15" s="26"/>
      <c r="I15" s="26"/>
      <c r="J15" s="26"/>
      <c r="K15" s="26"/>
      <c r="L15" s="26"/>
      <c r="M15" s="26"/>
      <c r="N15" s="26"/>
      <c r="O15" s="26"/>
      <c r="P15" s="26"/>
      <c r="Q15" s="26"/>
      <c r="R15" s="26"/>
      <c r="S15" s="26"/>
      <c r="T15" s="26"/>
      <c r="U15" s="26"/>
      <c r="V15" s="26"/>
      <c r="W15" s="26"/>
      <c r="X15" s="26"/>
      <c r="Y15" s="26"/>
      <c r="Z15" s="26"/>
      <c r="AA15" s="26"/>
      <c r="AB15" s="26"/>
      <c r="AC15" s="26"/>
      <c r="AD15" s="26"/>
      <c r="AE15" s="26"/>
      <c r="AF15" s="26"/>
      <c r="AG15" s="26"/>
      <c r="AH15" s="26"/>
      <c r="AI15" s="26"/>
      <c r="AJ15" s="26"/>
      <c r="AK15" s="26"/>
      <c r="AL15" s="26"/>
      <c r="AM15" s="26"/>
      <c r="AN15" s="26"/>
      <c r="AO15" s="26"/>
      <c r="AP15" s="26"/>
      <c r="AQ15" s="26"/>
      <c r="AR15" s="26"/>
      <c r="AS15" s="26"/>
      <c r="AT15" s="26"/>
      <c r="AU15" s="26"/>
      <c r="AV15" s="26"/>
      <c r="AW15" s="26"/>
      <c r="AX15" s="26"/>
      <c r="AY15" s="26"/>
      <c r="AZ15" s="26"/>
      <c r="BA15" s="26"/>
      <c r="BB15" s="26"/>
      <c r="BC15" s="26"/>
      <c r="BD15" s="26"/>
      <c r="BE15" s="26"/>
      <c r="BF15" s="26"/>
      <c r="BG15" s="26"/>
      <c r="BH15" s="26"/>
      <c r="BI15" s="26"/>
      <c r="BJ15" s="26"/>
      <c r="BK15" s="26"/>
      <c r="BL15" s="26"/>
      <c r="BM15" s="26"/>
      <c r="BN15" s="26"/>
      <c r="BO15" s="26"/>
      <c r="BP15" s="26"/>
      <c r="BQ15" s="26"/>
      <c r="BR15" s="26"/>
      <c r="BS15" s="26"/>
      <c r="BT15" s="26"/>
      <c r="BU15" s="26"/>
      <c r="BV15" s="26"/>
      <c r="BW15" s="26"/>
      <c r="BX15" s="26"/>
      <c r="BY15" s="26"/>
    </row>
    <row r="16" spans="1:77" x14ac:dyDescent="0.45">
      <c r="A16" s="26"/>
      <c r="B16" s="60" t="s">
        <v>229</v>
      </c>
      <c r="C16" s="60" t="s">
        <v>230</v>
      </c>
      <c r="D16" s="60" t="s">
        <v>231</v>
      </c>
      <c r="E16" s="26"/>
      <c r="F16" s="26"/>
      <c r="G16" s="26"/>
      <c r="H16" s="26"/>
      <c r="I16" s="26"/>
      <c r="J16" s="26"/>
      <c r="K16" s="26"/>
      <c r="L16" s="26"/>
      <c r="M16" s="26"/>
      <c r="N16" s="26"/>
      <c r="O16" s="26"/>
      <c r="P16" s="26"/>
      <c r="Q16" s="26"/>
      <c r="R16" s="26"/>
      <c r="S16" s="26"/>
      <c r="T16" s="26"/>
      <c r="U16" s="26"/>
      <c r="V16" s="26"/>
      <c r="W16" s="26"/>
      <c r="X16" s="26"/>
      <c r="Y16" s="26"/>
      <c r="Z16" s="26"/>
      <c r="AA16" s="26"/>
      <c r="AB16" s="26"/>
      <c r="AC16" s="26"/>
      <c r="AD16" s="26"/>
      <c r="AE16" s="26"/>
      <c r="AF16" s="26"/>
      <c r="AG16" s="26"/>
      <c r="AH16" s="26"/>
      <c r="AI16" s="26"/>
      <c r="AJ16" s="26"/>
      <c r="AK16" s="26"/>
      <c r="AL16" s="26"/>
      <c r="AM16" s="26"/>
      <c r="AN16" s="26"/>
      <c r="AO16" s="26"/>
      <c r="AP16" s="26"/>
      <c r="AQ16" s="26"/>
      <c r="AR16" s="26"/>
      <c r="AS16" s="26"/>
      <c r="AT16" s="26"/>
      <c r="AU16" s="26"/>
      <c r="AV16" s="26"/>
      <c r="AW16" s="26"/>
      <c r="AX16" s="26"/>
      <c r="AY16" s="26"/>
      <c r="AZ16" s="26"/>
      <c r="BA16" s="26"/>
      <c r="BB16" s="26"/>
      <c r="BC16" s="26"/>
      <c r="BD16" s="26"/>
      <c r="BE16" s="26"/>
      <c r="BF16" s="26"/>
      <c r="BG16" s="26"/>
      <c r="BH16" s="26"/>
      <c r="BI16" s="26"/>
      <c r="BJ16" s="26"/>
      <c r="BK16" s="26"/>
      <c r="BL16" s="26"/>
      <c r="BM16" s="26"/>
      <c r="BN16" s="26"/>
      <c r="BO16" s="26"/>
      <c r="BP16" s="26"/>
      <c r="BQ16" s="26"/>
      <c r="BR16" s="26"/>
      <c r="BS16" s="26"/>
      <c r="BT16" s="26"/>
      <c r="BU16" s="26"/>
      <c r="BV16" s="26"/>
      <c r="BW16" s="26"/>
      <c r="BX16" s="26"/>
      <c r="BY16" s="26"/>
    </row>
    <row r="17" spans="1:77" x14ac:dyDescent="0.45">
      <c r="A17" s="26"/>
      <c r="B17" s="60" t="s">
        <v>232</v>
      </c>
      <c r="C17" s="60" t="s">
        <v>570</v>
      </c>
      <c r="D17" s="60" t="s">
        <v>233</v>
      </c>
      <c r="E17" s="26"/>
      <c r="F17" s="26"/>
      <c r="G17" s="26"/>
      <c r="H17" s="26"/>
      <c r="I17" s="26"/>
      <c r="J17" s="26"/>
      <c r="K17" s="26"/>
      <c r="L17" s="26"/>
      <c r="M17" s="26"/>
      <c r="N17" s="26"/>
      <c r="O17" s="26"/>
      <c r="P17" s="26"/>
      <c r="Q17" s="26"/>
      <c r="R17" s="26"/>
      <c r="S17" s="26"/>
      <c r="T17" s="26"/>
      <c r="U17" s="26"/>
      <c r="V17" s="26"/>
      <c r="W17" s="26"/>
      <c r="X17" s="26"/>
      <c r="Y17" s="26"/>
      <c r="Z17" s="26"/>
      <c r="AA17" s="26"/>
      <c r="AB17" s="26"/>
      <c r="AC17" s="26"/>
      <c r="AD17" s="26"/>
      <c r="AE17" s="26"/>
      <c r="AF17" s="26"/>
      <c r="AG17" s="26"/>
      <c r="AH17" s="26"/>
      <c r="AI17" s="26"/>
      <c r="AJ17" s="26"/>
      <c r="AK17" s="26"/>
      <c r="AL17" s="26"/>
      <c r="AM17" s="26"/>
      <c r="AN17" s="26"/>
      <c r="AO17" s="26"/>
      <c r="AP17" s="26"/>
      <c r="AQ17" s="26"/>
      <c r="AR17" s="26"/>
      <c r="AS17" s="26"/>
      <c r="AT17" s="26"/>
      <c r="AU17" s="26"/>
      <c r="AV17" s="26"/>
      <c r="AW17" s="26"/>
      <c r="AX17" s="26"/>
      <c r="AY17" s="26"/>
      <c r="AZ17" s="26"/>
      <c r="BA17" s="26"/>
      <c r="BB17" s="26"/>
      <c r="BC17" s="26"/>
      <c r="BD17" s="26"/>
      <c r="BE17" s="26"/>
      <c r="BF17" s="26"/>
      <c r="BG17" s="26"/>
      <c r="BH17" s="26"/>
      <c r="BI17" s="26"/>
      <c r="BJ17" s="26"/>
      <c r="BK17" s="26"/>
      <c r="BL17" s="26"/>
      <c r="BM17" s="26"/>
      <c r="BN17" s="26"/>
      <c r="BO17" s="26"/>
      <c r="BP17" s="26"/>
      <c r="BQ17" s="26"/>
      <c r="BR17" s="26"/>
      <c r="BS17" s="26"/>
      <c r="BT17" s="26"/>
      <c r="BU17" s="26"/>
      <c r="BV17" s="26"/>
      <c r="BW17" s="26"/>
      <c r="BX17" s="26"/>
      <c r="BY17" s="26"/>
    </row>
    <row r="18" spans="1:77" x14ac:dyDescent="0.45">
      <c r="A18" s="26"/>
      <c r="B18" s="202" t="s">
        <v>571</v>
      </c>
      <c r="C18" s="202" t="s">
        <v>572</v>
      </c>
      <c r="D18" s="202" t="s">
        <v>620</v>
      </c>
      <c r="E18" s="26"/>
      <c r="F18" s="26"/>
      <c r="G18" s="26"/>
      <c r="H18" s="26"/>
      <c r="I18" s="26"/>
      <c r="J18" s="26"/>
      <c r="K18" s="26"/>
      <c r="L18" s="26"/>
      <c r="M18" s="26"/>
      <c r="N18" s="26"/>
      <c r="O18" s="26"/>
      <c r="P18" s="26"/>
      <c r="Q18" s="26"/>
      <c r="R18" s="26"/>
      <c r="S18" s="26"/>
      <c r="T18" s="26"/>
      <c r="U18" s="26"/>
      <c r="V18" s="26"/>
      <c r="W18" s="26"/>
      <c r="X18" s="26"/>
      <c r="Y18" s="26"/>
      <c r="Z18" s="26"/>
      <c r="AA18" s="26"/>
      <c r="AB18" s="26"/>
      <c r="AC18" s="26"/>
      <c r="AD18" s="26"/>
      <c r="AE18" s="26"/>
      <c r="AF18" s="26"/>
      <c r="AG18" s="26"/>
      <c r="AH18" s="26"/>
      <c r="AI18" s="26"/>
      <c r="AJ18" s="26"/>
      <c r="AK18" s="26"/>
      <c r="AL18" s="26"/>
      <c r="AM18" s="26"/>
      <c r="AN18" s="26"/>
      <c r="AO18" s="26"/>
      <c r="AP18" s="26"/>
      <c r="AQ18" s="26"/>
      <c r="AR18" s="26"/>
      <c r="AS18" s="26"/>
      <c r="AT18" s="26"/>
      <c r="AU18" s="26"/>
      <c r="AV18" s="26"/>
      <c r="AW18" s="26"/>
      <c r="AX18" s="26"/>
      <c r="AY18" s="26"/>
      <c r="AZ18" s="26"/>
      <c r="BA18" s="26"/>
      <c r="BB18" s="26"/>
      <c r="BC18" s="26"/>
      <c r="BD18" s="26"/>
      <c r="BE18" s="26"/>
      <c r="BF18" s="26"/>
      <c r="BG18" s="26"/>
      <c r="BH18" s="26"/>
      <c r="BI18" s="26"/>
      <c r="BJ18" s="26"/>
      <c r="BK18" s="26"/>
      <c r="BL18" s="26"/>
      <c r="BM18" s="26"/>
      <c r="BN18" s="26"/>
      <c r="BO18" s="26"/>
      <c r="BP18" s="26"/>
      <c r="BQ18" s="26"/>
      <c r="BR18" s="26"/>
      <c r="BS18" s="26"/>
      <c r="BT18" s="26"/>
      <c r="BU18" s="26"/>
      <c r="BV18" s="26"/>
      <c r="BW18" s="26"/>
      <c r="BX18" s="26"/>
      <c r="BY18" s="26"/>
    </row>
    <row r="19" spans="1:77" x14ac:dyDescent="0.45">
      <c r="A19" s="26"/>
      <c r="B19" s="202" t="s">
        <v>573</v>
      </c>
      <c r="C19" s="202" t="s">
        <v>574</v>
      </c>
      <c r="D19" s="202" t="s">
        <v>621</v>
      </c>
      <c r="E19" s="26"/>
      <c r="F19" s="26"/>
      <c r="G19" s="26"/>
      <c r="H19" s="26"/>
      <c r="I19" s="26"/>
      <c r="J19" s="26"/>
      <c r="K19" s="26"/>
      <c r="L19" s="26"/>
      <c r="M19" s="26"/>
      <c r="N19" s="26"/>
      <c r="O19" s="26"/>
      <c r="P19" s="26"/>
      <c r="Q19" s="26"/>
      <c r="R19" s="26"/>
      <c r="S19" s="26"/>
      <c r="T19" s="26"/>
      <c r="U19" s="26"/>
      <c r="V19" s="26"/>
      <c r="W19" s="26"/>
      <c r="X19" s="26"/>
      <c r="Y19" s="26"/>
      <c r="Z19" s="26"/>
      <c r="AA19" s="26"/>
      <c r="AB19" s="26"/>
      <c r="AC19" s="26"/>
      <c r="AD19" s="26"/>
      <c r="AE19" s="26"/>
      <c r="AF19" s="26"/>
      <c r="AG19" s="26"/>
      <c r="AH19" s="26"/>
      <c r="AI19" s="26"/>
      <c r="AJ19" s="26"/>
      <c r="AK19" s="26"/>
      <c r="AL19" s="26"/>
      <c r="AM19" s="26"/>
      <c r="AN19" s="26"/>
      <c r="AO19" s="26"/>
      <c r="AP19" s="26"/>
      <c r="AQ19" s="26"/>
      <c r="AR19" s="26"/>
      <c r="AS19" s="26"/>
      <c r="AT19" s="26"/>
      <c r="AU19" s="26"/>
      <c r="AV19" s="26"/>
      <c r="AW19" s="26"/>
      <c r="AX19" s="26"/>
      <c r="AY19" s="26"/>
      <c r="AZ19" s="26"/>
      <c r="BA19" s="26"/>
      <c r="BB19" s="26"/>
      <c r="BC19" s="26"/>
      <c r="BD19" s="26"/>
      <c r="BE19" s="26"/>
      <c r="BF19" s="26"/>
      <c r="BG19" s="26"/>
      <c r="BH19" s="26"/>
      <c r="BI19" s="26"/>
      <c r="BJ19" s="26"/>
      <c r="BK19" s="26"/>
      <c r="BL19" s="26"/>
      <c r="BM19" s="26"/>
      <c r="BN19" s="26"/>
      <c r="BO19" s="26"/>
      <c r="BP19" s="26"/>
      <c r="BQ19" s="26"/>
      <c r="BR19" s="26"/>
      <c r="BS19" s="26"/>
      <c r="BT19" s="26"/>
      <c r="BU19" s="26"/>
      <c r="BV19" s="26"/>
      <c r="BW19" s="26"/>
      <c r="BX19" s="26"/>
      <c r="BY19" s="26"/>
    </row>
    <row r="20" spans="1:77" x14ac:dyDescent="0.45">
      <c r="A20" s="26"/>
      <c r="B20" s="60" t="s">
        <v>234</v>
      </c>
      <c r="C20" s="60" t="s">
        <v>228</v>
      </c>
      <c r="D20" s="61" t="s">
        <v>233</v>
      </c>
      <c r="E20" s="26"/>
      <c r="F20" s="26"/>
      <c r="G20" s="26"/>
      <c r="H20" s="26"/>
      <c r="I20" s="26"/>
      <c r="J20" s="26"/>
      <c r="K20" s="26"/>
      <c r="L20" s="26"/>
      <c r="M20" s="26"/>
      <c r="N20" s="26"/>
      <c r="O20" s="26"/>
      <c r="P20" s="26"/>
      <c r="Q20" s="26"/>
      <c r="R20" s="26"/>
      <c r="S20" s="26"/>
      <c r="T20" s="26"/>
      <c r="U20" s="26"/>
      <c r="V20" s="26"/>
      <c r="W20" s="26"/>
      <c r="X20" s="26"/>
      <c r="Y20" s="26"/>
      <c r="Z20" s="26"/>
      <c r="AA20" s="26"/>
      <c r="AB20" s="26"/>
      <c r="AC20" s="26"/>
      <c r="AD20" s="26"/>
      <c r="AE20" s="26"/>
      <c r="AF20" s="26"/>
      <c r="AG20" s="26"/>
      <c r="AH20" s="26"/>
      <c r="AI20" s="26"/>
      <c r="AJ20" s="26"/>
      <c r="AK20" s="26"/>
      <c r="AL20" s="26"/>
      <c r="AM20" s="26"/>
      <c r="AN20" s="26"/>
      <c r="AO20" s="26"/>
      <c r="AP20" s="26"/>
      <c r="AQ20" s="26"/>
      <c r="AR20" s="26"/>
      <c r="AS20" s="26"/>
      <c r="AT20" s="26"/>
      <c r="AU20" s="26"/>
      <c r="AV20" s="26"/>
      <c r="AW20" s="26"/>
      <c r="AX20" s="26"/>
      <c r="AY20" s="26"/>
      <c r="AZ20" s="26"/>
      <c r="BA20" s="26"/>
      <c r="BB20" s="26"/>
      <c r="BC20" s="26"/>
      <c r="BD20" s="26"/>
      <c r="BE20" s="26"/>
      <c r="BF20" s="26"/>
      <c r="BG20" s="26"/>
      <c r="BH20" s="26"/>
      <c r="BI20" s="26"/>
      <c r="BJ20" s="26"/>
      <c r="BK20" s="26"/>
      <c r="BL20" s="26"/>
      <c r="BM20" s="26"/>
      <c r="BN20" s="26"/>
      <c r="BO20" s="26"/>
      <c r="BP20" s="26"/>
      <c r="BQ20" s="26"/>
      <c r="BR20" s="26"/>
      <c r="BS20" s="26"/>
      <c r="BT20" s="26"/>
      <c r="BU20" s="26"/>
      <c r="BV20" s="26"/>
      <c r="BW20" s="26"/>
      <c r="BX20" s="26"/>
      <c r="BY20" s="26"/>
    </row>
    <row r="21" spans="1:77" x14ac:dyDescent="0.45">
      <c r="A21" s="26"/>
      <c r="B21" s="60" t="s">
        <v>235</v>
      </c>
      <c r="C21" s="60" t="s">
        <v>236</v>
      </c>
      <c r="D21" s="60" t="s">
        <v>237</v>
      </c>
      <c r="E21" s="26"/>
      <c r="F21" s="26"/>
      <c r="G21" s="26"/>
      <c r="H21" s="26"/>
      <c r="I21" s="26"/>
      <c r="J21" s="26"/>
      <c r="K21" s="26"/>
      <c r="L21" s="26"/>
      <c r="M21" s="26"/>
      <c r="N21" s="26"/>
      <c r="O21" s="26"/>
      <c r="P21" s="26"/>
      <c r="Q21" s="26"/>
      <c r="R21" s="26"/>
      <c r="S21" s="26"/>
      <c r="T21" s="26"/>
      <c r="U21" s="26"/>
      <c r="V21" s="26"/>
      <c r="W21" s="26"/>
      <c r="X21" s="26"/>
      <c r="Y21" s="26"/>
      <c r="Z21" s="26"/>
      <c r="AA21" s="26"/>
      <c r="AB21" s="26"/>
      <c r="AC21" s="26"/>
      <c r="AD21" s="26"/>
      <c r="AE21" s="26"/>
      <c r="AF21" s="26"/>
      <c r="AG21" s="26"/>
      <c r="AH21" s="26"/>
      <c r="AI21" s="26"/>
      <c r="AJ21" s="26"/>
      <c r="AK21" s="26"/>
      <c r="AL21" s="26"/>
      <c r="AM21" s="26"/>
      <c r="AN21" s="26"/>
      <c r="AO21" s="26"/>
      <c r="AP21" s="26"/>
      <c r="AQ21" s="26"/>
      <c r="AR21" s="26"/>
      <c r="AS21" s="26"/>
      <c r="AT21" s="26"/>
      <c r="AU21" s="26"/>
      <c r="AV21" s="26"/>
      <c r="AW21" s="26"/>
      <c r="AX21" s="26"/>
      <c r="AY21" s="26"/>
      <c r="AZ21" s="26"/>
      <c r="BA21" s="26"/>
      <c r="BB21" s="26"/>
      <c r="BC21" s="26"/>
      <c r="BD21" s="26"/>
      <c r="BE21" s="26"/>
      <c r="BF21" s="26"/>
      <c r="BG21" s="26"/>
      <c r="BH21" s="26"/>
      <c r="BI21" s="26"/>
      <c r="BJ21" s="26"/>
      <c r="BK21" s="26"/>
      <c r="BL21" s="26"/>
      <c r="BM21" s="26"/>
      <c r="BN21" s="26"/>
      <c r="BO21" s="26"/>
      <c r="BP21" s="26"/>
      <c r="BQ21" s="26"/>
      <c r="BR21" s="26"/>
      <c r="BS21" s="26"/>
      <c r="BT21" s="26"/>
      <c r="BU21" s="26"/>
      <c r="BV21" s="26"/>
      <c r="BW21" s="26"/>
      <c r="BX21" s="26"/>
      <c r="BY21" s="26"/>
    </row>
    <row r="22" spans="1:77" x14ac:dyDescent="0.45">
      <c r="A22" s="26"/>
      <c r="B22" s="60" t="s">
        <v>238</v>
      </c>
      <c r="C22" s="60" t="s">
        <v>239</v>
      </c>
      <c r="D22" s="60" t="s">
        <v>237</v>
      </c>
      <c r="E22" s="26"/>
      <c r="F22" s="26"/>
      <c r="G22" s="26"/>
      <c r="H22" s="26"/>
      <c r="I22" s="26"/>
      <c r="J22" s="26"/>
      <c r="K22" s="26"/>
      <c r="L22" s="26"/>
      <c r="M22" s="26"/>
      <c r="N22" s="26"/>
      <c r="O22" s="26"/>
      <c r="P22" s="26"/>
      <c r="Q22" s="26"/>
      <c r="R22" s="26"/>
      <c r="S22" s="26"/>
      <c r="T22" s="26"/>
      <c r="U22" s="26"/>
      <c r="V22" s="26"/>
      <c r="W22" s="26"/>
      <c r="X22" s="26"/>
      <c r="Y22" s="26"/>
      <c r="Z22" s="26"/>
      <c r="AA22" s="26"/>
      <c r="AB22" s="26"/>
      <c r="AC22" s="26"/>
      <c r="AD22" s="26"/>
      <c r="AE22" s="26"/>
      <c r="AF22" s="26"/>
      <c r="AG22" s="26"/>
      <c r="AH22" s="26"/>
      <c r="AI22" s="26"/>
      <c r="AJ22" s="26"/>
      <c r="AK22" s="26"/>
      <c r="AL22" s="26"/>
      <c r="AM22" s="26"/>
      <c r="AN22" s="26"/>
      <c r="AO22" s="26"/>
      <c r="AP22" s="26"/>
      <c r="AQ22" s="26"/>
      <c r="AR22" s="26"/>
      <c r="AS22" s="26"/>
      <c r="AT22" s="26"/>
      <c r="AU22" s="26"/>
      <c r="AV22" s="26"/>
      <c r="AW22" s="26"/>
      <c r="AX22" s="26"/>
      <c r="AY22" s="26"/>
      <c r="AZ22" s="26"/>
      <c r="BA22" s="26"/>
      <c r="BB22" s="26"/>
      <c r="BC22" s="26"/>
      <c r="BD22" s="26"/>
      <c r="BE22" s="26"/>
      <c r="BF22" s="26"/>
      <c r="BG22" s="26"/>
      <c r="BH22" s="26"/>
      <c r="BI22" s="26"/>
      <c r="BJ22" s="26"/>
      <c r="BK22" s="26"/>
      <c r="BL22" s="26"/>
      <c r="BM22" s="26"/>
      <c r="BN22" s="26"/>
      <c r="BO22" s="26"/>
      <c r="BP22" s="26"/>
      <c r="BQ22" s="26"/>
      <c r="BR22" s="26"/>
      <c r="BS22" s="26"/>
      <c r="BT22" s="26"/>
      <c r="BU22" s="26"/>
      <c r="BV22" s="26"/>
      <c r="BW22" s="26"/>
      <c r="BX22" s="26"/>
      <c r="BY22" s="26"/>
    </row>
    <row r="23" spans="1:77" x14ac:dyDescent="0.45">
      <c r="A23" s="26"/>
      <c r="B23" s="58" t="s">
        <v>575</v>
      </c>
      <c r="C23" s="59" t="s">
        <v>206</v>
      </c>
      <c r="D23" s="59" t="s">
        <v>207</v>
      </c>
      <c r="E23" s="26"/>
      <c r="F23" s="26"/>
      <c r="G23" s="26"/>
      <c r="H23" s="26"/>
      <c r="I23" s="26"/>
      <c r="J23" s="26"/>
      <c r="K23" s="26"/>
      <c r="L23" s="26"/>
      <c r="M23" s="26"/>
      <c r="N23" s="26"/>
      <c r="O23" s="26"/>
      <c r="P23" s="26"/>
      <c r="Q23" s="26"/>
      <c r="R23" s="26"/>
      <c r="S23" s="26"/>
      <c r="T23" s="26"/>
      <c r="U23" s="26"/>
      <c r="V23" s="26"/>
      <c r="W23" s="26"/>
      <c r="X23" s="26"/>
      <c r="Y23" s="26"/>
      <c r="Z23" s="26"/>
      <c r="AA23" s="26"/>
      <c r="AB23" s="26"/>
      <c r="AC23" s="26"/>
      <c r="AD23" s="26"/>
      <c r="AE23" s="26"/>
      <c r="AF23" s="26"/>
      <c r="AG23" s="26"/>
      <c r="AH23" s="26"/>
      <c r="AI23" s="26"/>
      <c r="AJ23" s="26"/>
      <c r="AK23" s="26"/>
      <c r="AL23" s="26"/>
      <c r="AM23" s="26"/>
      <c r="AN23" s="26"/>
      <c r="AO23" s="26"/>
      <c r="AP23" s="26"/>
      <c r="AQ23" s="26"/>
      <c r="AR23" s="26"/>
      <c r="AS23" s="26"/>
      <c r="AT23" s="26"/>
      <c r="AU23" s="26"/>
      <c r="AV23" s="26"/>
      <c r="AW23" s="26"/>
      <c r="AX23" s="26"/>
      <c r="AY23" s="26"/>
      <c r="AZ23" s="26"/>
      <c r="BA23" s="26"/>
      <c r="BB23" s="26"/>
      <c r="BC23" s="26"/>
      <c r="BD23" s="26"/>
      <c r="BE23" s="26"/>
      <c r="BF23" s="26"/>
      <c r="BG23" s="26"/>
      <c r="BH23" s="26"/>
      <c r="BI23" s="26"/>
      <c r="BJ23" s="26"/>
      <c r="BK23" s="26"/>
      <c r="BL23" s="26"/>
      <c r="BM23" s="26"/>
      <c r="BN23" s="26"/>
      <c r="BO23" s="26"/>
      <c r="BP23" s="26"/>
      <c r="BQ23" s="26"/>
      <c r="BR23" s="26"/>
      <c r="BS23" s="26"/>
      <c r="BT23" s="26"/>
      <c r="BU23" s="26"/>
      <c r="BV23" s="26"/>
      <c r="BW23" s="26"/>
      <c r="BX23" s="26"/>
      <c r="BY23" s="26"/>
    </row>
    <row r="24" spans="1:77" x14ac:dyDescent="0.45">
      <c r="A24" s="26"/>
      <c r="B24" s="62" t="s">
        <v>240</v>
      </c>
      <c r="C24" s="62" t="s">
        <v>241</v>
      </c>
      <c r="D24" s="62" t="s">
        <v>242</v>
      </c>
      <c r="E24" s="26"/>
      <c r="F24" s="26"/>
      <c r="G24" s="26"/>
      <c r="H24" s="26"/>
      <c r="I24" s="26"/>
      <c r="J24" s="26"/>
      <c r="K24" s="26"/>
      <c r="L24" s="26"/>
      <c r="M24" s="26"/>
      <c r="N24" s="26"/>
      <c r="O24" s="26"/>
      <c r="P24" s="26"/>
      <c r="Q24" s="26"/>
      <c r="R24" s="26"/>
      <c r="S24" s="26"/>
      <c r="T24" s="26"/>
      <c r="U24" s="26"/>
      <c r="V24" s="26"/>
      <c r="W24" s="26"/>
      <c r="X24" s="26"/>
      <c r="Y24" s="26"/>
      <c r="Z24" s="26"/>
      <c r="AA24" s="26"/>
      <c r="AB24" s="26"/>
      <c r="AC24" s="26"/>
      <c r="AD24" s="26"/>
      <c r="AE24" s="26"/>
      <c r="AF24" s="26"/>
      <c r="AG24" s="26"/>
      <c r="AH24" s="26"/>
      <c r="AI24" s="26"/>
      <c r="AJ24" s="26"/>
      <c r="AK24" s="26"/>
      <c r="AL24" s="26"/>
      <c r="AM24" s="26"/>
      <c r="AN24" s="26"/>
      <c r="AO24" s="26"/>
      <c r="AP24" s="26"/>
      <c r="AQ24" s="26"/>
      <c r="AR24" s="26"/>
      <c r="AS24" s="26"/>
      <c r="AT24" s="26"/>
      <c r="AU24" s="26"/>
      <c r="AV24" s="26"/>
      <c r="AW24" s="26"/>
      <c r="AX24" s="26"/>
      <c r="AY24" s="26"/>
      <c r="AZ24" s="26"/>
      <c r="BA24" s="26"/>
      <c r="BB24" s="26"/>
      <c r="BC24" s="26"/>
      <c r="BD24" s="26"/>
      <c r="BE24" s="26"/>
      <c r="BF24" s="26"/>
      <c r="BG24" s="26"/>
      <c r="BH24" s="26"/>
      <c r="BI24" s="26"/>
      <c r="BJ24" s="26"/>
      <c r="BK24" s="26"/>
      <c r="BL24" s="26"/>
      <c r="BM24" s="26"/>
      <c r="BN24" s="26"/>
      <c r="BO24" s="26"/>
      <c r="BP24" s="26"/>
      <c r="BQ24" s="26"/>
      <c r="BR24" s="26"/>
      <c r="BS24" s="26"/>
      <c r="BT24" s="26"/>
      <c r="BU24" s="26"/>
      <c r="BV24" s="26"/>
      <c r="BW24" s="26"/>
      <c r="BX24" s="26"/>
      <c r="BY24" s="26"/>
    </row>
    <row r="25" spans="1:77" x14ac:dyDescent="0.45">
      <c r="A25" s="26"/>
      <c r="B25" s="62" t="s">
        <v>243</v>
      </c>
      <c r="C25" s="62" t="s">
        <v>244</v>
      </c>
      <c r="D25" s="62" t="s">
        <v>245</v>
      </c>
      <c r="E25" s="26"/>
      <c r="F25" s="26"/>
      <c r="G25" s="26"/>
      <c r="H25" s="26"/>
      <c r="I25" s="26"/>
      <c r="J25" s="26"/>
      <c r="K25" s="26"/>
      <c r="L25" s="26"/>
      <c r="M25" s="26"/>
      <c r="N25" s="26"/>
      <c r="O25" s="26"/>
      <c r="P25" s="26"/>
      <c r="Q25" s="26"/>
      <c r="R25" s="26"/>
      <c r="S25" s="26"/>
      <c r="T25" s="26"/>
      <c r="U25" s="26"/>
      <c r="V25" s="26"/>
      <c r="W25" s="26"/>
      <c r="X25" s="26"/>
      <c r="Y25" s="26"/>
      <c r="Z25" s="26"/>
      <c r="AA25" s="26"/>
      <c r="AB25" s="26"/>
      <c r="AC25" s="26"/>
      <c r="AD25" s="26"/>
      <c r="AE25" s="26"/>
      <c r="AF25" s="26"/>
      <c r="AG25" s="26"/>
      <c r="AH25" s="26"/>
      <c r="AI25" s="26"/>
      <c r="AJ25" s="26"/>
      <c r="AK25" s="26"/>
      <c r="AL25" s="26"/>
      <c r="AM25" s="26"/>
      <c r="AN25" s="26"/>
      <c r="AO25" s="26"/>
      <c r="AP25" s="26"/>
      <c r="AQ25" s="26"/>
      <c r="AR25" s="26"/>
      <c r="AS25" s="26"/>
      <c r="AT25" s="26"/>
      <c r="AU25" s="26"/>
      <c r="AV25" s="26"/>
      <c r="AW25" s="26"/>
      <c r="AX25" s="26"/>
      <c r="AY25" s="26"/>
      <c r="AZ25" s="26"/>
      <c r="BA25" s="26"/>
      <c r="BB25" s="26"/>
      <c r="BC25" s="26"/>
      <c r="BD25" s="26"/>
      <c r="BE25" s="26"/>
      <c r="BF25" s="26"/>
      <c r="BG25" s="26"/>
      <c r="BH25" s="26"/>
      <c r="BI25" s="26"/>
      <c r="BJ25" s="26"/>
      <c r="BK25" s="26"/>
      <c r="BL25" s="26"/>
      <c r="BM25" s="26"/>
      <c r="BN25" s="26"/>
      <c r="BO25" s="26"/>
      <c r="BP25" s="26"/>
      <c r="BQ25" s="26"/>
      <c r="BR25" s="26"/>
      <c r="BS25" s="26"/>
      <c r="BT25" s="26"/>
      <c r="BU25" s="26"/>
      <c r="BV25" s="26"/>
      <c r="BW25" s="26"/>
      <c r="BX25" s="26"/>
      <c r="BY25" s="26"/>
    </row>
    <row r="26" spans="1:77" x14ac:dyDescent="0.45">
      <c r="A26" s="26"/>
      <c r="B26" s="62" t="s">
        <v>219</v>
      </c>
      <c r="C26" s="62" t="s">
        <v>246</v>
      </c>
      <c r="D26" s="62" t="s">
        <v>242</v>
      </c>
      <c r="E26" s="26"/>
      <c r="F26" s="26"/>
      <c r="G26" s="26"/>
      <c r="H26" s="26"/>
      <c r="I26" s="26"/>
      <c r="J26" s="26"/>
      <c r="K26" s="26"/>
      <c r="L26" s="26"/>
      <c r="M26" s="26"/>
      <c r="N26" s="26"/>
      <c r="O26" s="26"/>
      <c r="P26" s="26"/>
      <c r="Q26" s="26"/>
      <c r="R26" s="26"/>
      <c r="S26" s="26"/>
      <c r="T26" s="26"/>
      <c r="U26" s="26"/>
      <c r="V26" s="26"/>
      <c r="W26" s="26"/>
      <c r="X26" s="26"/>
      <c r="Y26" s="26"/>
      <c r="Z26" s="26"/>
      <c r="AA26" s="26"/>
      <c r="AB26" s="26"/>
      <c r="AC26" s="26"/>
      <c r="AD26" s="26"/>
      <c r="AE26" s="26"/>
      <c r="AF26" s="26"/>
      <c r="AG26" s="26"/>
      <c r="AH26" s="26"/>
      <c r="AI26" s="26"/>
      <c r="AJ26" s="26"/>
      <c r="AK26" s="26"/>
      <c r="AL26" s="26"/>
      <c r="AM26" s="26"/>
      <c r="AN26" s="26"/>
      <c r="AO26" s="26"/>
      <c r="AP26" s="26"/>
      <c r="AQ26" s="26"/>
      <c r="AR26" s="26"/>
      <c r="AS26" s="26"/>
      <c r="AT26" s="26"/>
      <c r="AU26" s="26"/>
      <c r="AV26" s="26"/>
      <c r="AW26" s="26"/>
      <c r="AX26" s="26"/>
      <c r="AY26" s="26"/>
      <c r="AZ26" s="26"/>
      <c r="BA26" s="26"/>
      <c r="BB26" s="26"/>
      <c r="BC26" s="26"/>
      <c r="BD26" s="26"/>
      <c r="BE26" s="26"/>
      <c r="BF26" s="26"/>
      <c r="BG26" s="26"/>
      <c r="BH26" s="26"/>
      <c r="BI26" s="26"/>
      <c r="BJ26" s="26"/>
      <c r="BK26" s="26"/>
      <c r="BL26" s="26"/>
      <c r="BM26" s="26"/>
      <c r="BN26" s="26"/>
      <c r="BO26" s="26"/>
      <c r="BP26" s="26"/>
      <c r="BQ26" s="26"/>
      <c r="BR26" s="26"/>
      <c r="BS26" s="26"/>
      <c r="BT26" s="26"/>
      <c r="BU26" s="26"/>
      <c r="BV26" s="26"/>
      <c r="BW26" s="26"/>
      <c r="BX26" s="26"/>
      <c r="BY26" s="26"/>
    </row>
    <row r="27" spans="1:77" x14ac:dyDescent="0.45">
      <c r="A27" s="26"/>
      <c r="B27" s="62" t="s">
        <v>247</v>
      </c>
      <c r="C27" s="62" t="s">
        <v>248</v>
      </c>
      <c r="D27" s="62" t="s">
        <v>242</v>
      </c>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6"/>
      <c r="BL27" s="26"/>
      <c r="BM27" s="26"/>
      <c r="BN27" s="26"/>
      <c r="BO27" s="26"/>
      <c r="BP27" s="26"/>
      <c r="BQ27" s="26"/>
      <c r="BR27" s="26"/>
      <c r="BS27" s="26"/>
      <c r="BT27" s="26"/>
      <c r="BU27" s="26"/>
      <c r="BV27" s="26"/>
      <c r="BW27" s="26"/>
      <c r="BX27" s="26"/>
      <c r="BY27" s="26"/>
    </row>
    <row r="28" spans="1:77" x14ac:dyDescent="0.45">
      <c r="A28" s="26"/>
      <c r="B28" s="62" t="s">
        <v>249</v>
      </c>
      <c r="C28" s="62" t="s">
        <v>250</v>
      </c>
      <c r="D28" s="62" t="s">
        <v>242</v>
      </c>
      <c r="E28" s="26"/>
      <c r="F28" s="26"/>
      <c r="G28" s="26"/>
      <c r="H28" s="26"/>
      <c r="I28" s="26"/>
      <c r="J28" s="26"/>
      <c r="K28" s="26"/>
      <c r="L28" s="26"/>
      <c r="M28" s="26"/>
      <c r="N28" s="26"/>
      <c r="O28" s="26"/>
      <c r="P28" s="26"/>
      <c r="Q28" s="26"/>
      <c r="R28" s="26"/>
      <c r="S28" s="26"/>
      <c r="T28" s="26"/>
      <c r="U28" s="26"/>
      <c r="V28" s="26"/>
      <c r="W28" s="26"/>
      <c r="X28" s="26"/>
      <c r="Y28" s="26"/>
      <c r="Z28" s="26"/>
      <c r="AA28" s="26"/>
      <c r="AB28" s="26"/>
      <c r="AC28" s="26"/>
      <c r="AD28" s="26"/>
      <c r="AE28" s="26"/>
      <c r="AF28" s="26"/>
      <c r="AG28" s="26"/>
      <c r="AH28" s="26"/>
      <c r="AI28" s="26"/>
      <c r="AJ28" s="26"/>
      <c r="AK28" s="26"/>
      <c r="AL28" s="26"/>
      <c r="AM28" s="26"/>
      <c r="AN28" s="26"/>
      <c r="AO28" s="26"/>
      <c r="AP28" s="26"/>
      <c r="AQ28" s="26"/>
      <c r="AR28" s="26"/>
      <c r="AS28" s="26"/>
      <c r="AT28" s="26"/>
      <c r="AU28" s="26"/>
      <c r="AV28" s="26"/>
      <c r="AW28" s="26"/>
      <c r="AX28" s="26"/>
      <c r="AY28" s="26"/>
      <c r="AZ28" s="26"/>
      <c r="BA28" s="26"/>
      <c r="BB28" s="26"/>
      <c r="BC28" s="26"/>
      <c r="BD28" s="26"/>
      <c r="BE28" s="26"/>
      <c r="BF28" s="26"/>
      <c r="BG28" s="26"/>
      <c r="BH28" s="26"/>
      <c r="BI28" s="26"/>
      <c r="BJ28" s="26"/>
      <c r="BK28" s="26"/>
      <c r="BL28" s="26"/>
      <c r="BM28" s="26"/>
      <c r="BN28" s="26"/>
      <c r="BO28" s="26"/>
      <c r="BP28" s="26"/>
      <c r="BQ28" s="26"/>
      <c r="BR28" s="26"/>
      <c r="BS28" s="26"/>
      <c r="BT28" s="26"/>
      <c r="BU28" s="26"/>
      <c r="BV28" s="26"/>
      <c r="BW28" s="26"/>
      <c r="BX28" s="26"/>
      <c r="BY28" s="26"/>
    </row>
    <row r="29" spans="1:77" x14ac:dyDescent="0.45">
      <c r="A29" s="26"/>
      <c r="B29" s="62" t="s">
        <v>221</v>
      </c>
      <c r="C29" s="62" t="s">
        <v>251</v>
      </c>
      <c r="D29" s="62" t="s">
        <v>242</v>
      </c>
      <c r="E29" s="26"/>
      <c r="F29" s="26"/>
      <c r="G29" s="26"/>
      <c r="H29" s="26"/>
      <c r="I29" s="26"/>
      <c r="J29" s="26"/>
      <c r="K29" s="26"/>
      <c r="L29" s="26"/>
      <c r="M29" s="26"/>
      <c r="N29" s="26"/>
      <c r="O29" s="26"/>
      <c r="P29" s="26"/>
      <c r="Q29" s="26"/>
      <c r="R29" s="26"/>
      <c r="S29" s="26"/>
      <c r="T29" s="26"/>
      <c r="U29" s="26"/>
      <c r="V29" s="26"/>
      <c r="W29" s="26"/>
      <c r="X29" s="26"/>
      <c r="Y29" s="26"/>
      <c r="Z29" s="26"/>
      <c r="AA29" s="26"/>
      <c r="AB29" s="26"/>
      <c r="AC29" s="26"/>
      <c r="AD29" s="26"/>
      <c r="AE29" s="26"/>
      <c r="AF29" s="26"/>
      <c r="AG29" s="26"/>
      <c r="AH29" s="26"/>
      <c r="AI29" s="26"/>
      <c r="AJ29" s="26"/>
      <c r="AK29" s="26"/>
      <c r="AL29" s="26"/>
      <c r="AM29" s="26"/>
      <c r="AN29" s="26"/>
      <c r="AO29" s="26"/>
      <c r="AP29" s="26"/>
      <c r="AQ29" s="26"/>
      <c r="AR29" s="26"/>
      <c r="AS29" s="26"/>
      <c r="AT29" s="26"/>
      <c r="AU29" s="26"/>
      <c r="AV29" s="26"/>
      <c r="AW29" s="26"/>
      <c r="AX29" s="26"/>
      <c r="AY29" s="26"/>
      <c r="AZ29" s="26"/>
      <c r="BA29" s="26"/>
      <c r="BB29" s="26"/>
      <c r="BC29" s="26"/>
      <c r="BD29" s="26"/>
      <c r="BE29" s="26"/>
      <c r="BF29" s="26"/>
      <c r="BG29" s="26"/>
      <c r="BH29" s="26"/>
      <c r="BI29" s="26"/>
      <c r="BJ29" s="26"/>
      <c r="BK29" s="26"/>
      <c r="BL29" s="26"/>
      <c r="BM29" s="26"/>
      <c r="BN29" s="26"/>
      <c r="BO29" s="26"/>
      <c r="BP29" s="26"/>
      <c r="BQ29" s="26"/>
      <c r="BR29" s="26"/>
      <c r="BS29" s="26"/>
      <c r="BT29" s="26"/>
      <c r="BU29" s="26"/>
      <c r="BV29" s="26"/>
      <c r="BW29" s="26"/>
      <c r="BX29" s="26"/>
      <c r="BY29" s="26"/>
    </row>
    <row r="30" spans="1:77" x14ac:dyDescent="0.45">
      <c r="A30" s="26"/>
      <c r="B30" s="62" t="s">
        <v>252</v>
      </c>
      <c r="C30" s="62" t="s">
        <v>253</v>
      </c>
      <c r="D30" s="62" t="s">
        <v>242</v>
      </c>
      <c r="E30" s="26"/>
      <c r="F30" s="26"/>
      <c r="G30" s="26"/>
      <c r="H30" s="26"/>
      <c r="I30" s="26"/>
      <c r="J30" s="26"/>
      <c r="K30" s="26"/>
      <c r="L30" s="26"/>
      <c r="M30" s="26"/>
      <c r="N30" s="26"/>
      <c r="O30" s="26"/>
      <c r="P30" s="26"/>
      <c r="Q30" s="26"/>
      <c r="R30" s="26"/>
      <c r="S30" s="26"/>
      <c r="T30" s="26"/>
      <c r="U30" s="26"/>
      <c r="V30" s="26"/>
      <c r="W30" s="26"/>
      <c r="X30" s="26"/>
      <c r="Y30" s="26"/>
      <c r="Z30" s="26"/>
      <c r="AA30" s="26"/>
      <c r="AB30" s="26"/>
      <c r="AC30" s="26"/>
      <c r="AD30" s="26"/>
      <c r="AE30" s="26"/>
      <c r="AF30" s="26"/>
      <c r="AG30" s="26"/>
      <c r="AH30" s="26"/>
      <c r="AI30" s="26"/>
      <c r="AJ30" s="26"/>
      <c r="AK30" s="26"/>
      <c r="AL30" s="26"/>
      <c r="AM30" s="26"/>
      <c r="AN30" s="26"/>
      <c r="AO30" s="26"/>
      <c r="AP30" s="26"/>
      <c r="AQ30" s="26"/>
      <c r="AR30" s="26"/>
      <c r="AS30" s="26"/>
      <c r="AT30" s="26"/>
      <c r="AU30" s="26"/>
      <c r="AV30" s="26"/>
      <c r="AW30" s="26"/>
      <c r="AX30" s="26"/>
      <c r="AY30" s="26"/>
      <c r="AZ30" s="26"/>
      <c r="BA30" s="26"/>
      <c r="BB30" s="26"/>
      <c r="BC30" s="26"/>
      <c r="BD30" s="26"/>
      <c r="BE30" s="26"/>
      <c r="BF30" s="26"/>
      <c r="BG30" s="26"/>
      <c r="BH30" s="26"/>
      <c r="BI30" s="26"/>
      <c r="BJ30" s="26"/>
      <c r="BK30" s="26"/>
      <c r="BL30" s="26"/>
      <c r="BM30" s="26"/>
      <c r="BN30" s="26"/>
      <c r="BO30" s="26"/>
      <c r="BP30" s="26"/>
      <c r="BQ30" s="26"/>
      <c r="BR30" s="26"/>
      <c r="BS30" s="26"/>
      <c r="BT30" s="26"/>
      <c r="BU30" s="26"/>
      <c r="BV30" s="26"/>
      <c r="BW30" s="26"/>
      <c r="BX30" s="26"/>
      <c r="BY30" s="26"/>
    </row>
    <row r="31" spans="1:77" x14ac:dyDescent="0.45">
      <c r="A31" s="26"/>
      <c r="B31" s="62" t="s">
        <v>227</v>
      </c>
      <c r="C31" s="62" t="s">
        <v>254</v>
      </c>
      <c r="D31" s="62" t="s">
        <v>255</v>
      </c>
      <c r="E31" s="26"/>
      <c r="F31" s="26"/>
      <c r="G31" s="26"/>
      <c r="H31" s="26"/>
      <c r="I31" s="26"/>
      <c r="J31" s="26"/>
      <c r="K31" s="26"/>
      <c r="L31" s="26"/>
      <c r="M31" s="26"/>
      <c r="N31" s="26"/>
      <c r="O31" s="26"/>
      <c r="P31" s="26"/>
      <c r="Q31" s="26"/>
      <c r="R31" s="26"/>
      <c r="S31" s="26"/>
      <c r="T31" s="26"/>
      <c r="U31" s="26"/>
      <c r="V31" s="26"/>
      <c r="W31" s="26"/>
      <c r="X31" s="26"/>
      <c r="Y31" s="26"/>
      <c r="Z31" s="26"/>
      <c r="AA31" s="26"/>
      <c r="AB31" s="26"/>
      <c r="AC31" s="26"/>
      <c r="AD31" s="26"/>
      <c r="AE31" s="26"/>
      <c r="AF31" s="26"/>
      <c r="AG31" s="26"/>
      <c r="AH31" s="26"/>
      <c r="AI31" s="26"/>
      <c r="AJ31" s="26"/>
      <c r="AK31" s="26"/>
      <c r="AL31" s="26"/>
      <c r="AM31" s="26"/>
      <c r="AN31" s="26"/>
      <c r="AO31" s="26"/>
      <c r="AP31" s="26"/>
      <c r="AQ31" s="26"/>
      <c r="AR31" s="26"/>
      <c r="AS31" s="26"/>
      <c r="AT31" s="26"/>
      <c r="AU31" s="26"/>
      <c r="AV31" s="26"/>
      <c r="AW31" s="26"/>
      <c r="AX31" s="26"/>
      <c r="AY31" s="26"/>
      <c r="AZ31" s="26"/>
      <c r="BA31" s="26"/>
      <c r="BB31" s="26"/>
      <c r="BC31" s="26"/>
      <c r="BD31" s="26"/>
      <c r="BE31" s="26"/>
      <c r="BF31" s="26"/>
      <c r="BG31" s="26"/>
      <c r="BH31" s="26"/>
      <c r="BI31" s="26"/>
      <c r="BJ31" s="26"/>
      <c r="BK31" s="26"/>
      <c r="BL31" s="26"/>
      <c r="BM31" s="26"/>
      <c r="BN31" s="26"/>
      <c r="BO31" s="26"/>
      <c r="BP31" s="26"/>
      <c r="BQ31" s="26"/>
      <c r="BR31" s="26"/>
      <c r="BS31" s="26"/>
      <c r="BT31" s="26"/>
      <c r="BU31" s="26"/>
      <c r="BV31" s="26"/>
      <c r="BW31" s="26"/>
      <c r="BX31" s="26"/>
      <c r="BY31" s="26"/>
    </row>
    <row r="32" spans="1:77" x14ac:dyDescent="0.45">
      <c r="A32" s="26"/>
      <c r="B32" s="62" t="s">
        <v>232</v>
      </c>
      <c r="C32" s="62" t="s">
        <v>256</v>
      </c>
      <c r="D32" s="62" t="s">
        <v>255</v>
      </c>
      <c r="E32" s="26"/>
      <c r="F32" s="26"/>
      <c r="G32" s="26"/>
      <c r="H32" s="26"/>
      <c r="I32" s="26"/>
      <c r="J32" s="26"/>
      <c r="K32" s="26"/>
      <c r="L32" s="26"/>
      <c r="M32" s="26"/>
      <c r="N32" s="26"/>
      <c r="O32" s="26"/>
      <c r="P32" s="26"/>
      <c r="Q32" s="26"/>
      <c r="R32" s="26"/>
      <c r="S32" s="26"/>
      <c r="T32" s="26"/>
      <c r="U32" s="26"/>
      <c r="V32" s="26"/>
      <c r="W32" s="26"/>
      <c r="X32" s="26"/>
      <c r="Y32" s="26"/>
      <c r="Z32" s="26"/>
      <c r="AA32" s="26"/>
      <c r="AB32" s="26"/>
      <c r="AC32" s="26"/>
      <c r="AD32" s="26"/>
      <c r="AE32" s="26"/>
      <c r="AF32" s="26"/>
      <c r="AG32" s="26"/>
      <c r="AH32" s="26"/>
      <c r="AI32" s="26"/>
      <c r="AJ32" s="26"/>
      <c r="AK32" s="26"/>
      <c r="AL32" s="26"/>
      <c r="AM32" s="26"/>
      <c r="AN32" s="26"/>
      <c r="AO32" s="26"/>
      <c r="AP32" s="26"/>
      <c r="AQ32" s="26"/>
      <c r="AR32" s="26"/>
      <c r="AS32" s="26"/>
      <c r="AT32" s="26"/>
      <c r="AU32" s="26"/>
      <c r="AV32" s="26"/>
      <c r="AW32" s="26"/>
      <c r="AX32" s="26"/>
      <c r="AY32" s="26"/>
      <c r="AZ32" s="26"/>
      <c r="BA32" s="26"/>
      <c r="BB32" s="26"/>
      <c r="BC32" s="26"/>
      <c r="BD32" s="26"/>
      <c r="BE32" s="26"/>
      <c r="BF32" s="26"/>
      <c r="BG32" s="26"/>
      <c r="BH32" s="26"/>
      <c r="BI32" s="26"/>
      <c r="BJ32" s="26"/>
      <c r="BK32" s="26"/>
      <c r="BL32" s="26"/>
      <c r="BM32" s="26"/>
      <c r="BN32" s="26"/>
      <c r="BO32" s="26"/>
      <c r="BP32" s="26"/>
      <c r="BQ32" s="26"/>
      <c r="BR32" s="26"/>
      <c r="BS32" s="26"/>
      <c r="BT32" s="26"/>
      <c r="BU32" s="26"/>
      <c r="BV32" s="26"/>
      <c r="BW32" s="26"/>
      <c r="BX32" s="26"/>
      <c r="BY32" s="26"/>
    </row>
    <row r="33" spans="1:77" x14ac:dyDescent="0.45">
      <c r="A33" s="26"/>
      <c r="B33" s="62" t="s">
        <v>257</v>
      </c>
      <c r="C33" s="62" t="s">
        <v>258</v>
      </c>
      <c r="D33" s="62" t="s">
        <v>255</v>
      </c>
      <c r="E33" s="26"/>
      <c r="F33" s="26"/>
      <c r="G33" s="26"/>
      <c r="H33" s="26"/>
      <c r="I33" s="26"/>
      <c r="J33" s="26"/>
      <c r="K33" s="26"/>
      <c r="L33" s="26"/>
      <c r="M33" s="26"/>
      <c r="N33" s="26"/>
      <c r="O33" s="26"/>
      <c r="P33" s="26"/>
      <c r="Q33" s="26"/>
      <c r="R33" s="26"/>
      <c r="S33" s="26"/>
      <c r="T33" s="26"/>
      <c r="U33" s="26"/>
      <c r="V33" s="26"/>
      <c r="W33" s="26"/>
      <c r="X33" s="26"/>
      <c r="Y33" s="26"/>
      <c r="Z33" s="26"/>
      <c r="AA33" s="26"/>
      <c r="AB33" s="26"/>
      <c r="AC33" s="26"/>
      <c r="AD33" s="26"/>
      <c r="AE33" s="26"/>
      <c r="AF33" s="26"/>
      <c r="AG33" s="26"/>
      <c r="AH33" s="26"/>
      <c r="AI33" s="26"/>
      <c r="AJ33" s="26"/>
      <c r="AK33" s="26"/>
      <c r="AL33" s="26"/>
      <c r="AM33" s="26"/>
      <c r="AN33" s="26"/>
      <c r="AO33" s="26"/>
      <c r="AP33" s="26"/>
      <c r="AQ33" s="26"/>
      <c r="AR33" s="26"/>
      <c r="AS33" s="26"/>
      <c r="AT33" s="26"/>
      <c r="AU33" s="26"/>
      <c r="AV33" s="26"/>
      <c r="AW33" s="26"/>
      <c r="AX33" s="26"/>
      <c r="AY33" s="26"/>
      <c r="AZ33" s="26"/>
      <c r="BA33" s="26"/>
      <c r="BB33" s="26"/>
      <c r="BC33" s="26"/>
      <c r="BD33" s="26"/>
      <c r="BE33" s="26"/>
      <c r="BF33" s="26"/>
      <c r="BG33" s="26"/>
      <c r="BH33" s="26"/>
      <c r="BI33" s="26"/>
      <c r="BJ33" s="26"/>
      <c r="BK33" s="26"/>
      <c r="BL33" s="26"/>
      <c r="BM33" s="26"/>
      <c r="BN33" s="26"/>
      <c r="BO33" s="26"/>
      <c r="BP33" s="26"/>
      <c r="BQ33" s="26"/>
      <c r="BR33" s="26"/>
      <c r="BS33" s="26"/>
      <c r="BT33" s="26"/>
      <c r="BU33" s="26"/>
      <c r="BV33" s="26"/>
      <c r="BW33" s="26"/>
      <c r="BX33" s="26"/>
      <c r="BY33" s="26"/>
    </row>
    <row r="34" spans="1:77" x14ac:dyDescent="0.45">
      <c r="A34" s="26"/>
      <c r="B34" s="364" t="s">
        <v>259</v>
      </c>
      <c r="C34" s="364" t="s">
        <v>260</v>
      </c>
      <c r="D34" s="364" t="s">
        <v>255</v>
      </c>
      <c r="E34" s="26"/>
      <c r="F34" s="26"/>
      <c r="G34" s="26"/>
      <c r="H34" s="26"/>
      <c r="I34" s="26"/>
      <c r="J34" s="26"/>
      <c r="K34" s="26"/>
      <c r="L34" s="26"/>
      <c r="M34" s="26"/>
      <c r="N34" s="26"/>
      <c r="O34" s="26"/>
      <c r="P34" s="26"/>
      <c r="Q34" s="26"/>
      <c r="R34" s="26"/>
      <c r="S34" s="26"/>
      <c r="T34" s="26"/>
      <c r="U34" s="26"/>
      <c r="V34" s="26"/>
      <c r="W34" s="26"/>
      <c r="X34" s="26"/>
      <c r="Y34" s="26"/>
      <c r="Z34" s="26"/>
      <c r="AA34" s="26"/>
      <c r="AB34" s="26"/>
      <c r="AC34" s="26"/>
      <c r="AD34" s="26"/>
      <c r="AE34" s="26"/>
      <c r="AF34" s="26"/>
      <c r="AG34" s="26"/>
      <c r="AH34" s="26"/>
      <c r="AI34" s="26"/>
      <c r="AJ34" s="26"/>
      <c r="AK34" s="26"/>
      <c r="AL34" s="26"/>
      <c r="AM34" s="26"/>
      <c r="AN34" s="26"/>
      <c r="AO34" s="26"/>
      <c r="AP34" s="26"/>
      <c r="AQ34" s="26"/>
      <c r="AR34" s="26"/>
      <c r="AS34" s="26"/>
      <c r="AT34" s="26"/>
      <c r="AU34" s="26"/>
      <c r="AV34" s="26"/>
      <c r="AW34" s="26"/>
      <c r="AX34" s="26"/>
      <c r="AY34" s="26"/>
      <c r="AZ34" s="26"/>
      <c r="BA34" s="26"/>
      <c r="BB34" s="26"/>
      <c r="BC34" s="26"/>
      <c r="BD34" s="26"/>
      <c r="BE34" s="26"/>
      <c r="BF34" s="26"/>
      <c r="BG34" s="26"/>
      <c r="BH34" s="26"/>
      <c r="BI34" s="26"/>
      <c r="BJ34" s="26"/>
      <c r="BK34" s="26"/>
      <c r="BL34" s="26"/>
      <c r="BM34" s="26"/>
      <c r="BN34" s="26"/>
      <c r="BO34" s="26"/>
      <c r="BP34" s="26"/>
      <c r="BQ34" s="26"/>
      <c r="BR34" s="26"/>
      <c r="BS34" s="26"/>
      <c r="BT34" s="26"/>
      <c r="BU34" s="26"/>
      <c r="BV34" s="26"/>
      <c r="BW34" s="26"/>
      <c r="BX34" s="26"/>
      <c r="BY34" s="26"/>
    </row>
    <row r="35" spans="1:77" x14ac:dyDescent="0.45">
      <c r="A35" s="26"/>
      <c r="B35" s="62" t="s">
        <v>261</v>
      </c>
      <c r="C35" s="62" t="s">
        <v>262</v>
      </c>
      <c r="D35" s="62" t="s">
        <v>255</v>
      </c>
      <c r="E35" s="26"/>
      <c r="F35" s="26"/>
      <c r="G35" s="26"/>
      <c r="H35" s="26"/>
      <c r="I35" s="26"/>
      <c r="J35" s="26"/>
      <c r="K35" s="26"/>
      <c r="L35" s="26"/>
      <c r="M35" s="26"/>
      <c r="N35" s="26"/>
      <c r="O35" s="26"/>
      <c r="P35" s="26"/>
      <c r="Q35" s="26"/>
      <c r="R35" s="26"/>
      <c r="S35" s="26"/>
      <c r="T35" s="26"/>
      <c r="U35" s="26"/>
      <c r="V35" s="26"/>
      <c r="W35" s="26"/>
      <c r="X35" s="26"/>
      <c r="Y35" s="26"/>
      <c r="Z35" s="26"/>
      <c r="AA35" s="26"/>
      <c r="AB35" s="26"/>
      <c r="AC35" s="26"/>
      <c r="AD35" s="26"/>
      <c r="AE35" s="26"/>
      <c r="AF35" s="26"/>
      <c r="AG35" s="26"/>
      <c r="AH35" s="26"/>
      <c r="AI35" s="26"/>
      <c r="AJ35" s="26"/>
      <c r="AK35" s="26"/>
      <c r="AL35" s="26"/>
      <c r="AM35" s="26"/>
      <c r="AN35" s="26"/>
      <c r="AO35" s="26"/>
      <c r="AP35" s="26"/>
      <c r="AQ35" s="26"/>
      <c r="AR35" s="26"/>
      <c r="AS35" s="26"/>
      <c r="AT35" s="26"/>
      <c r="AU35" s="26"/>
      <c r="AV35" s="26"/>
      <c r="AW35" s="26"/>
      <c r="AX35" s="26"/>
      <c r="AY35" s="26"/>
      <c r="AZ35" s="26"/>
      <c r="BA35" s="26"/>
      <c r="BB35" s="26"/>
      <c r="BC35" s="26"/>
      <c r="BD35" s="26"/>
      <c r="BE35" s="26"/>
      <c r="BF35" s="26"/>
      <c r="BG35" s="26"/>
      <c r="BH35" s="26"/>
      <c r="BI35" s="26"/>
      <c r="BJ35" s="26"/>
      <c r="BK35" s="26"/>
      <c r="BL35" s="26"/>
      <c r="BM35" s="26"/>
      <c r="BN35" s="26"/>
      <c r="BO35" s="26"/>
      <c r="BP35" s="26"/>
      <c r="BQ35" s="26"/>
      <c r="BR35" s="26"/>
      <c r="BS35" s="26"/>
      <c r="BT35" s="26"/>
      <c r="BU35" s="26"/>
      <c r="BV35" s="26"/>
      <c r="BW35" s="26"/>
      <c r="BX35" s="26"/>
      <c r="BY35" s="26"/>
    </row>
    <row r="36" spans="1:77" x14ac:dyDescent="0.45">
      <c r="A36" s="26"/>
      <c r="B36" s="62" t="s">
        <v>263</v>
      </c>
      <c r="C36" s="62" t="s">
        <v>264</v>
      </c>
      <c r="D36" s="62" t="s">
        <v>255</v>
      </c>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c r="AX36" s="26"/>
      <c r="AY36" s="26"/>
      <c r="AZ36" s="26"/>
      <c r="BA36" s="26"/>
      <c r="BB36" s="26"/>
      <c r="BC36" s="26"/>
      <c r="BD36" s="26"/>
      <c r="BE36" s="26"/>
      <c r="BF36" s="26"/>
      <c r="BG36" s="26"/>
      <c r="BH36" s="26"/>
      <c r="BI36" s="26"/>
      <c r="BJ36" s="26"/>
      <c r="BK36" s="26"/>
      <c r="BL36" s="26"/>
      <c r="BM36" s="26"/>
      <c r="BN36" s="26"/>
      <c r="BO36" s="26"/>
      <c r="BP36" s="26"/>
      <c r="BQ36" s="26"/>
      <c r="BR36" s="26"/>
      <c r="BS36" s="26"/>
      <c r="BT36" s="26"/>
      <c r="BU36" s="26"/>
      <c r="BV36" s="26"/>
      <c r="BW36" s="26"/>
      <c r="BX36" s="26"/>
      <c r="BY36" s="26"/>
    </row>
    <row r="37" spans="1:77" x14ac:dyDescent="0.45">
      <c r="A37" s="26"/>
      <c r="B37" s="62" t="s">
        <v>265</v>
      </c>
      <c r="C37" s="62" t="s">
        <v>266</v>
      </c>
      <c r="D37" s="62" t="s">
        <v>245</v>
      </c>
      <c r="E37" s="26"/>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6"/>
      <c r="AI37" s="26"/>
      <c r="AJ37" s="26"/>
      <c r="AK37" s="26"/>
      <c r="AL37" s="26"/>
      <c r="AM37" s="26"/>
      <c r="AN37" s="26"/>
      <c r="AO37" s="26"/>
      <c r="AP37" s="26"/>
      <c r="AQ37" s="26"/>
      <c r="AR37" s="26"/>
      <c r="AS37" s="26"/>
      <c r="AT37" s="26"/>
      <c r="AU37" s="26"/>
      <c r="AV37" s="26"/>
      <c r="AW37" s="26"/>
      <c r="AX37" s="26"/>
      <c r="AY37" s="26"/>
      <c r="AZ37" s="26"/>
      <c r="BA37" s="26"/>
      <c r="BB37" s="26"/>
      <c r="BC37" s="26"/>
      <c r="BD37" s="26"/>
      <c r="BE37" s="26"/>
      <c r="BF37" s="26"/>
      <c r="BG37" s="26"/>
      <c r="BH37" s="26"/>
      <c r="BI37" s="26"/>
      <c r="BJ37" s="26"/>
      <c r="BK37" s="26"/>
      <c r="BL37" s="26"/>
      <c r="BM37" s="26"/>
      <c r="BN37" s="26"/>
      <c r="BO37" s="26"/>
      <c r="BP37" s="26"/>
      <c r="BQ37" s="26"/>
      <c r="BR37" s="26"/>
      <c r="BS37" s="26"/>
      <c r="BT37" s="26"/>
      <c r="BU37" s="26"/>
      <c r="BV37" s="26"/>
      <c r="BW37" s="26"/>
      <c r="BX37" s="26"/>
      <c r="BY37" s="26"/>
    </row>
    <row r="38" spans="1:77" x14ac:dyDescent="0.45">
      <c r="A38" s="26"/>
      <c r="B38" s="62" t="s">
        <v>267</v>
      </c>
      <c r="C38" s="62" t="s">
        <v>281</v>
      </c>
      <c r="D38" s="62" t="s">
        <v>245</v>
      </c>
      <c r="E38" s="26"/>
      <c r="F38" s="26"/>
      <c r="G38" s="26"/>
      <c r="H38" s="26"/>
      <c r="I38" s="26"/>
      <c r="J38" s="26"/>
      <c r="K38" s="26"/>
      <c r="L38" s="26"/>
      <c r="M38" s="26"/>
      <c r="N38" s="26"/>
      <c r="O38" s="26"/>
      <c r="P38" s="26"/>
      <c r="Q38" s="26"/>
      <c r="R38" s="26"/>
      <c r="S38" s="26"/>
      <c r="T38" s="26"/>
      <c r="U38" s="26"/>
      <c r="V38" s="26"/>
      <c r="W38" s="26"/>
      <c r="X38" s="26"/>
      <c r="Y38" s="26"/>
      <c r="Z38" s="26"/>
      <c r="AA38" s="26"/>
      <c r="AB38" s="26"/>
      <c r="AC38" s="26"/>
      <c r="AD38" s="26"/>
      <c r="AE38" s="26"/>
      <c r="AF38" s="26"/>
      <c r="AG38" s="26"/>
      <c r="AH38" s="26"/>
      <c r="AI38" s="26"/>
      <c r="AJ38" s="26"/>
      <c r="AK38" s="26"/>
      <c r="AL38" s="26"/>
      <c r="AM38" s="26"/>
      <c r="AN38" s="26"/>
      <c r="AO38" s="26"/>
      <c r="AP38" s="26"/>
      <c r="AQ38" s="26"/>
      <c r="AR38" s="26"/>
      <c r="AS38" s="26"/>
      <c r="AT38" s="26"/>
      <c r="AU38" s="26"/>
      <c r="AV38" s="26"/>
      <c r="AW38" s="26"/>
      <c r="AX38" s="26"/>
      <c r="AY38" s="26"/>
      <c r="AZ38" s="26"/>
      <c r="BA38" s="26"/>
      <c r="BB38" s="26"/>
      <c r="BC38" s="26"/>
      <c r="BD38" s="26"/>
      <c r="BE38" s="26"/>
      <c r="BF38" s="26"/>
      <c r="BG38" s="26"/>
      <c r="BH38" s="26"/>
      <c r="BI38" s="26"/>
      <c r="BJ38" s="26"/>
      <c r="BK38" s="26"/>
      <c r="BL38" s="26"/>
      <c r="BM38" s="26"/>
      <c r="BN38" s="26"/>
      <c r="BO38" s="26"/>
      <c r="BP38" s="26"/>
      <c r="BQ38" s="26"/>
      <c r="BR38" s="26"/>
      <c r="BS38" s="26"/>
      <c r="BT38" s="26"/>
      <c r="BU38" s="26"/>
      <c r="BV38" s="26"/>
      <c r="BW38" s="26"/>
      <c r="BX38" s="26"/>
      <c r="BY38" s="26"/>
    </row>
    <row r="39" spans="1:77" x14ac:dyDescent="0.45">
      <c r="A39" s="26"/>
      <c r="B39" s="364" t="s">
        <v>268</v>
      </c>
      <c r="C39" s="364" t="s">
        <v>282</v>
      </c>
      <c r="D39" s="364" t="s">
        <v>245</v>
      </c>
      <c r="E39" s="26"/>
      <c r="F39" s="26"/>
      <c r="G39" s="26"/>
      <c r="H39" s="26"/>
      <c r="I39" s="26"/>
      <c r="J39" s="26"/>
      <c r="K39" s="26"/>
      <c r="L39" s="26"/>
      <c r="M39" s="26"/>
      <c r="N39" s="26"/>
      <c r="O39" s="26"/>
      <c r="P39" s="26"/>
      <c r="Q39" s="26"/>
      <c r="R39" s="26"/>
      <c r="S39" s="26"/>
      <c r="T39" s="26"/>
      <c r="U39" s="26"/>
      <c r="V39" s="26"/>
      <c r="W39" s="26"/>
      <c r="X39" s="26"/>
      <c r="Y39" s="26"/>
      <c r="Z39" s="26"/>
      <c r="AA39" s="26"/>
      <c r="AB39" s="26"/>
      <c r="AC39" s="26"/>
      <c r="AD39" s="26"/>
      <c r="AE39" s="26"/>
      <c r="AF39" s="26"/>
      <c r="AG39" s="26"/>
      <c r="AH39" s="26"/>
      <c r="AI39" s="26"/>
      <c r="AJ39" s="26"/>
      <c r="AK39" s="26"/>
      <c r="AL39" s="26"/>
      <c r="AM39" s="26"/>
      <c r="AN39" s="26"/>
      <c r="AO39" s="26"/>
      <c r="AP39" s="26"/>
      <c r="AQ39" s="26"/>
      <c r="AR39" s="26"/>
      <c r="AS39" s="26"/>
      <c r="AT39" s="26"/>
      <c r="AU39" s="26"/>
      <c r="AV39" s="26"/>
      <c r="AW39" s="26"/>
      <c r="AX39" s="26"/>
      <c r="AY39" s="26"/>
      <c r="AZ39" s="26"/>
      <c r="BA39" s="26"/>
      <c r="BB39" s="26"/>
      <c r="BC39" s="26"/>
      <c r="BD39" s="26"/>
      <c r="BE39" s="26"/>
      <c r="BF39" s="26"/>
      <c r="BG39" s="26"/>
      <c r="BH39" s="26"/>
      <c r="BI39" s="26"/>
      <c r="BJ39" s="26"/>
      <c r="BK39" s="26"/>
      <c r="BL39" s="26"/>
      <c r="BM39" s="26"/>
      <c r="BN39" s="26"/>
      <c r="BO39" s="26"/>
      <c r="BP39" s="26"/>
      <c r="BQ39" s="26"/>
      <c r="BR39" s="26"/>
      <c r="BS39" s="26"/>
      <c r="BT39" s="26"/>
      <c r="BU39" s="26"/>
      <c r="BV39" s="26"/>
      <c r="BW39" s="26"/>
      <c r="BX39" s="26"/>
      <c r="BY39" s="26"/>
    </row>
    <row r="40" spans="1:77" x14ac:dyDescent="0.45">
      <c r="A40" s="26"/>
      <c r="B40" s="62" t="s">
        <v>269</v>
      </c>
      <c r="C40" s="62" t="s">
        <v>270</v>
      </c>
      <c r="D40" s="62" t="s">
        <v>245</v>
      </c>
      <c r="E40" s="26"/>
      <c r="F40" s="26"/>
      <c r="G40" s="26"/>
      <c r="H40" s="26"/>
      <c r="I40" s="26"/>
      <c r="J40" s="26"/>
      <c r="K40" s="26"/>
      <c r="L40" s="26"/>
      <c r="M40" s="26"/>
      <c r="N40" s="26"/>
      <c r="O40" s="26"/>
      <c r="P40" s="26"/>
      <c r="Q40" s="26"/>
      <c r="R40" s="26"/>
      <c r="S40" s="26"/>
      <c r="T40" s="26"/>
      <c r="U40" s="26"/>
      <c r="V40" s="26"/>
      <c r="W40" s="26"/>
      <c r="X40" s="26"/>
      <c r="Y40" s="26"/>
      <c r="Z40" s="26"/>
      <c r="AA40" s="26"/>
      <c r="AB40" s="26"/>
      <c r="AC40" s="26"/>
      <c r="AD40" s="26"/>
      <c r="AE40" s="26"/>
      <c r="AF40" s="26"/>
      <c r="AG40" s="26"/>
      <c r="AH40" s="26"/>
      <c r="AI40" s="26"/>
      <c r="AJ40" s="26"/>
      <c r="AK40" s="26"/>
      <c r="AL40" s="26"/>
      <c r="AM40" s="26"/>
      <c r="AN40" s="26"/>
      <c r="AO40" s="26"/>
      <c r="AP40" s="26"/>
      <c r="AQ40" s="26"/>
      <c r="AR40" s="26"/>
      <c r="AS40" s="26"/>
      <c r="AT40" s="26"/>
      <c r="AU40" s="26"/>
      <c r="AV40" s="26"/>
      <c r="AW40" s="26"/>
      <c r="AX40" s="26"/>
      <c r="AY40" s="26"/>
      <c r="AZ40" s="26"/>
      <c r="BA40" s="26"/>
      <c r="BB40" s="26"/>
      <c r="BC40" s="26"/>
      <c r="BD40" s="26"/>
      <c r="BE40" s="26"/>
      <c r="BF40" s="26"/>
      <c r="BG40" s="26"/>
      <c r="BH40" s="26"/>
      <c r="BI40" s="26"/>
      <c r="BJ40" s="26"/>
      <c r="BK40" s="26"/>
      <c r="BL40" s="26"/>
      <c r="BM40" s="26"/>
      <c r="BN40" s="26"/>
      <c r="BO40" s="26"/>
      <c r="BP40" s="26"/>
      <c r="BQ40" s="26"/>
      <c r="BR40" s="26"/>
      <c r="BS40" s="26"/>
      <c r="BT40" s="26"/>
      <c r="BU40" s="26"/>
      <c r="BV40" s="26"/>
      <c r="BW40" s="26"/>
      <c r="BX40" s="26"/>
      <c r="BY40" s="26"/>
    </row>
    <row r="41" spans="1:77" x14ac:dyDescent="0.45">
      <c r="A41" s="26"/>
      <c r="B41" s="62" t="s">
        <v>271</v>
      </c>
      <c r="C41" s="62" t="s">
        <v>272</v>
      </c>
      <c r="D41" s="62" t="s">
        <v>245</v>
      </c>
      <c r="E41" s="26"/>
      <c r="F41" s="26"/>
      <c r="G41" s="26"/>
      <c r="H41" s="26"/>
      <c r="I41" s="26"/>
      <c r="J41" s="26"/>
      <c r="K41" s="26"/>
      <c r="L41" s="26"/>
      <c r="M41" s="26"/>
      <c r="N41" s="26"/>
      <c r="O41" s="26"/>
      <c r="P41" s="26"/>
      <c r="Q41" s="26"/>
      <c r="R41" s="26"/>
      <c r="S41" s="26"/>
      <c r="T41" s="26"/>
      <c r="U41" s="26"/>
      <c r="V41" s="26"/>
      <c r="W41" s="26"/>
      <c r="X41" s="26"/>
      <c r="Y41" s="26"/>
      <c r="Z41" s="26"/>
      <c r="AA41" s="26"/>
      <c r="AB41" s="26"/>
      <c r="AC41" s="26"/>
      <c r="AD41" s="26"/>
      <c r="AE41" s="26"/>
      <c r="AF41" s="26"/>
      <c r="AG41" s="26"/>
      <c r="AH41" s="26"/>
      <c r="AI41" s="26"/>
      <c r="AJ41" s="26"/>
      <c r="AK41" s="26"/>
      <c r="AL41" s="26"/>
      <c r="AM41" s="26"/>
      <c r="AN41" s="26"/>
      <c r="AO41" s="26"/>
      <c r="AP41" s="26"/>
      <c r="AQ41" s="26"/>
      <c r="AR41" s="26"/>
      <c r="AS41" s="26"/>
      <c r="AT41" s="26"/>
      <c r="AU41" s="26"/>
      <c r="AV41" s="26"/>
      <c r="AW41" s="26"/>
      <c r="AX41" s="26"/>
      <c r="AY41" s="26"/>
      <c r="AZ41" s="26"/>
      <c r="BA41" s="26"/>
      <c r="BB41" s="26"/>
      <c r="BC41" s="26"/>
      <c r="BD41" s="26"/>
      <c r="BE41" s="26"/>
      <c r="BF41" s="26"/>
      <c r="BG41" s="26"/>
      <c r="BH41" s="26"/>
      <c r="BI41" s="26"/>
      <c r="BJ41" s="26"/>
      <c r="BK41" s="26"/>
      <c r="BL41" s="26"/>
      <c r="BM41" s="26"/>
      <c r="BN41" s="26"/>
      <c r="BO41" s="26"/>
      <c r="BP41" s="26"/>
      <c r="BQ41" s="26"/>
      <c r="BR41" s="26"/>
      <c r="BS41" s="26"/>
      <c r="BT41" s="26"/>
      <c r="BU41" s="26"/>
      <c r="BV41" s="26"/>
      <c r="BW41" s="26"/>
      <c r="BX41" s="26"/>
      <c r="BY41" s="26"/>
    </row>
    <row r="42" spans="1:77" x14ac:dyDescent="0.45">
      <c r="A42" s="26"/>
      <c r="B42" s="202" t="s">
        <v>571</v>
      </c>
      <c r="C42" s="202" t="s">
        <v>576</v>
      </c>
      <c r="D42" s="202" t="s">
        <v>577</v>
      </c>
      <c r="E42" s="26"/>
      <c r="F42" s="26"/>
      <c r="G42" s="26"/>
      <c r="H42" s="26"/>
      <c r="I42" s="26"/>
      <c r="J42" s="26"/>
      <c r="K42" s="26"/>
      <c r="L42" s="26"/>
      <c r="M42" s="26"/>
      <c r="N42" s="26"/>
      <c r="O42" s="26"/>
      <c r="P42" s="26"/>
      <c r="Q42" s="26"/>
      <c r="R42" s="26"/>
      <c r="S42" s="26"/>
      <c r="T42" s="26"/>
      <c r="U42" s="26"/>
      <c r="V42" s="26"/>
      <c r="W42" s="26"/>
      <c r="X42" s="26"/>
      <c r="Y42" s="26"/>
      <c r="Z42" s="26"/>
      <c r="AA42" s="26"/>
      <c r="AB42" s="26"/>
      <c r="AC42" s="26"/>
      <c r="AD42" s="26"/>
      <c r="AE42" s="26"/>
      <c r="AF42" s="26"/>
      <c r="AG42" s="26"/>
      <c r="AH42" s="26"/>
      <c r="AI42" s="26"/>
      <c r="AJ42" s="26"/>
      <c r="AK42" s="26"/>
      <c r="AL42" s="26"/>
      <c r="AM42" s="26"/>
      <c r="AN42" s="26"/>
      <c r="AO42" s="26"/>
      <c r="AP42" s="26"/>
      <c r="AQ42" s="26"/>
      <c r="AR42" s="26"/>
      <c r="AS42" s="26"/>
      <c r="AT42" s="26"/>
      <c r="AU42" s="26"/>
      <c r="AV42" s="26"/>
      <c r="AW42" s="26"/>
      <c r="AX42" s="26"/>
      <c r="AY42" s="26"/>
      <c r="AZ42" s="26"/>
      <c r="BA42" s="26"/>
      <c r="BB42" s="26"/>
      <c r="BC42" s="26"/>
      <c r="BD42" s="26"/>
      <c r="BE42" s="26"/>
      <c r="BF42" s="26"/>
      <c r="BG42" s="26"/>
      <c r="BH42" s="26"/>
      <c r="BI42" s="26"/>
      <c r="BJ42" s="26"/>
      <c r="BK42" s="26"/>
      <c r="BL42" s="26"/>
      <c r="BM42" s="26"/>
      <c r="BN42" s="26"/>
      <c r="BO42" s="26"/>
      <c r="BP42" s="26"/>
      <c r="BQ42" s="26"/>
      <c r="BR42" s="26"/>
      <c r="BS42" s="26"/>
      <c r="BT42" s="26"/>
      <c r="BU42" s="26"/>
      <c r="BV42" s="26"/>
      <c r="BW42" s="26"/>
      <c r="BX42" s="26"/>
      <c r="BY42" s="26"/>
    </row>
    <row r="43" spans="1:77" x14ac:dyDescent="0.45">
      <c r="A43" s="26"/>
      <c r="B43" s="202" t="s">
        <v>573</v>
      </c>
      <c r="C43" s="202" t="s">
        <v>578</v>
      </c>
      <c r="D43" s="202" t="s">
        <v>622</v>
      </c>
      <c r="E43" s="26"/>
      <c r="F43" s="26"/>
      <c r="G43" s="26"/>
      <c r="H43" s="26"/>
      <c r="I43" s="26"/>
      <c r="J43" s="26"/>
      <c r="K43" s="26"/>
      <c r="L43" s="26"/>
      <c r="M43" s="26"/>
      <c r="N43" s="26"/>
      <c r="O43" s="26"/>
      <c r="P43" s="26"/>
      <c r="Q43" s="26"/>
      <c r="R43" s="26"/>
      <c r="S43" s="26"/>
      <c r="T43" s="26"/>
      <c r="U43" s="26"/>
      <c r="V43" s="26"/>
      <c r="W43" s="26"/>
      <c r="X43" s="26"/>
      <c r="Y43" s="26"/>
      <c r="Z43" s="26"/>
      <c r="AA43" s="26"/>
      <c r="AB43" s="26"/>
      <c r="AC43" s="26"/>
      <c r="AD43" s="26"/>
      <c r="AE43" s="26"/>
      <c r="AF43" s="26"/>
      <c r="AG43" s="26"/>
      <c r="AH43" s="26"/>
      <c r="AI43" s="26"/>
      <c r="AJ43" s="26"/>
      <c r="AK43" s="26"/>
      <c r="AL43" s="26"/>
      <c r="AM43" s="26"/>
      <c r="AN43" s="26"/>
      <c r="AO43" s="26"/>
      <c r="AP43" s="26"/>
      <c r="AQ43" s="26"/>
      <c r="AR43" s="26"/>
      <c r="AS43" s="26"/>
      <c r="AT43" s="26"/>
      <c r="AU43" s="26"/>
      <c r="AV43" s="26"/>
      <c r="AW43" s="26"/>
      <c r="AX43" s="26"/>
      <c r="AY43" s="26"/>
      <c r="AZ43" s="26"/>
      <c r="BA43" s="26"/>
      <c r="BB43" s="26"/>
      <c r="BC43" s="26"/>
      <c r="BD43" s="26"/>
      <c r="BE43" s="26"/>
      <c r="BF43" s="26"/>
      <c r="BG43" s="26"/>
      <c r="BH43" s="26"/>
      <c r="BI43" s="26"/>
      <c r="BJ43" s="26"/>
      <c r="BK43" s="26"/>
      <c r="BL43" s="26"/>
      <c r="BM43" s="26"/>
      <c r="BN43" s="26"/>
      <c r="BO43" s="26"/>
      <c r="BP43" s="26"/>
      <c r="BQ43" s="26"/>
      <c r="BR43" s="26"/>
      <c r="BS43" s="26"/>
      <c r="BT43" s="26"/>
      <c r="BU43" s="26"/>
      <c r="BV43" s="26"/>
      <c r="BW43" s="26"/>
      <c r="BX43" s="26"/>
      <c r="BY43" s="26"/>
    </row>
    <row r="44" spans="1:77" x14ac:dyDescent="0.45">
      <c r="A44" s="26"/>
      <c r="B44" s="58" t="s">
        <v>579</v>
      </c>
      <c r="C44" s="59" t="s">
        <v>206</v>
      </c>
      <c r="D44" s="59" t="s">
        <v>207</v>
      </c>
      <c r="E44" s="26"/>
      <c r="F44" s="26"/>
      <c r="G44" s="26"/>
      <c r="H44" s="26"/>
      <c r="I44" s="26"/>
      <c r="J44" s="26"/>
      <c r="K44" s="26"/>
      <c r="L44" s="26"/>
      <c r="M44" s="26"/>
      <c r="N44" s="26"/>
      <c r="O44" s="26"/>
      <c r="P44" s="26"/>
      <c r="Q44" s="26"/>
      <c r="R44" s="26"/>
      <c r="S44" s="26"/>
      <c r="T44" s="26"/>
      <c r="U44" s="26"/>
      <c r="V44" s="26"/>
      <c r="W44" s="26"/>
      <c r="X44" s="26"/>
      <c r="Y44" s="26"/>
      <c r="Z44" s="26"/>
      <c r="AA44" s="26"/>
      <c r="AB44" s="26"/>
      <c r="AC44" s="26"/>
      <c r="AD44" s="26"/>
      <c r="AE44" s="26"/>
      <c r="AF44" s="26"/>
      <c r="AG44" s="26"/>
      <c r="AH44" s="26"/>
      <c r="AI44" s="26"/>
      <c r="AJ44" s="26"/>
      <c r="AK44" s="26"/>
      <c r="AL44" s="26"/>
      <c r="AM44" s="26"/>
      <c r="AN44" s="26"/>
      <c r="AO44" s="26"/>
      <c r="AP44" s="26"/>
      <c r="AQ44" s="26"/>
      <c r="AR44" s="26"/>
      <c r="AS44" s="26"/>
      <c r="AT44" s="26"/>
      <c r="AU44" s="26"/>
      <c r="AV44" s="26"/>
      <c r="AW44" s="26"/>
      <c r="AX44" s="26"/>
      <c r="AY44" s="26"/>
      <c r="AZ44" s="26"/>
      <c r="BA44" s="26"/>
      <c r="BB44" s="26"/>
      <c r="BC44" s="26"/>
      <c r="BD44" s="26"/>
      <c r="BE44" s="26"/>
      <c r="BF44" s="26"/>
      <c r="BG44" s="26"/>
      <c r="BH44" s="26"/>
      <c r="BI44" s="26"/>
      <c r="BJ44" s="26"/>
      <c r="BK44" s="26"/>
      <c r="BL44" s="26"/>
      <c r="BM44" s="26"/>
      <c r="BN44" s="26"/>
      <c r="BO44" s="26"/>
      <c r="BP44" s="26"/>
      <c r="BQ44" s="26"/>
      <c r="BR44" s="26"/>
      <c r="BS44" s="26"/>
      <c r="BT44" s="26"/>
      <c r="BU44" s="26"/>
      <c r="BV44" s="26"/>
      <c r="BW44" s="26"/>
      <c r="BX44" s="26"/>
      <c r="BY44" s="26"/>
    </row>
    <row r="45" spans="1:77" x14ac:dyDescent="0.45">
      <c r="A45" s="26"/>
      <c r="B45" s="62" t="s">
        <v>580</v>
      </c>
      <c r="C45" s="62" t="s">
        <v>581</v>
      </c>
      <c r="D45" s="62" t="s">
        <v>273</v>
      </c>
      <c r="E45" s="26"/>
      <c r="F45" s="26"/>
      <c r="G45" s="26"/>
      <c r="H45" s="26"/>
      <c r="I45" s="26"/>
      <c r="J45" s="26"/>
      <c r="K45" s="26"/>
      <c r="L45" s="26"/>
      <c r="M45" s="26"/>
      <c r="N45" s="26"/>
      <c r="O45" s="26"/>
      <c r="P45" s="26"/>
      <c r="Q45" s="26"/>
      <c r="R45" s="26"/>
      <c r="S45" s="26"/>
      <c r="T45" s="26"/>
      <c r="U45" s="26"/>
      <c r="V45" s="26"/>
      <c r="W45" s="26"/>
      <c r="X45" s="26"/>
      <c r="Y45" s="26"/>
      <c r="Z45" s="26"/>
      <c r="AA45" s="26"/>
      <c r="AB45" s="26"/>
      <c r="AC45" s="26"/>
      <c r="AD45" s="26"/>
      <c r="AE45" s="26"/>
      <c r="AF45" s="26"/>
      <c r="AG45" s="26"/>
      <c r="AH45" s="26"/>
      <c r="AI45" s="26"/>
      <c r="AJ45" s="26"/>
      <c r="AK45" s="26"/>
      <c r="AL45" s="26"/>
      <c r="AM45" s="26"/>
      <c r="AN45" s="26"/>
      <c r="AO45" s="26"/>
      <c r="AP45" s="26"/>
      <c r="AQ45" s="26"/>
      <c r="AR45" s="26"/>
      <c r="AS45" s="26"/>
      <c r="AT45" s="26"/>
      <c r="AU45" s="26"/>
      <c r="AV45" s="26"/>
      <c r="AW45" s="26"/>
      <c r="AX45" s="26"/>
      <c r="AY45" s="26"/>
      <c r="AZ45" s="26"/>
      <c r="BA45" s="26"/>
      <c r="BB45" s="26"/>
      <c r="BC45" s="26"/>
      <c r="BD45" s="26"/>
      <c r="BE45" s="26"/>
      <c r="BF45" s="26"/>
      <c r="BG45" s="26"/>
      <c r="BH45" s="26"/>
      <c r="BI45" s="26"/>
      <c r="BJ45" s="26"/>
      <c r="BK45" s="26"/>
      <c r="BL45" s="26"/>
      <c r="BM45" s="26"/>
      <c r="BN45" s="26"/>
      <c r="BO45" s="26"/>
      <c r="BP45" s="26"/>
      <c r="BQ45" s="26"/>
      <c r="BR45" s="26"/>
      <c r="BS45" s="26"/>
      <c r="BT45" s="26"/>
      <c r="BU45" s="26"/>
      <c r="BV45" s="26"/>
      <c r="BW45" s="26"/>
      <c r="BX45" s="26"/>
      <c r="BY45" s="26"/>
    </row>
    <row r="46" spans="1:77" x14ac:dyDescent="0.45">
      <c r="A46" s="26"/>
      <c r="B46" s="62" t="s">
        <v>274</v>
      </c>
      <c r="C46" s="62" t="s">
        <v>582</v>
      </c>
      <c r="D46" s="62" t="s">
        <v>275</v>
      </c>
      <c r="E46" s="26"/>
      <c r="F46" s="26"/>
      <c r="G46" s="26"/>
      <c r="H46" s="26"/>
      <c r="I46" s="26"/>
      <c r="J46" s="26"/>
      <c r="K46" s="26"/>
      <c r="L46" s="26"/>
      <c r="M46" s="26"/>
      <c r="N46" s="26"/>
      <c r="O46" s="26"/>
      <c r="P46" s="26"/>
      <c r="Q46" s="26"/>
      <c r="R46" s="26"/>
      <c r="S46" s="26"/>
      <c r="T46" s="26"/>
      <c r="U46" s="26"/>
      <c r="V46" s="26"/>
      <c r="W46" s="26"/>
      <c r="X46" s="26"/>
      <c r="Y46" s="26"/>
      <c r="Z46" s="26"/>
      <c r="AA46" s="26"/>
      <c r="AB46" s="26"/>
      <c r="AC46" s="26"/>
      <c r="AD46" s="26"/>
      <c r="AE46" s="26"/>
      <c r="AF46" s="26"/>
      <c r="AG46" s="26"/>
      <c r="AH46" s="26"/>
      <c r="AI46" s="26"/>
      <c r="AJ46" s="26"/>
      <c r="AK46" s="26"/>
      <c r="AL46" s="26"/>
      <c r="AM46" s="26"/>
      <c r="AN46" s="26"/>
      <c r="AO46" s="26"/>
      <c r="AP46" s="26"/>
      <c r="AQ46" s="26"/>
      <c r="AR46" s="26"/>
      <c r="AS46" s="26"/>
      <c r="AT46" s="26"/>
      <c r="AU46" s="26"/>
      <c r="AV46" s="26"/>
      <c r="AW46" s="26"/>
      <c r="AX46" s="26"/>
      <c r="AY46" s="26"/>
      <c r="AZ46" s="26"/>
      <c r="BA46" s="26"/>
      <c r="BB46" s="26"/>
      <c r="BC46" s="26"/>
      <c r="BD46" s="26"/>
      <c r="BE46" s="26"/>
      <c r="BF46" s="26"/>
      <c r="BG46" s="26"/>
      <c r="BH46" s="26"/>
      <c r="BI46" s="26"/>
      <c r="BJ46" s="26"/>
      <c r="BK46" s="26"/>
      <c r="BL46" s="26"/>
      <c r="BM46" s="26"/>
      <c r="BN46" s="26"/>
      <c r="BO46" s="26"/>
      <c r="BP46" s="26"/>
      <c r="BQ46" s="26"/>
      <c r="BR46" s="26"/>
      <c r="BS46" s="26"/>
      <c r="BT46" s="26"/>
      <c r="BU46" s="26"/>
      <c r="BV46" s="26"/>
      <c r="BW46" s="26"/>
      <c r="BX46" s="26"/>
      <c r="BY46" s="26"/>
    </row>
    <row r="47" spans="1:77" x14ac:dyDescent="0.45">
      <c r="A47" s="26"/>
      <c r="B47" s="62" t="s">
        <v>276</v>
      </c>
      <c r="C47" s="62" t="s">
        <v>583</v>
      </c>
      <c r="D47" s="62" t="s">
        <v>584</v>
      </c>
      <c r="E47" s="26"/>
      <c r="F47" s="26"/>
      <c r="G47" s="26"/>
      <c r="H47" s="26"/>
      <c r="I47" s="26"/>
      <c r="J47" s="26"/>
      <c r="K47" s="26"/>
      <c r="L47" s="26"/>
      <c r="M47" s="26"/>
      <c r="N47" s="26"/>
      <c r="O47" s="26"/>
      <c r="P47" s="26"/>
      <c r="Q47" s="26"/>
      <c r="R47" s="26"/>
      <c r="S47" s="26"/>
      <c r="T47" s="26"/>
      <c r="U47" s="26"/>
      <c r="V47" s="26"/>
      <c r="W47" s="26"/>
      <c r="X47" s="26"/>
      <c r="Y47" s="26"/>
      <c r="Z47" s="26"/>
      <c r="AA47" s="26"/>
      <c r="AB47" s="26"/>
      <c r="AC47" s="26"/>
      <c r="AD47" s="26"/>
      <c r="AE47" s="26"/>
      <c r="AF47" s="26"/>
      <c r="AG47" s="26"/>
      <c r="AH47" s="26"/>
      <c r="AI47" s="26"/>
      <c r="AJ47" s="26"/>
      <c r="AK47" s="26"/>
      <c r="AL47" s="26"/>
      <c r="AM47" s="26"/>
      <c r="AN47" s="26"/>
      <c r="AO47" s="26"/>
      <c r="AP47" s="26"/>
      <c r="AQ47" s="26"/>
      <c r="AR47" s="26"/>
      <c r="AS47" s="26"/>
      <c r="AT47" s="26"/>
      <c r="AU47" s="26"/>
      <c r="AV47" s="26"/>
      <c r="AW47" s="26"/>
      <c r="AX47" s="26"/>
      <c r="AY47" s="26"/>
      <c r="AZ47" s="26"/>
      <c r="BA47" s="26"/>
      <c r="BB47" s="26"/>
      <c r="BC47" s="26"/>
      <c r="BD47" s="26"/>
      <c r="BE47" s="26"/>
      <c r="BF47" s="26"/>
      <c r="BG47" s="26"/>
      <c r="BH47" s="26"/>
      <c r="BI47" s="26"/>
      <c r="BJ47" s="26"/>
      <c r="BK47" s="26"/>
      <c r="BL47" s="26"/>
      <c r="BM47" s="26"/>
      <c r="BN47" s="26"/>
      <c r="BO47" s="26"/>
      <c r="BP47" s="26"/>
      <c r="BQ47" s="26"/>
      <c r="BR47" s="26"/>
      <c r="BS47" s="26"/>
      <c r="BT47" s="26"/>
      <c r="BU47" s="26"/>
      <c r="BV47" s="26"/>
      <c r="BW47" s="26"/>
      <c r="BX47" s="26"/>
      <c r="BY47" s="26"/>
    </row>
    <row r="48" spans="1:77" x14ac:dyDescent="0.45">
      <c r="A48" s="26"/>
      <c r="B48" s="363" t="s">
        <v>734</v>
      </c>
      <c r="C48" s="363" t="s">
        <v>277</v>
      </c>
      <c r="D48" s="363" t="s">
        <v>278</v>
      </c>
      <c r="E48" s="26"/>
      <c r="F48" s="26"/>
      <c r="G48" s="26"/>
      <c r="H48" s="26"/>
      <c r="I48" s="26"/>
      <c r="J48" s="26"/>
      <c r="K48" s="26"/>
      <c r="L48" s="26"/>
      <c r="M48" s="26"/>
      <c r="N48" s="26"/>
      <c r="O48" s="26"/>
      <c r="P48" s="26"/>
      <c r="Q48" s="26"/>
      <c r="R48" s="26"/>
      <c r="S48" s="26"/>
      <c r="T48" s="26"/>
      <c r="U48" s="26"/>
      <c r="V48" s="26"/>
      <c r="W48" s="26"/>
      <c r="X48" s="26"/>
      <c r="Y48" s="26"/>
      <c r="Z48" s="26"/>
      <c r="AA48" s="26"/>
      <c r="AB48" s="26"/>
      <c r="AC48" s="26"/>
      <c r="AD48" s="26"/>
      <c r="AE48" s="26"/>
      <c r="AF48" s="26"/>
      <c r="AG48" s="26"/>
      <c r="AH48" s="26"/>
      <c r="AI48" s="26"/>
      <c r="AJ48" s="26"/>
      <c r="AK48" s="26"/>
      <c r="AL48" s="26"/>
      <c r="AM48" s="26"/>
      <c r="AN48" s="26"/>
      <c r="AO48" s="26"/>
      <c r="AP48" s="26"/>
      <c r="AQ48" s="26"/>
      <c r="AR48" s="26"/>
      <c r="AS48" s="26"/>
      <c r="AT48" s="26"/>
      <c r="AU48" s="26"/>
      <c r="AV48" s="26"/>
      <c r="AW48" s="26"/>
      <c r="AX48" s="26"/>
      <c r="AY48" s="26"/>
      <c r="AZ48" s="26"/>
      <c r="BA48" s="26"/>
      <c r="BB48" s="26"/>
      <c r="BC48" s="26"/>
      <c r="BD48" s="26"/>
      <c r="BE48" s="26"/>
      <c r="BF48" s="26"/>
      <c r="BG48" s="26"/>
      <c r="BH48" s="26"/>
      <c r="BI48" s="26"/>
      <c r="BJ48" s="26"/>
      <c r="BK48" s="26"/>
      <c r="BL48" s="26"/>
      <c r="BM48" s="26"/>
      <c r="BN48" s="26"/>
      <c r="BO48" s="26"/>
      <c r="BP48" s="26"/>
      <c r="BQ48" s="26"/>
      <c r="BR48" s="26"/>
      <c r="BS48" s="26"/>
      <c r="BT48" s="26"/>
      <c r="BU48" s="26"/>
      <c r="BV48" s="26"/>
      <c r="BW48" s="26"/>
      <c r="BX48" s="26"/>
      <c r="BY48" s="26"/>
    </row>
    <row r="49" spans="1:77" x14ac:dyDescent="0.45">
      <c r="A49" s="26"/>
      <c r="B49" s="363" t="s">
        <v>279</v>
      </c>
      <c r="C49" s="363" t="s">
        <v>585</v>
      </c>
      <c r="D49" s="363" t="s">
        <v>735</v>
      </c>
      <c r="E49" s="26"/>
      <c r="F49" s="26"/>
      <c r="G49" s="26"/>
      <c r="H49" s="26"/>
      <c r="I49" s="26"/>
      <c r="J49" s="26"/>
      <c r="K49" s="26"/>
      <c r="L49" s="26"/>
      <c r="M49" s="26"/>
      <c r="N49" s="26"/>
      <c r="O49" s="26"/>
      <c r="P49" s="26"/>
      <c r="Q49" s="26"/>
      <c r="R49" s="26"/>
      <c r="S49" s="26"/>
      <c r="T49" s="26"/>
      <c r="U49" s="26"/>
      <c r="V49" s="26"/>
      <c r="W49" s="26"/>
      <c r="X49" s="26"/>
      <c r="Y49" s="26"/>
      <c r="Z49" s="26"/>
      <c r="AA49" s="26"/>
      <c r="AB49" s="26"/>
      <c r="AC49" s="26"/>
      <c r="AD49" s="26"/>
      <c r="AE49" s="26"/>
      <c r="AF49" s="26"/>
      <c r="AG49" s="26"/>
      <c r="AH49" s="26"/>
      <c r="AI49" s="26"/>
      <c r="AJ49" s="26"/>
      <c r="AK49" s="26"/>
      <c r="AL49" s="26"/>
      <c r="AM49" s="26"/>
      <c r="AN49" s="26"/>
      <c r="AO49" s="26"/>
      <c r="AP49" s="26"/>
      <c r="AQ49" s="26"/>
      <c r="AR49" s="26"/>
      <c r="AS49" s="26"/>
      <c r="AT49" s="26"/>
      <c r="AU49" s="26"/>
      <c r="AV49" s="26"/>
      <c r="AW49" s="26"/>
      <c r="AX49" s="26"/>
      <c r="AY49" s="26"/>
      <c r="AZ49" s="26"/>
      <c r="BA49" s="26"/>
      <c r="BB49" s="26"/>
      <c r="BC49" s="26"/>
      <c r="BD49" s="26"/>
      <c r="BE49" s="26"/>
      <c r="BF49" s="26"/>
      <c r="BG49" s="26"/>
      <c r="BH49" s="26"/>
      <c r="BI49" s="26"/>
      <c r="BJ49" s="26"/>
      <c r="BK49" s="26"/>
      <c r="BL49" s="26"/>
      <c r="BM49" s="26"/>
      <c r="BN49" s="26"/>
      <c r="BO49" s="26"/>
      <c r="BP49" s="26"/>
      <c r="BQ49" s="26"/>
      <c r="BR49" s="26"/>
      <c r="BS49" s="26"/>
      <c r="BT49" s="26"/>
      <c r="BU49" s="26"/>
      <c r="BV49" s="26"/>
      <c r="BW49" s="26"/>
      <c r="BX49" s="26"/>
      <c r="BY49" s="26"/>
    </row>
    <row r="50" spans="1:77" x14ac:dyDescent="0.45">
      <c r="A50" s="26"/>
      <c r="B50" s="363" t="s">
        <v>221</v>
      </c>
      <c r="C50" s="363" t="s">
        <v>280</v>
      </c>
      <c r="D50" s="363" t="s">
        <v>735</v>
      </c>
      <c r="E50" s="26"/>
      <c r="F50" s="26"/>
      <c r="G50" s="26"/>
      <c r="H50" s="26"/>
      <c r="I50" s="26"/>
      <c r="J50" s="26"/>
      <c r="K50" s="26"/>
      <c r="L50" s="26"/>
      <c r="M50" s="26"/>
      <c r="N50" s="26"/>
      <c r="O50" s="26"/>
      <c r="P50" s="26"/>
      <c r="Q50" s="26"/>
      <c r="R50" s="26"/>
      <c r="S50" s="26"/>
      <c r="T50" s="26"/>
      <c r="U50" s="26"/>
      <c r="V50" s="26"/>
      <c r="W50" s="26"/>
      <c r="X50" s="26"/>
      <c r="Y50" s="26"/>
      <c r="Z50" s="26"/>
      <c r="AA50" s="26"/>
      <c r="AB50" s="26"/>
      <c r="AC50" s="26"/>
      <c r="AD50" s="26"/>
      <c r="AE50" s="26"/>
      <c r="AF50" s="26"/>
      <c r="AG50" s="26"/>
      <c r="AH50" s="26"/>
      <c r="AI50" s="26"/>
      <c r="AJ50" s="26"/>
      <c r="AK50" s="26"/>
      <c r="AL50" s="26"/>
      <c r="AM50" s="26"/>
      <c r="AN50" s="26"/>
      <c r="AO50" s="26"/>
      <c r="AP50" s="26"/>
      <c r="AQ50" s="26"/>
      <c r="AR50" s="26"/>
      <c r="AS50" s="26"/>
      <c r="AT50" s="26"/>
      <c r="AU50" s="26"/>
      <c r="AV50" s="26"/>
      <c r="AW50" s="26"/>
      <c r="AX50" s="26"/>
      <c r="AY50" s="26"/>
      <c r="AZ50" s="26"/>
      <c r="BA50" s="26"/>
      <c r="BB50" s="26"/>
      <c r="BC50" s="26"/>
      <c r="BD50" s="26"/>
      <c r="BE50" s="26"/>
      <c r="BF50" s="26"/>
      <c r="BG50" s="26"/>
      <c r="BH50" s="26"/>
      <c r="BI50" s="26"/>
      <c r="BJ50" s="26"/>
      <c r="BK50" s="26"/>
      <c r="BL50" s="26"/>
      <c r="BM50" s="26"/>
      <c r="BN50" s="26"/>
      <c r="BO50" s="26"/>
      <c r="BP50" s="26"/>
      <c r="BQ50" s="26"/>
      <c r="BR50" s="26"/>
      <c r="BS50" s="26"/>
      <c r="BT50" s="26"/>
      <c r="BU50" s="26"/>
      <c r="BV50" s="26"/>
      <c r="BW50" s="26"/>
      <c r="BX50" s="26"/>
      <c r="BY50" s="26"/>
    </row>
    <row r="51" spans="1:77" x14ac:dyDescent="0.45">
      <c r="A51" s="26"/>
      <c r="B51" s="202" t="s">
        <v>586</v>
      </c>
      <c r="C51" s="202" t="s">
        <v>587</v>
      </c>
      <c r="D51" s="202" t="s">
        <v>736</v>
      </c>
      <c r="E51" s="26"/>
      <c r="F51" s="26"/>
      <c r="G51" s="26"/>
      <c r="H51" s="26"/>
      <c r="I51" s="26"/>
      <c r="J51" s="26"/>
      <c r="K51" s="26"/>
      <c r="L51" s="26"/>
      <c r="M51" s="26"/>
      <c r="N51" s="26"/>
      <c r="O51" s="26"/>
      <c r="P51" s="26"/>
      <c r="Q51" s="26"/>
      <c r="R51" s="26"/>
      <c r="S51" s="26"/>
      <c r="T51" s="26"/>
      <c r="U51" s="26"/>
      <c r="V51" s="26"/>
      <c r="W51" s="26"/>
      <c r="X51" s="26"/>
      <c r="Y51" s="26"/>
      <c r="Z51" s="26"/>
      <c r="AA51" s="26"/>
      <c r="AB51" s="26"/>
      <c r="AC51" s="26"/>
      <c r="AD51" s="26"/>
      <c r="AE51" s="26"/>
      <c r="AF51" s="26"/>
      <c r="AG51" s="26"/>
      <c r="AH51" s="26"/>
      <c r="AI51" s="26"/>
      <c r="AJ51" s="26"/>
      <c r="AK51" s="26"/>
      <c r="AL51" s="26"/>
      <c r="AM51" s="26"/>
      <c r="AN51" s="26"/>
      <c r="AO51" s="26"/>
      <c r="AP51" s="26"/>
      <c r="AQ51" s="26"/>
      <c r="AR51" s="26"/>
      <c r="AS51" s="26"/>
      <c r="AT51" s="26"/>
      <c r="AU51" s="26"/>
      <c r="AV51" s="26"/>
      <c r="AW51" s="26"/>
      <c r="AX51" s="26"/>
      <c r="AY51" s="26"/>
      <c r="AZ51" s="26"/>
      <c r="BA51" s="26"/>
      <c r="BB51" s="26"/>
      <c r="BC51" s="26"/>
      <c r="BD51" s="26"/>
      <c r="BE51" s="26"/>
      <c r="BF51" s="26"/>
      <c r="BG51" s="26"/>
      <c r="BH51" s="26"/>
      <c r="BI51" s="26"/>
      <c r="BJ51" s="26"/>
      <c r="BK51" s="26"/>
      <c r="BL51" s="26"/>
      <c r="BM51" s="26"/>
      <c r="BN51" s="26"/>
      <c r="BO51" s="26"/>
      <c r="BP51" s="26"/>
      <c r="BQ51" s="26"/>
      <c r="BR51" s="26"/>
      <c r="BS51" s="26"/>
      <c r="BT51" s="26"/>
      <c r="BU51" s="26"/>
      <c r="BV51" s="26"/>
      <c r="BW51" s="26"/>
      <c r="BX51" s="26"/>
      <c r="BY51" s="26"/>
    </row>
    <row r="52" spans="1:77" x14ac:dyDescent="0.45">
      <c r="A52" s="26"/>
      <c r="B52" s="202" t="s">
        <v>588</v>
      </c>
      <c r="C52" s="202" t="s">
        <v>589</v>
      </c>
      <c r="D52" s="202" t="s">
        <v>736</v>
      </c>
      <c r="E52" s="26"/>
      <c r="F52" s="26"/>
      <c r="G52" s="26"/>
      <c r="H52" s="26"/>
      <c r="I52" s="26"/>
      <c r="J52" s="26"/>
      <c r="K52" s="26"/>
      <c r="L52" s="26"/>
      <c r="M52" s="26"/>
      <c r="N52" s="26"/>
      <c r="O52" s="26"/>
      <c r="P52" s="26"/>
      <c r="Q52" s="26"/>
      <c r="R52" s="26"/>
      <c r="S52" s="26"/>
      <c r="T52" s="26"/>
      <c r="U52" s="26"/>
      <c r="V52" s="26"/>
      <c r="W52" s="26"/>
      <c r="X52" s="26"/>
      <c r="Y52" s="26"/>
      <c r="Z52" s="26"/>
      <c r="AA52" s="26"/>
      <c r="AB52" s="26"/>
      <c r="AC52" s="26"/>
      <c r="AD52" s="26"/>
      <c r="AE52" s="26"/>
      <c r="AF52" s="26"/>
      <c r="AG52" s="26"/>
      <c r="AH52" s="26"/>
      <c r="AI52" s="26"/>
      <c r="AJ52" s="26"/>
      <c r="AK52" s="26"/>
      <c r="AL52" s="26"/>
      <c r="AM52" s="26"/>
      <c r="AN52" s="26"/>
      <c r="AO52" s="26"/>
      <c r="AP52" s="26"/>
      <c r="AQ52" s="26"/>
      <c r="AR52" s="26"/>
      <c r="AS52" s="26"/>
      <c r="AT52" s="26"/>
      <c r="AU52" s="26"/>
      <c r="AV52" s="26"/>
      <c r="AW52" s="26"/>
      <c r="AX52" s="26"/>
      <c r="AY52" s="26"/>
      <c r="AZ52" s="26"/>
      <c r="BA52" s="26"/>
      <c r="BB52" s="26"/>
      <c r="BC52" s="26"/>
      <c r="BD52" s="26"/>
      <c r="BE52" s="26"/>
      <c r="BF52" s="26"/>
      <c r="BG52" s="26"/>
      <c r="BH52" s="26"/>
      <c r="BI52" s="26"/>
      <c r="BJ52" s="26"/>
      <c r="BK52" s="26"/>
      <c r="BL52" s="26"/>
      <c r="BM52" s="26"/>
      <c r="BN52" s="26"/>
      <c r="BO52" s="26"/>
      <c r="BP52" s="26"/>
      <c r="BQ52" s="26"/>
      <c r="BR52" s="26"/>
      <c r="BS52" s="26"/>
      <c r="BT52" s="26"/>
      <c r="BU52" s="26"/>
      <c r="BV52" s="26"/>
      <c r="BW52" s="26"/>
      <c r="BX52" s="26"/>
      <c r="BY52" s="26"/>
    </row>
    <row r="53" spans="1:77" x14ac:dyDescent="0.45">
      <c r="A53" s="26"/>
      <c r="B53" s="58" t="s">
        <v>590</v>
      </c>
      <c r="C53" s="59" t="s">
        <v>206</v>
      </c>
      <c r="D53" s="59" t="s">
        <v>207</v>
      </c>
      <c r="E53" s="26"/>
      <c r="F53" s="26"/>
      <c r="G53" s="26"/>
      <c r="H53" s="26"/>
      <c r="I53" s="26"/>
      <c r="J53" s="26"/>
      <c r="K53" s="26"/>
      <c r="L53" s="26"/>
      <c r="M53" s="26"/>
      <c r="N53" s="26"/>
      <c r="O53" s="26"/>
      <c r="P53" s="26"/>
      <c r="Q53" s="26"/>
      <c r="R53" s="26"/>
      <c r="S53" s="26"/>
      <c r="T53" s="26"/>
      <c r="U53" s="26"/>
      <c r="V53" s="26"/>
      <c r="W53" s="26"/>
      <c r="X53" s="26"/>
      <c r="Y53" s="26"/>
      <c r="Z53" s="26"/>
      <c r="AA53" s="26"/>
      <c r="AB53" s="26"/>
      <c r="AC53" s="26"/>
      <c r="AD53" s="26"/>
      <c r="AE53" s="26"/>
      <c r="AF53" s="26"/>
      <c r="AG53" s="26"/>
      <c r="AH53" s="26"/>
      <c r="AI53" s="26"/>
      <c r="AJ53" s="26"/>
      <c r="AK53" s="26"/>
      <c r="AL53" s="26"/>
      <c r="AM53" s="26"/>
      <c r="AN53" s="26"/>
      <c r="AO53" s="26"/>
      <c r="AP53" s="26"/>
      <c r="AQ53" s="26"/>
      <c r="AR53" s="26"/>
      <c r="AS53" s="26"/>
      <c r="AT53" s="26"/>
      <c r="AU53" s="26"/>
      <c r="AV53" s="26"/>
      <c r="AW53" s="26"/>
      <c r="AX53" s="26"/>
      <c r="AY53" s="26"/>
      <c r="AZ53" s="26"/>
      <c r="BA53" s="26"/>
      <c r="BB53" s="26"/>
      <c r="BC53" s="26"/>
      <c r="BD53" s="26"/>
      <c r="BE53" s="26"/>
      <c r="BF53" s="26"/>
      <c r="BG53" s="26"/>
      <c r="BH53" s="26"/>
      <c r="BI53" s="26"/>
      <c r="BJ53" s="26"/>
      <c r="BK53" s="26"/>
      <c r="BL53" s="26"/>
      <c r="BM53" s="26"/>
      <c r="BN53" s="26"/>
      <c r="BO53" s="26"/>
      <c r="BP53" s="26"/>
      <c r="BQ53" s="26"/>
      <c r="BR53" s="26"/>
      <c r="BS53" s="26"/>
      <c r="BT53" s="26"/>
      <c r="BU53" s="26"/>
      <c r="BV53" s="26"/>
      <c r="BW53" s="26"/>
      <c r="BX53" s="26"/>
      <c r="BY53" s="26"/>
    </row>
    <row r="54" spans="1:77" x14ac:dyDescent="0.45">
      <c r="A54" s="26"/>
      <c r="B54" s="202" t="s">
        <v>591</v>
      </c>
      <c r="C54" s="202" t="s">
        <v>592</v>
      </c>
      <c r="D54" s="202" t="s">
        <v>593</v>
      </c>
      <c r="E54" s="26"/>
      <c r="F54" s="26"/>
      <c r="G54" s="26"/>
      <c r="H54" s="26"/>
      <c r="I54" s="26"/>
      <c r="J54" s="26"/>
      <c r="K54" s="26"/>
      <c r="L54" s="26"/>
      <c r="M54" s="26"/>
      <c r="N54" s="26"/>
      <c r="O54" s="26"/>
      <c r="P54" s="26"/>
      <c r="Q54" s="26"/>
      <c r="R54" s="26"/>
      <c r="S54" s="26"/>
      <c r="T54" s="26"/>
      <c r="U54" s="26"/>
      <c r="V54" s="26"/>
      <c r="W54" s="26"/>
      <c r="X54" s="26"/>
      <c r="Y54" s="26"/>
      <c r="Z54" s="26"/>
      <c r="AA54" s="26"/>
      <c r="AB54" s="26"/>
      <c r="AC54" s="26"/>
      <c r="AD54" s="26"/>
      <c r="AE54" s="26"/>
      <c r="AF54" s="26"/>
      <c r="AG54" s="26"/>
      <c r="AH54" s="26"/>
      <c r="AI54" s="26"/>
      <c r="AJ54" s="26"/>
      <c r="AK54" s="26"/>
      <c r="AL54" s="26"/>
      <c r="AM54" s="26"/>
      <c r="AN54" s="26"/>
      <c r="AO54" s="26"/>
      <c r="AP54" s="26"/>
      <c r="AQ54" s="26"/>
      <c r="AR54" s="26"/>
      <c r="AS54" s="26"/>
      <c r="AT54" s="26"/>
      <c r="AU54" s="26"/>
      <c r="AV54" s="26"/>
      <c r="AW54" s="26"/>
      <c r="AX54" s="26"/>
      <c r="AY54" s="26"/>
      <c r="AZ54" s="26"/>
      <c r="BA54" s="26"/>
      <c r="BB54" s="26"/>
      <c r="BC54" s="26"/>
      <c r="BD54" s="26"/>
      <c r="BE54" s="26"/>
      <c r="BF54" s="26"/>
      <c r="BG54" s="26"/>
      <c r="BH54" s="26"/>
      <c r="BI54" s="26"/>
      <c r="BJ54" s="26"/>
      <c r="BK54" s="26"/>
      <c r="BL54" s="26"/>
      <c r="BM54" s="26"/>
      <c r="BN54" s="26"/>
      <c r="BO54" s="26"/>
      <c r="BP54" s="26"/>
      <c r="BQ54" s="26"/>
      <c r="BR54" s="26"/>
      <c r="BS54" s="26"/>
      <c r="BT54" s="26"/>
      <c r="BU54" s="26"/>
      <c r="BV54" s="26"/>
      <c r="BW54" s="26"/>
      <c r="BX54" s="26"/>
      <c r="BY54" s="26"/>
    </row>
    <row r="55" spans="1:77" x14ac:dyDescent="0.45">
      <c r="A55" s="26"/>
      <c r="B55" s="202" t="s">
        <v>594</v>
      </c>
      <c r="C55" s="202" t="s">
        <v>595</v>
      </c>
      <c r="D55" s="202" t="s">
        <v>596</v>
      </c>
      <c r="E55" s="26"/>
      <c r="F55" s="26"/>
      <c r="G55" s="26"/>
      <c r="H55" s="26"/>
      <c r="I55" s="26"/>
      <c r="J55" s="26"/>
      <c r="K55" s="26"/>
      <c r="L55" s="26"/>
      <c r="M55" s="26"/>
      <c r="N55" s="26"/>
      <c r="O55" s="26"/>
      <c r="P55" s="26"/>
      <c r="Q55" s="26"/>
      <c r="R55" s="26"/>
      <c r="S55" s="26"/>
      <c r="T55" s="26"/>
      <c r="U55" s="26"/>
      <c r="V55" s="26"/>
      <c r="W55" s="26"/>
      <c r="X55" s="26"/>
      <c r="Y55" s="26"/>
      <c r="Z55" s="26"/>
      <c r="AA55" s="26"/>
      <c r="AB55" s="26"/>
      <c r="AC55" s="26"/>
      <c r="AD55" s="26"/>
      <c r="AE55" s="26"/>
      <c r="AF55" s="26"/>
      <c r="AG55" s="26"/>
      <c r="AH55" s="26"/>
      <c r="AI55" s="26"/>
      <c r="AJ55" s="26"/>
      <c r="AK55" s="26"/>
      <c r="AL55" s="26"/>
      <c r="AM55" s="26"/>
      <c r="AN55" s="26"/>
      <c r="AO55" s="26"/>
      <c r="AP55" s="26"/>
      <c r="AQ55" s="26"/>
      <c r="AR55" s="26"/>
      <c r="AS55" s="26"/>
      <c r="AT55" s="26"/>
      <c r="AU55" s="26"/>
      <c r="AV55" s="26"/>
      <c r="AW55" s="26"/>
      <c r="AX55" s="26"/>
      <c r="AY55" s="26"/>
      <c r="AZ55" s="26"/>
      <c r="BA55" s="26"/>
      <c r="BB55" s="26"/>
      <c r="BC55" s="26"/>
      <c r="BD55" s="26"/>
      <c r="BE55" s="26"/>
      <c r="BF55" s="26"/>
      <c r="BG55" s="26"/>
      <c r="BH55" s="26"/>
      <c r="BI55" s="26"/>
      <c r="BJ55" s="26"/>
      <c r="BK55" s="26"/>
      <c r="BL55" s="26"/>
      <c r="BM55" s="26"/>
      <c r="BN55" s="26"/>
      <c r="BO55" s="26"/>
      <c r="BP55" s="26"/>
      <c r="BQ55" s="26"/>
      <c r="BR55" s="26"/>
      <c r="BS55" s="26"/>
      <c r="BT55" s="26"/>
      <c r="BU55" s="26"/>
      <c r="BV55" s="26"/>
      <c r="BW55" s="26"/>
      <c r="BX55" s="26"/>
      <c r="BY55" s="26"/>
    </row>
    <row r="56" spans="1:77" x14ac:dyDescent="0.45">
      <c r="A56" s="26"/>
      <c r="B56" s="202" t="s">
        <v>597</v>
      </c>
      <c r="C56" s="202" t="s">
        <v>598</v>
      </c>
      <c r="D56" s="202" t="s">
        <v>599</v>
      </c>
      <c r="E56" s="26"/>
      <c r="F56" s="26"/>
      <c r="G56" s="26"/>
      <c r="H56" s="26"/>
      <c r="I56" s="26"/>
      <c r="J56" s="26"/>
      <c r="K56" s="26"/>
      <c r="L56" s="26"/>
      <c r="M56" s="26"/>
      <c r="N56" s="26"/>
      <c r="O56" s="26"/>
      <c r="P56" s="26"/>
      <c r="Q56" s="26"/>
      <c r="R56" s="26"/>
      <c r="S56" s="26"/>
      <c r="T56" s="26"/>
      <c r="U56" s="26"/>
      <c r="V56" s="26"/>
      <c r="W56" s="26"/>
      <c r="X56" s="26"/>
      <c r="Y56" s="26"/>
      <c r="Z56" s="26"/>
      <c r="AA56" s="26"/>
      <c r="AB56" s="26"/>
      <c r="AC56" s="26"/>
      <c r="AD56" s="26"/>
      <c r="AE56" s="26"/>
      <c r="AF56" s="26"/>
      <c r="AG56" s="26"/>
      <c r="AH56" s="26"/>
      <c r="AI56" s="26"/>
      <c r="AJ56" s="26"/>
      <c r="AK56" s="26"/>
      <c r="AL56" s="26"/>
      <c r="AM56" s="26"/>
      <c r="AN56" s="26"/>
      <c r="AO56" s="26"/>
      <c r="AP56" s="26"/>
      <c r="AQ56" s="26"/>
      <c r="AR56" s="26"/>
      <c r="AS56" s="26"/>
      <c r="AT56" s="26"/>
      <c r="AU56" s="26"/>
      <c r="AV56" s="26"/>
      <c r="AW56" s="26"/>
      <c r="AX56" s="26"/>
      <c r="AY56" s="26"/>
      <c r="AZ56" s="26"/>
      <c r="BA56" s="26"/>
      <c r="BB56" s="26"/>
      <c r="BC56" s="26"/>
      <c r="BD56" s="26"/>
      <c r="BE56" s="26"/>
      <c r="BF56" s="26"/>
      <c r="BG56" s="26"/>
      <c r="BH56" s="26"/>
      <c r="BI56" s="26"/>
      <c r="BJ56" s="26"/>
      <c r="BK56" s="26"/>
      <c r="BL56" s="26"/>
      <c r="BM56" s="26"/>
      <c r="BN56" s="26"/>
      <c r="BO56" s="26"/>
      <c r="BP56" s="26"/>
      <c r="BQ56" s="26"/>
      <c r="BR56" s="26"/>
      <c r="BS56" s="26"/>
      <c r="BT56" s="26"/>
      <c r="BU56" s="26"/>
      <c r="BV56" s="26"/>
      <c r="BW56" s="26"/>
      <c r="BX56" s="26"/>
      <c r="BY56" s="26"/>
    </row>
    <row r="57" spans="1:77" x14ac:dyDescent="0.45">
      <c r="A57" s="26"/>
      <c r="B57" s="202" t="s">
        <v>600</v>
      </c>
      <c r="C57" s="202" t="s">
        <v>601</v>
      </c>
      <c r="D57" s="202" t="s">
        <v>602</v>
      </c>
      <c r="E57" s="26"/>
      <c r="F57" s="26"/>
      <c r="G57" s="26"/>
      <c r="H57" s="26"/>
      <c r="I57" s="26"/>
      <c r="J57" s="26"/>
      <c r="K57" s="26"/>
      <c r="L57" s="26"/>
      <c r="M57" s="26"/>
      <c r="N57" s="26"/>
      <c r="O57" s="26"/>
      <c r="P57" s="26"/>
      <c r="Q57" s="26"/>
      <c r="R57" s="26"/>
      <c r="S57" s="26"/>
      <c r="T57" s="26"/>
      <c r="U57" s="26"/>
      <c r="V57" s="26"/>
      <c r="W57" s="26"/>
      <c r="X57" s="26"/>
      <c r="Y57" s="26"/>
      <c r="Z57" s="26"/>
      <c r="AA57" s="26"/>
      <c r="AB57" s="26"/>
      <c r="AC57" s="26"/>
      <c r="AD57" s="26"/>
      <c r="AE57" s="26"/>
      <c r="AF57" s="26"/>
      <c r="AG57" s="26"/>
      <c r="AH57" s="26"/>
      <c r="AI57" s="26"/>
      <c r="AJ57" s="26"/>
      <c r="AK57" s="26"/>
      <c r="AL57" s="26"/>
      <c r="AM57" s="26"/>
      <c r="AN57" s="26"/>
      <c r="AO57" s="26"/>
      <c r="AP57" s="26"/>
      <c r="AQ57" s="26"/>
      <c r="AR57" s="26"/>
      <c r="AS57" s="26"/>
      <c r="AT57" s="26"/>
      <c r="AU57" s="26"/>
      <c r="AV57" s="26"/>
      <c r="AW57" s="26"/>
      <c r="AX57" s="26"/>
      <c r="AY57" s="26"/>
      <c r="AZ57" s="26"/>
      <c r="BA57" s="26"/>
      <c r="BB57" s="26"/>
      <c r="BC57" s="26"/>
      <c r="BD57" s="26"/>
      <c r="BE57" s="26"/>
      <c r="BF57" s="26"/>
      <c r="BG57" s="26"/>
      <c r="BH57" s="26"/>
      <c r="BI57" s="26"/>
      <c r="BJ57" s="26"/>
      <c r="BK57" s="26"/>
      <c r="BL57" s="26"/>
      <c r="BM57" s="26"/>
      <c r="BN57" s="26"/>
      <c r="BO57" s="26"/>
      <c r="BP57" s="26"/>
      <c r="BQ57" s="26"/>
      <c r="BR57" s="26"/>
      <c r="BS57" s="26"/>
      <c r="BT57" s="26"/>
      <c r="BU57" s="26"/>
      <c r="BV57" s="26"/>
      <c r="BW57" s="26"/>
      <c r="BX57" s="26"/>
      <c r="BY57" s="26"/>
    </row>
    <row r="58" spans="1:77" x14ac:dyDescent="0.45">
      <c r="A58" s="26"/>
      <c r="B58" s="202" t="s">
        <v>603</v>
      </c>
      <c r="C58" s="202" t="s">
        <v>604</v>
      </c>
      <c r="D58" s="202" t="s">
        <v>596</v>
      </c>
      <c r="E58" s="26"/>
      <c r="F58" s="26"/>
      <c r="G58" s="26"/>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c r="AI58" s="26"/>
      <c r="AJ58" s="26"/>
      <c r="AK58" s="26"/>
      <c r="AL58" s="26"/>
      <c r="AM58" s="26"/>
      <c r="AN58" s="26"/>
      <c r="AO58" s="26"/>
      <c r="AP58" s="26"/>
      <c r="AQ58" s="26"/>
      <c r="AR58" s="26"/>
      <c r="AS58" s="26"/>
      <c r="AT58" s="26"/>
      <c r="AU58" s="26"/>
      <c r="AV58" s="26"/>
      <c r="AW58" s="26"/>
      <c r="AX58" s="26"/>
      <c r="AY58" s="26"/>
      <c r="AZ58" s="26"/>
      <c r="BA58" s="26"/>
      <c r="BB58" s="26"/>
      <c r="BC58" s="26"/>
      <c r="BD58" s="26"/>
      <c r="BE58" s="26"/>
      <c r="BF58" s="26"/>
      <c r="BG58" s="26"/>
      <c r="BH58" s="26"/>
      <c r="BI58" s="26"/>
      <c r="BJ58" s="26"/>
      <c r="BK58" s="26"/>
      <c r="BL58" s="26"/>
      <c r="BM58" s="26"/>
      <c r="BN58" s="26"/>
      <c r="BO58" s="26"/>
      <c r="BP58" s="26"/>
      <c r="BQ58" s="26"/>
      <c r="BR58" s="26"/>
      <c r="BS58" s="26"/>
      <c r="BT58" s="26"/>
      <c r="BU58" s="26"/>
      <c r="BV58" s="26"/>
      <c r="BW58" s="26"/>
      <c r="BX58" s="26"/>
      <c r="BY58" s="26"/>
    </row>
    <row r="59" spans="1:77" x14ac:dyDescent="0.45">
      <c r="A59" s="26"/>
      <c r="B59" s="202" t="s">
        <v>605</v>
      </c>
      <c r="C59" s="202" t="s">
        <v>606</v>
      </c>
      <c r="D59" s="202" t="s">
        <v>599</v>
      </c>
      <c r="E59" s="26"/>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c r="AI59" s="26"/>
      <c r="AJ59" s="26"/>
      <c r="AK59" s="26"/>
      <c r="AL59" s="26"/>
      <c r="AM59" s="26"/>
      <c r="AN59" s="26"/>
      <c r="AO59" s="26"/>
      <c r="AP59" s="26"/>
      <c r="AQ59" s="26"/>
      <c r="AR59" s="26"/>
      <c r="AS59" s="26"/>
      <c r="AT59" s="26"/>
      <c r="AU59" s="26"/>
      <c r="AV59" s="26"/>
      <c r="AW59" s="26"/>
      <c r="AX59" s="26"/>
      <c r="AY59" s="26"/>
      <c r="AZ59" s="26"/>
      <c r="BA59" s="26"/>
      <c r="BB59" s="26"/>
      <c r="BC59" s="26"/>
      <c r="BD59" s="26"/>
      <c r="BE59" s="26"/>
      <c r="BF59" s="26"/>
      <c r="BG59" s="26"/>
      <c r="BH59" s="26"/>
      <c r="BI59" s="26"/>
      <c r="BJ59" s="26"/>
      <c r="BK59" s="26"/>
      <c r="BL59" s="26"/>
      <c r="BM59" s="26"/>
      <c r="BN59" s="26"/>
      <c r="BO59" s="26"/>
      <c r="BP59" s="26"/>
      <c r="BQ59" s="26"/>
      <c r="BR59" s="26"/>
      <c r="BS59" s="26"/>
      <c r="BT59" s="26"/>
      <c r="BU59" s="26"/>
      <c r="BV59" s="26"/>
      <c r="BW59" s="26"/>
      <c r="BX59" s="26"/>
      <c r="BY59" s="26"/>
    </row>
    <row r="60" spans="1:77" x14ac:dyDescent="0.45">
      <c r="A60" s="26"/>
      <c r="B60" s="202" t="s">
        <v>607</v>
      </c>
      <c r="C60" s="202" t="s">
        <v>608</v>
      </c>
      <c r="D60" s="202" t="s">
        <v>593</v>
      </c>
      <c r="E60" s="26"/>
      <c r="F60" s="26"/>
      <c r="G60" s="26"/>
      <c r="H60" s="26"/>
      <c r="I60" s="26"/>
      <c r="J60" s="26"/>
      <c r="K60" s="26"/>
      <c r="L60" s="26"/>
      <c r="M60" s="26"/>
      <c r="N60" s="26"/>
      <c r="O60" s="26"/>
      <c r="P60" s="26"/>
      <c r="Q60" s="26"/>
      <c r="R60" s="26"/>
      <c r="S60" s="26"/>
      <c r="T60" s="26"/>
      <c r="U60" s="26"/>
      <c r="V60" s="26"/>
      <c r="W60" s="26"/>
      <c r="X60" s="26"/>
      <c r="Y60" s="26"/>
      <c r="Z60" s="26"/>
      <c r="AA60" s="26"/>
      <c r="AB60" s="26"/>
      <c r="AC60" s="26"/>
      <c r="AD60" s="26"/>
      <c r="AE60" s="26"/>
      <c r="AF60" s="26"/>
      <c r="AG60" s="26"/>
      <c r="AH60" s="26"/>
      <c r="AI60" s="26"/>
      <c r="AJ60" s="26"/>
      <c r="AK60" s="26"/>
      <c r="AL60" s="26"/>
      <c r="AM60" s="26"/>
      <c r="AN60" s="26"/>
      <c r="AO60" s="26"/>
      <c r="AP60" s="26"/>
      <c r="AQ60" s="26"/>
      <c r="AR60" s="26"/>
      <c r="AS60" s="26"/>
      <c r="AT60" s="26"/>
      <c r="AU60" s="26"/>
      <c r="AV60" s="26"/>
      <c r="AW60" s="26"/>
      <c r="AX60" s="26"/>
      <c r="AY60" s="26"/>
      <c r="AZ60" s="26"/>
      <c r="BA60" s="26"/>
      <c r="BB60" s="26"/>
      <c r="BC60" s="26"/>
      <c r="BD60" s="26"/>
      <c r="BE60" s="26"/>
      <c r="BF60" s="26"/>
      <c r="BG60" s="26"/>
      <c r="BH60" s="26"/>
      <c r="BI60" s="26"/>
      <c r="BJ60" s="26"/>
      <c r="BK60" s="26"/>
      <c r="BL60" s="26"/>
      <c r="BM60" s="26"/>
      <c r="BN60" s="26"/>
      <c r="BO60" s="26"/>
      <c r="BP60" s="26"/>
      <c r="BQ60" s="26"/>
      <c r="BR60" s="26"/>
      <c r="BS60" s="26"/>
      <c r="BT60" s="26"/>
      <c r="BU60" s="26"/>
      <c r="BV60" s="26"/>
      <c r="BW60" s="26"/>
      <c r="BX60" s="26"/>
      <c r="BY60" s="26"/>
    </row>
    <row r="61" spans="1:77" x14ac:dyDescent="0.45">
      <c r="A61" s="26"/>
      <c r="B61" s="202" t="s">
        <v>609</v>
      </c>
      <c r="C61" s="202" t="s">
        <v>610</v>
      </c>
      <c r="D61" s="202" t="s">
        <v>611</v>
      </c>
      <c r="E61" s="26"/>
      <c r="F61" s="26"/>
      <c r="G61" s="26"/>
      <c r="H61" s="26"/>
      <c r="I61" s="26"/>
      <c r="J61" s="26"/>
      <c r="K61" s="26"/>
      <c r="L61" s="26"/>
      <c r="M61" s="26"/>
      <c r="N61" s="26"/>
      <c r="O61" s="26"/>
      <c r="P61" s="26"/>
      <c r="Q61" s="26"/>
      <c r="R61" s="26"/>
      <c r="S61" s="26"/>
      <c r="T61" s="26"/>
      <c r="U61" s="26"/>
      <c r="V61" s="26"/>
      <c r="W61" s="26"/>
      <c r="X61" s="26"/>
      <c r="Y61" s="26"/>
      <c r="Z61" s="26"/>
      <c r="AA61" s="26"/>
      <c r="AB61" s="26"/>
      <c r="AC61" s="26"/>
      <c r="AD61" s="26"/>
      <c r="AE61" s="26"/>
      <c r="AF61" s="26"/>
      <c r="AG61" s="26"/>
      <c r="AH61" s="26"/>
      <c r="AI61" s="26"/>
      <c r="AJ61" s="26"/>
      <c r="AK61" s="26"/>
      <c r="AL61" s="26"/>
      <c r="AM61" s="26"/>
      <c r="AN61" s="26"/>
      <c r="AO61" s="26"/>
      <c r="AP61" s="26"/>
      <c r="AQ61" s="26"/>
      <c r="AR61" s="26"/>
      <c r="AS61" s="26"/>
      <c r="AT61" s="26"/>
      <c r="AU61" s="26"/>
      <c r="AV61" s="26"/>
      <c r="AW61" s="26"/>
      <c r="AX61" s="26"/>
      <c r="AY61" s="26"/>
      <c r="AZ61" s="26"/>
      <c r="BA61" s="26"/>
      <c r="BB61" s="26"/>
      <c r="BC61" s="26"/>
      <c r="BD61" s="26"/>
      <c r="BE61" s="26"/>
      <c r="BF61" s="26"/>
      <c r="BG61" s="26"/>
      <c r="BH61" s="26"/>
      <c r="BI61" s="26"/>
      <c r="BJ61" s="26"/>
      <c r="BK61" s="26"/>
      <c r="BL61" s="26"/>
      <c r="BM61" s="26"/>
      <c r="BN61" s="26"/>
      <c r="BO61" s="26"/>
      <c r="BP61" s="26"/>
      <c r="BQ61" s="26"/>
      <c r="BR61" s="26"/>
      <c r="BS61" s="26"/>
      <c r="BT61" s="26"/>
      <c r="BU61" s="26"/>
      <c r="BV61" s="26"/>
      <c r="BW61" s="26"/>
      <c r="BX61" s="26"/>
      <c r="BY61" s="26"/>
    </row>
    <row r="62" spans="1:77" x14ac:dyDescent="0.45">
      <c r="A62" s="26"/>
      <c r="B62" s="202" t="s">
        <v>612</v>
      </c>
      <c r="C62" s="202" t="s">
        <v>613</v>
      </c>
      <c r="D62" s="202" t="s">
        <v>614</v>
      </c>
      <c r="E62" s="26"/>
      <c r="F62" s="26"/>
      <c r="G62" s="26"/>
      <c r="H62" s="26"/>
      <c r="I62" s="26"/>
      <c r="J62" s="26"/>
      <c r="K62" s="26"/>
      <c r="L62" s="26"/>
      <c r="M62" s="26"/>
      <c r="N62" s="26"/>
      <c r="O62" s="26"/>
      <c r="P62" s="26"/>
      <c r="Q62" s="26"/>
      <c r="R62" s="26"/>
      <c r="S62" s="26"/>
      <c r="T62" s="26"/>
      <c r="U62" s="26"/>
      <c r="V62" s="26"/>
      <c r="W62" s="26"/>
      <c r="X62" s="26"/>
      <c r="Y62" s="26"/>
      <c r="Z62" s="26"/>
      <c r="AA62" s="26"/>
      <c r="AB62" s="26"/>
      <c r="AC62" s="26"/>
      <c r="AD62" s="26"/>
      <c r="AE62" s="26"/>
      <c r="AF62" s="26"/>
      <c r="AG62" s="26"/>
      <c r="AH62" s="26"/>
      <c r="AI62" s="26"/>
      <c r="AJ62" s="26"/>
      <c r="AK62" s="26"/>
      <c r="AL62" s="26"/>
      <c r="AM62" s="26"/>
      <c r="AN62" s="26"/>
      <c r="AO62" s="26"/>
      <c r="AP62" s="26"/>
      <c r="AQ62" s="26"/>
      <c r="AR62" s="26"/>
      <c r="AS62" s="26"/>
      <c r="AT62" s="26"/>
      <c r="AU62" s="26"/>
      <c r="AV62" s="26"/>
      <c r="AW62" s="26"/>
      <c r="AX62" s="26"/>
      <c r="AY62" s="26"/>
      <c r="AZ62" s="26"/>
      <c r="BA62" s="26"/>
      <c r="BB62" s="26"/>
      <c r="BC62" s="26"/>
      <c r="BD62" s="26"/>
      <c r="BE62" s="26"/>
      <c r="BF62" s="26"/>
      <c r="BG62" s="26"/>
      <c r="BH62" s="26"/>
      <c r="BI62" s="26"/>
      <c r="BJ62" s="26"/>
      <c r="BK62" s="26"/>
      <c r="BL62" s="26"/>
      <c r="BM62" s="26"/>
      <c r="BN62" s="26"/>
      <c r="BO62" s="26"/>
      <c r="BP62" s="26"/>
      <c r="BQ62" s="26"/>
      <c r="BR62" s="26"/>
      <c r="BS62" s="26"/>
      <c r="BT62" s="26"/>
      <c r="BU62" s="26"/>
      <c r="BV62" s="26"/>
      <c r="BW62" s="26"/>
      <c r="BX62" s="26"/>
      <c r="BY62" s="26"/>
    </row>
    <row r="63" spans="1:77" x14ac:dyDescent="0.45">
      <c r="A63" s="26"/>
      <c r="B63" s="26"/>
      <c r="C63" s="26"/>
      <c r="D63" s="26"/>
      <c r="E63" s="26"/>
      <c r="F63" s="26"/>
      <c r="G63" s="26"/>
      <c r="H63" s="26"/>
      <c r="I63" s="26"/>
      <c r="J63" s="26"/>
      <c r="K63" s="26"/>
      <c r="L63" s="26"/>
      <c r="M63" s="26"/>
      <c r="N63" s="26"/>
      <c r="O63" s="26"/>
      <c r="P63" s="26"/>
      <c r="Q63" s="26"/>
      <c r="R63" s="26"/>
      <c r="S63" s="26"/>
      <c r="T63" s="26"/>
      <c r="U63" s="26"/>
      <c r="V63" s="26"/>
      <c r="W63" s="26"/>
      <c r="X63" s="26"/>
      <c r="Y63" s="26"/>
      <c r="Z63" s="26"/>
      <c r="AA63" s="26"/>
      <c r="AB63" s="26"/>
      <c r="AC63" s="26"/>
      <c r="AD63" s="26"/>
      <c r="AE63" s="26"/>
      <c r="AF63" s="26"/>
      <c r="AG63" s="26"/>
      <c r="AH63" s="26"/>
      <c r="AI63" s="26"/>
      <c r="AJ63" s="26"/>
      <c r="AK63" s="26"/>
      <c r="AL63" s="26"/>
      <c r="AM63" s="26"/>
      <c r="AN63" s="26"/>
      <c r="AO63" s="26"/>
      <c r="AP63" s="26"/>
      <c r="AQ63" s="26"/>
      <c r="AR63" s="26"/>
      <c r="AS63" s="26"/>
      <c r="AT63" s="26"/>
      <c r="AU63" s="26"/>
      <c r="AV63" s="26"/>
      <c r="AW63" s="26"/>
      <c r="AX63" s="26"/>
      <c r="AY63" s="26"/>
      <c r="AZ63" s="26"/>
      <c r="BA63" s="26"/>
      <c r="BB63" s="26"/>
      <c r="BC63" s="26"/>
      <c r="BD63" s="26"/>
      <c r="BE63" s="26"/>
      <c r="BF63" s="26"/>
      <c r="BG63" s="26"/>
      <c r="BH63" s="26"/>
      <c r="BI63" s="26"/>
      <c r="BJ63" s="26"/>
      <c r="BK63" s="26"/>
      <c r="BL63" s="26"/>
      <c r="BM63" s="26"/>
      <c r="BN63" s="26"/>
      <c r="BO63" s="26"/>
      <c r="BP63" s="26"/>
      <c r="BQ63" s="26"/>
      <c r="BR63" s="26"/>
      <c r="BS63" s="26"/>
      <c r="BT63" s="26"/>
      <c r="BU63" s="26"/>
      <c r="BV63" s="26"/>
      <c r="BW63" s="26"/>
      <c r="BX63" s="26"/>
      <c r="BY63" s="26"/>
    </row>
    <row r="64" spans="1:77" x14ac:dyDescent="0.45">
      <c r="A64" s="26"/>
      <c r="B64" s="26"/>
      <c r="C64" s="26"/>
      <c r="D64" s="26" t="s">
        <v>9</v>
      </c>
      <c r="E64" s="26"/>
      <c r="F64" s="26"/>
      <c r="G64" s="26"/>
      <c r="H64" s="26"/>
      <c r="I64" s="26"/>
      <c r="J64" s="26"/>
      <c r="K64" s="26"/>
      <c r="L64" s="26"/>
      <c r="M64" s="26"/>
      <c r="N64" s="26"/>
      <c r="O64" s="26"/>
      <c r="P64" s="26"/>
      <c r="Q64" s="26"/>
      <c r="R64" s="26"/>
      <c r="S64" s="26"/>
      <c r="T64" s="26"/>
      <c r="U64" s="26"/>
      <c r="V64" s="26"/>
      <c r="W64" s="26"/>
      <c r="X64" s="26"/>
      <c r="Y64" s="26"/>
      <c r="Z64" s="26"/>
      <c r="AA64" s="26"/>
      <c r="AB64" s="26"/>
      <c r="AC64" s="26"/>
      <c r="AD64" s="26"/>
      <c r="AE64" s="26"/>
      <c r="AF64" s="26"/>
      <c r="AG64" s="26"/>
      <c r="AH64" s="26"/>
      <c r="AI64" s="26"/>
      <c r="AJ64" s="26"/>
      <c r="AK64" s="26"/>
      <c r="AL64" s="26"/>
      <c r="AM64" s="26"/>
      <c r="AN64" s="26"/>
      <c r="AO64" s="26"/>
      <c r="AP64" s="26"/>
      <c r="AQ64" s="26"/>
      <c r="AR64" s="26"/>
      <c r="AS64" s="26"/>
      <c r="AT64" s="26"/>
      <c r="AU64" s="26"/>
      <c r="AV64" s="26"/>
      <c r="AW64" s="26"/>
      <c r="AX64" s="26"/>
      <c r="AY64" s="26"/>
      <c r="AZ64" s="26"/>
      <c r="BA64" s="26"/>
      <c r="BB64" s="26"/>
      <c r="BC64" s="26"/>
      <c r="BD64" s="26"/>
      <c r="BE64" s="26"/>
      <c r="BF64" s="26"/>
      <c r="BG64" s="26"/>
      <c r="BH64" s="26"/>
      <c r="BI64" s="26"/>
      <c r="BJ64" s="26"/>
      <c r="BK64" s="26"/>
      <c r="BL64" s="26"/>
      <c r="BM64" s="26"/>
      <c r="BN64" s="26"/>
      <c r="BO64" s="26"/>
      <c r="BP64" s="26"/>
      <c r="BQ64" s="26"/>
      <c r="BR64" s="26"/>
      <c r="BS64" s="26"/>
      <c r="BT64" s="26"/>
      <c r="BU64" s="26"/>
      <c r="BV64" s="26"/>
      <c r="BW64" s="26"/>
      <c r="BX64" s="26"/>
      <c r="BY64" s="26"/>
    </row>
    <row r="65" spans="1:65" x14ac:dyDescent="0.45">
      <c r="A65" s="26"/>
      <c r="B65" s="26"/>
      <c r="C65" s="26"/>
      <c r="D65" s="26"/>
      <c r="E65" s="26"/>
      <c r="F65" s="26"/>
      <c r="G65" s="26"/>
      <c r="H65" s="26"/>
      <c r="I65" s="26"/>
      <c r="J65" s="26"/>
      <c r="K65" s="26"/>
      <c r="L65" s="26"/>
      <c r="M65" s="26"/>
      <c r="N65" s="26"/>
      <c r="O65" s="26"/>
      <c r="P65" s="26"/>
      <c r="Q65" s="26"/>
      <c r="R65" s="26"/>
      <c r="S65" s="26"/>
      <c r="T65" s="26"/>
      <c r="U65" s="26"/>
      <c r="V65" s="26"/>
      <c r="W65" s="26"/>
      <c r="X65" s="26"/>
      <c r="Y65" s="26"/>
      <c r="Z65" s="26"/>
      <c r="AA65" s="26"/>
      <c r="AB65" s="26"/>
      <c r="AC65" s="26"/>
      <c r="AD65" s="26"/>
      <c r="AE65" s="26"/>
      <c r="AF65" s="26"/>
      <c r="AG65" s="26"/>
      <c r="AH65" s="26"/>
      <c r="AI65" s="26"/>
      <c r="AJ65" s="26"/>
      <c r="AK65" s="26"/>
      <c r="AL65" s="26"/>
      <c r="AM65" s="26"/>
      <c r="AN65" s="26"/>
      <c r="AO65" s="26"/>
      <c r="AP65" s="26"/>
      <c r="AQ65" s="26"/>
      <c r="AR65" s="26"/>
      <c r="AS65" s="26"/>
      <c r="AT65" s="26"/>
      <c r="AU65" s="26"/>
      <c r="AV65" s="26"/>
      <c r="AW65" s="26"/>
      <c r="AX65" s="26"/>
      <c r="AY65" s="26"/>
      <c r="AZ65" s="26"/>
      <c r="BA65" s="26"/>
      <c r="BB65" s="26"/>
      <c r="BC65" s="26"/>
      <c r="BD65" s="26"/>
      <c r="BE65" s="26"/>
      <c r="BF65" s="26"/>
      <c r="BG65" s="26"/>
      <c r="BH65" s="26"/>
      <c r="BI65" s="26"/>
      <c r="BJ65" s="26"/>
      <c r="BK65" s="26"/>
      <c r="BL65" s="26"/>
      <c r="BM65" s="26"/>
    </row>
    <row r="66" spans="1:65" x14ac:dyDescent="0.45">
      <c r="A66" s="26"/>
      <c r="B66" s="26"/>
      <c r="C66" s="26"/>
      <c r="D66" s="26"/>
      <c r="E66" s="26"/>
      <c r="F66" s="26"/>
      <c r="G66" s="26"/>
      <c r="H66" s="26"/>
      <c r="I66" s="26"/>
      <c r="J66" s="26"/>
      <c r="K66" s="26"/>
      <c r="L66" s="26"/>
      <c r="M66" s="26"/>
      <c r="N66" s="26"/>
      <c r="O66" s="26"/>
      <c r="P66" s="26"/>
      <c r="Q66" s="26"/>
      <c r="R66" s="26"/>
      <c r="S66" s="26"/>
      <c r="T66" s="26"/>
      <c r="U66" s="26"/>
      <c r="V66" s="26"/>
      <c r="W66" s="26"/>
      <c r="X66" s="26"/>
      <c r="Y66" s="26"/>
      <c r="Z66" s="26"/>
      <c r="AA66" s="26"/>
      <c r="AB66" s="26"/>
      <c r="AC66" s="26"/>
      <c r="AD66" s="26"/>
      <c r="AE66" s="26"/>
      <c r="AF66" s="26"/>
      <c r="AG66" s="26"/>
      <c r="AH66" s="26"/>
      <c r="AI66" s="26"/>
      <c r="AJ66" s="26"/>
      <c r="AK66" s="26"/>
      <c r="AL66" s="26"/>
      <c r="AM66" s="26"/>
      <c r="AN66" s="26"/>
      <c r="AO66" s="26"/>
      <c r="AP66" s="26"/>
      <c r="AQ66" s="26"/>
      <c r="AR66" s="26"/>
      <c r="AS66" s="26"/>
      <c r="AT66" s="26"/>
      <c r="AU66" s="26"/>
      <c r="AV66" s="26"/>
      <c r="AW66" s="26"/>
      <c r="AX66" s="26"/>
      <c r="AY66" s="26"/>
      <c r="AZ66" s="26"/>
      <c r="BA66" s="26"/>
      <c r="BB66" s="26"/>
      <c r="BC66" s="26"/>
      <c r="BD66" s="26"/>
      <c r="BE66" s="26"/>
      <c r="BF66" s="26"/>
      <c r="BG66" s="26"/>
      <c r="BH66" s="26"/>
      <c r="BI66" s="26"/>
      <c r="BJ66" s="26"/>
      <c r="BK66" s="26"/>
      <c r="BL66" s="26"/>
      <c r="BM66" s="26"/>
    </row>
    <row r="67" spans="1:65" x14ac:dyDescent="0.45">
      <c r="A67" s="26"/>
      <c r="B67" s="26"/>
      <c r="C67" s="26"/>
      <c r="D67" s="26"/>
      <c r="E67" s="26"/>
      <c r="F67" s="26"/>
      <c r="G67" s="26"/>
      <c r="H67" s="26"/>
      <c r="I67" s="26"/>
      <c r="J67" s="26"/>
      <c r="K67" s="26"/>
      <c r="L67" s="26"/>
      <c r="M67" s="26"/>
      <c r="N67" s="26"/>
      <c r="O67" s="26"/>
      <c r="P67" s="26"/>
      <c r="Q67" s="26"/>
      <c r="R67" s="26"/>
      <c r="S67" s="26"/>
      <c r="T67" s="26"/>
      <c r="U67" s="26"/>
      <c r="V67" s="26"/>
      <c r="W67" s="26"/>
      <c r="X67" s="26"/>
      <c r="Y67" s="26"/>
      <c r="Z67" s="26"/>
      <c r="AA67" s="26"/>
      <c r="AB67" s="26"/>
      <c r="AC67" s="26"/>
      <c r="AD67" s="26"/>
      <c r="AE67" s="26"/>
      <c r="AF67" s="26"/>
      <c r="AG67" s="26"/>
      <c r="AH67" s="26"/>
      <c r="AI67" s="26"/>
      <c r="AJ67" s="26"/>
      <c r="AK67" s="26"/>
      <c r="AL67" s="26"/>
      <c r="AM67" s="26"/>
      <c r="AN67" s="26"/>
      <c r="AO67" s="26"/>
      <c r="AP67" s="26"/>
      <c r="AQ67" s="26"/>
      <c r="AR67" s="26"/>
      <c r="AS67" s="26"/>
      <c r="AT67" s="26"/>
      <c r="AU67" s="26"/>
      <c r="AV67" s="26"/>
      <c r="AW67" s="26"/>
      <c r="AX67" s="26"/>
      <c r="AY67" s="26"/>
      <c r="AZ67" s="26"/>
      <c r="BA67" s="26"/>
      <c r="BB67" s="26"/>
      <c r="BC67" s="26"/>
      <c r="BD67" s="26"/>
      <c r="BE67" s="26"/>
      <c r="BF67" s="26"/>
      <c r="BG67" s="26"/>
      <c r="BH67" s="26"/>
      <c r="BI67" s="26"/>
      <c r="BJ67" s="26"/>
      <c r="BK67" s="26"/>
      <c r="BL67" s="26"/>
      <c r="BM67" s="26"/>
    </row>
    <row r="68" spans="1:65" x14ac:dyDescent="0.45">
      <c r="A68" s="26"/>
      <c r="B68" s="26"/>
      <c r="C68" s="26"/>
      <c r="D68" s="26"/>
      <c r="E68" s="26"/>
      <c r="F68" s="26"/>
      <c r="G68" s="26"/>
      <c r="H68" s="26"/>
      <c r="I68" s="26"/>
      <c r="J68" s="26"/>
      <c r="K68" s="26"/>
      <c r="L68" s="26"/>
      <c r="M68" s="26"/>
      <c r="N68" s="26"/>
      <c r="O68" s="26"/>
      <c r="P68" s="26"/>
      <c r="Q68" s="26"/>
      <c r="R68" s="26"/>
      <c r="S68" s="26"/>
      <c r="T68" s="26"/>
      <c r="U68" s="26"/>
      <c r="V68" s="26"/>
      <c r="W68" s="26"/>
      <c r="X68" s="26"/>
      <c r="Y68" s="26"/>
      <c r="Z68" s="26"/>
      <c r="AA68" s="26"/>
      <c r="AB68" s="26"/>
      <c r="AC68" s="26"/>
      <c r="AD68" s="26"/>
      <c r="AE68" s="26"/>
      <c r="AF68" s="26"/>
      <c r="AG68" s="26"/>
      <c r="AH68" s="26"/>
      <c r="AI68" s="26"/>
      <c r="AJ68" s="26"/>
      <c r="AK68" s="26"/>
      <c r="AL68" s="26"/>
      <c r="AM68" s="26"/>
      <c r="AN68" s="26"/>
      <c r="AO68" s="26"/>
      <c r="AP68" s="26"/>
      <c r="AQ68" s="26"/>
      <c r="AR68" s="26"/>
      <c r="AS68" s="26"/>
      <c r="AT68" s="26"/>
      <c r="AU68" s="26"/>
      <c r="AV68" s="26"/>
      <c r="AW68" s="26"/>
      <c r="AX68" s="26"/>
      <c r="AY68" s="26"/>
      <c r="AZ68" s="26"/>
      <c r="BA68" s="26"/>
      <c r="BB68" s="26"/>
      <c r="BC68" s="26"/>
      <c r="BD68" s="26"/>
      <c r="BE68" s="26"/>
      <c r="BF68" s="26"/>
      <c r="BG68" s="26"/>
      <c r="BH68" s="26"/>
      <c r="BI68" s="26"/>
      <c r="BJ68" s="26"/>
      <c r="BK68" s="26"/>
      <c r="BL68" s="26"/>
      <c r="BM68" s="26"/>
    </row>
    <row r="69" spans="1:65" x14ac:dyDescent="0.45">
      <c r="A69" s="26"/>
      <c r="B69" s="26"/>
      <c r="C69" s="26"/>
      <c r="D69" s="26"/>
      <c r="E69" s="26"/>
      <c r="F69" s="26"/>
      <c r="G69" s="26"/>
      <c r="H69" s="26"/>
      <c r="I69" s="26"/>
      <c r="J69" s="26"/>
      <c r="K69" s="26"/>
      <c r="L69" s="26"/>
      <c r="M69" s="26"/>
      <c r="N69" s="26"/>
      <c r="O69" s="26"/>
      <c r="P69" s="26"/>
      <c r="Q69" s="26"/>
      <c r="R69" s="26"/>
      <c r="S69" s="26"/>
      <c r="T69" s="26"/>
      <c r="U69" s="26"/>
      <c r="V69" s="26"/>
      <c r="W69" s="26"/>
      <c r="X69" s="26"/>
      <c r="Y69" s="26"/>
      <c r="Z69" s="26"/>
      <c r="AA69" s="26"/>
      <c r="AB69" s="26"/>
      <c r="AC69" s="26"/>
      <c r="AD69" s="26"/>
      <c r="AE69" s="26"/>
      <c r="AF69" s="26"/>
      <c r="AG69" s="26"/>
      <c r="AH69" s="26"/>
      <c r="AI69" s="26"/>
      <c r="AJ69" s="26"/>
      <c r="AK69" s="26"/>
      <c r="AL69" s="26"/>
      <c r="AM69" s="26"/>
      <c r="AN69" s="26"/>
      <c r="AO69" s="26"/>
      <c r="AP69" s="26"/>
      <c r="AQ69" s="26"/>
      <c r="AR69" s="26"/>
      <c r="AS69" s="26"/>
      <c r="AT69" s="26"/>
      <c r="AU69" s="26"/>
      <c r="AV69" s="26"/>
      <c r="AW69" s="26"/>
      <c r="AX69" s="26"/>
      <c r="AY69" s="26"/>
      <c r="AZ69" s="26"/>
      <c r="BA69" s="26"/>
      <c r="BB69" s="26"/>
      <c r="BC69" s="26"/>
      <c r="BD69" s="26"/>
      <c r="BE69" s="26"/>
      <c r="BF69" s="26"/>
      <c r="BG69" s="26"/>
      <c r="BH69" s="26"/>
      <c r="BI69" s="26"/>
      <c r="BJ69" s="26"/>
      <c r="BK69" s="26"/>
      <c r="BL69" s="26"/>
      <c r="BM69" s="26"/>
    </row>
    <row r="70" spans="1:65" x14ac:dyDescent="0.45">
      <c r="A70" s="26"/>
      <c r="B70" s="26"/>
      <c r="C70" s="26"/>
      <c r="D70" s="26"/>
      <c r="E70" s="26"/>
      <c r="F70" s="26"/>
      <c r="G70" s="26"/>
      <c r="H70" s="26"/>
      <c r="I70" s="26"/>
      <c r="J70" s="26"/>
      <c r="K70" s="26"/>
      <c r="L70" s="26"/>
      <c r="M70" s="26"/>
      <c r="N70" s="26"/>
      <c r="O70" s="26"/>
      <c r="P70" s="26"/>
      <c r="Q70" s="26"/>
      <c r="R70" s="26"/>
      <c r="S70" s="26"/>
      <c r="T70" s="26"/>
      <c r="U70" s="26"/>
      <c r="V70" s="26"/>
      <c r="W70" s="26"/>
      <c r="X70" s="26"/>
      <c r="Y70" s="26"/>
      <c r="Z70" s="26"/>
      <c r="AA70" s="26"/>
      <c r="AB70" s="26"/>
      <c r="AC70" s="26"/>
      <c r="AD70" s="26"/>
      <c r="AE70" s="26"/>
      <c r="AF70" s="26"/>
      <c r="AG70" s="26"/>
      <c r="AH70" s="26"/>
      <c r="AI70" s="26"/>
      <c r="AJ70" s="26"/>
      <c r="AK70" s="26"/>
      <c r="AL70" s="26"/>
      <c r="AM70" s="26"/>
      <c r="AN70" s="26"/>
      <c r="AO70" s="26"/>
      <c r="AP70" s="26"/>
      <c r="AQ70" s="26"/>
      <c r="AR70" s="26"/>
      <c r="AS70" s="26"/>
      <c r="AT70" s="26"/>
      <c r="AU70" s="26"/>
      <c r="AV70" s="26"/>
      <c r="AW70" s="26"/>
      <c r="AX70" s="26"/>
      <c r="AY70" s="26"/>
      <c r="AZ70" s="26"/>
      <c r="BA70" s="26"/>
      <c r="BB70" s="26"/>
      <c r="BC70" s="26"/>
      <c r="BD70" s="26"/>
      <c r="BE70" s="26"/>
      <c r="BF70" s="26"/>
      <c r="BG70" s="26"/>
      <c r="BH70" s="26"/>
      <c r="BI70" s="26"/>
      <c r="BJ70" s="26"/>
      <c r="BK70" s="26"/>
      <c r="BL70" s="26"/>
      <c r="BM70" s="26"/>
    </row>
    <row r="71" spans="1:65" x14ac:dyDescent="0.45">
      <c r="A71" s="26"/>
      <c r="B71" s="26"/>
      <c r="C71" s="26"/>
      <c r="D71" s="26"/>
      <c r="E71" s="26"/>
      <c r="F71" s="26"/>
      <c r="G71" s="26"/>
      <c r="H71" s="26"/>
      <c r="I71" s="26"/>
      <c r="J71" s="26"/>
      <c r="K71" s="26"/>
      <c r="L71" s="26"/>
      <c r="M71" s="26"/>
      <c r="N71" s="26"/>
      <c r="O71" s="26"/>
      <c r="P71" s="26"/>
      <c r="Q71" s="26"/>
      <c r="R71" s="26"/>
      <c r="S71" s="26"/>
      <c r="T71" s="26"/>
      <c r="U71" s="26"/>
      <c r="V71" s="26"/>
      <c r="W71" s="26"/>
      <c r="X71" s="26"/>
      <c r="Y71" s="26"/>
      <c r="Z71" s="26"/>
      <c r="AA71" s="26"/>
      <c r="AB71" s="26"/>
      <c r="AC71" s="26"/>
      <c r="AD71" s="26"/>
      <c r="AE71" s="26"/>
      <c r="AF71" s="26"/>
      <c r="AG71" s="26"/>
      <c r="AH71" s="26"/>
      <c r="AI71" s="26"/>
      <c r="AJ71" s="26"/>
      <c r="AK71" s="26"/>
      <c r="AL71" s="26"/>
      <c r="AM71" s="26"/>
      <c r="AN71" s="26"/>
      <c r="AO71" s="26"/>
      <c r="AP71" s="26"/>
      <c r="AQ71" s="26"/>
      <c r="AR71" s="26"/>
      <c r="AS71" s="26"/>
      <c r="AT71" s="26"/>
      <c r="AU71" s="26"/>
      <c r="AV71" s="26"/>
      <c r="AW71" s="26"/>
      <c r="AX71" s="26"/>
      <c r="AY71" s="26"/>
      <c r="AZ71" s="26"/>
      <c r="BA71" s="26"/>
      <c r="BB71" s="26"/>
      <c r="BC71" s="26"/>
      <c r="BD71" s="26"/>
      <c r="BE71" s="26"/>
      <c r="BF71" s="26"/>
      <c r="BG71" s="26"/>
      <c r="BH71" s="26"/>
      <c r="BI71" s="26"/>
      <c r="BJ71" s="26"/>
      <c r="BK71" s="26"/>
      <c r="BL71" s="26"/>
      <c r="BM71" s="26"/>
    </row>
    <row r="72" spans="1:65" x14ac:dyDescent="0.45">
      <c r="A72" s="26"/>
      <c r="B72" s="26"/>
      <c r="C72" s="26"/>
      <c r="D72" s="26"/>
      <c r="E72" s="26"/>
      <c r="F72" s="26"/>
      <c r="G72" s="26"/>
      <c r="H72" s="26"/>
      <c r="I72" s="26"/>
      <c r="J72" s="26"/>
      <c r="K72" s="26"/>
      <c r="L72" s="26"/>
      <c r="M72" s="26"/>
      <c r="N72" s="26"/>
      <c r="O72" s="26"/>
      <c r="P72" s="26"/>
      <c r="Q72" s="26"/>
      <c r="R72" s="26"/>
      <c r="S72" s="26"/>
      <c r="T72" s="26"/>
      <c r="U72" s="26"/>
      <c r="V72" s="26"/>
      <c r="W72" s="26"/>
      <c r="X72" s="26"/>
      <c r="Y72" s="26"/>
      <c r="Z72" s="26"/>
      <c r="AA72" s="26"/>
      <c r="AB72" s="26"/>
      <c r="AC72" s="26"/>
      <c r="AD72" s="26"/>
      <c r="AE72" s="26"/>
      <c r="AF72" s="26"/>
      <c r="AG72" s="26"/>
      <c r="AH72" s="26"/>
      <c r="AI72" s="26"/>
      <c r="AJ72" s="26"/>
      <c r="AK72" s="26"/>
      <c r="AL72" s="26"/>
      <c r="AM72" s="26"/>
      <c r="AN72" s="26"/>
      <c r="AO72" s="26"/>
      <c r="AP72" s="26"/>
      <c r="AQ72" s="26"/>
      <c r="AR72" s="26"/>
      <c r="AS72" s="26"/>
      <c r="AT72" s="26"/>
      <c r="AU72" s="26"/>
      <c r="AV72" s="26"/>
      <c r="AW72" s="26"/>
      <c r="AX72" s="26"/>
      <c r="AY72" s="26"/>
      <c r="AZ72" s="26"/>
      <c r="BA72" s="26"/>
      <c r="BB72" s="26"/>
      <c r="BC72" s="26"/>
      <c r="BD72" s="26"/>
      <c r="BE72" s="26"/>
      <c r="BF72" s="26"/>
      <c r="BG72" s="26"/>
      <c r="BH72" s="26"/>
      <c r="BI72" s="26"/>
      <c r="BJ72" s="26"/>
      <c r="BK72" s="26"/>
      <c r="BL72" s="26"/>
      <c r="BM72" s="26"/>
    </row>
    <row r="73" spans="1:65" x14ac:dyDescent="0.45">
      <c r="A73" s="26"/>
      <c r="B73" s="26"/>
      <c r="C73" s="26"/>
      <c r="D73" s="26"/>
      <c r="E73" s="26"/>
      <c r="F73" s="26"/>
      <c r="G73" s="26"/>
      <c r="H73" s="26"/>
      <c r="I73" s="26"/>
      <c r="J73" s="26"/>
      <c r="K73" s="26"/>
      <c r="L73" s="26"/>
      <c r="M73" s="26"/>
      <c r="N73" s="26"/>
      <c r="O73" s="26"/>
      <c r="P73" s="26"/>
      <c r="Q73" s="26"/>
      <c r="R73" s="26"/>
      <c r="S73" s="26"/>
      <c r="T73" s="26"/>
      <c r="U73" s="26"/>
      <c r="V73" s="26"/>
      <c r="W73" s="26"/>
      <c r="X73" s="26"/>
      <c r="Y73" s="26"/>
      <c r="Z73" s="26"/>
      <c r="AA73" s="26"/>
      <c r="AB73" s="26"/>
      <c r="AC73" s="26"/>
      <c r="AD73" s="26"/>
      <c r="AE73" s="26"/>
      <c r="AF73" s="26"/>
      <c r="AG73" s="26"/>
      <c r="AH73" s="26"/>
      <c r="AI73" s="26"/>
      <c r="AJ73" s="26"/>
      <c r="AK73" s="26"/>
      <c r="AL73" s="26"/>
      <c r="AM73" s="26"/>
      <c r="AN73" s="26"/>
      <c r="AO73" s="26"/>
      <c r="AP73" s="26"/>
      <c r="AQ73" s="26"/>
      <c r="AR73" s="26"/>
      <c r="AS73" s="26"/>
      <c r="AT73" s="26"/>
      <c r="AU73" s="26"/>
      <c r="AV73" s="26"/>
      <c r="AW73" s="26"/>
      <c r="AX73" s="26"/>
      <c r="AY73" s="26"/>
      <c r="AZ73" s="26"/>
      <c r="BA73" s="26"/>
      <c r="BB73" s="26"/>
      <c r="BC73" s="26"/>
      <c r="BD73" s="26"/>
      <c r="BE73" s="26"/>
      <c r="BF73" s="26"/>
      <c r="BG73" s="26"/>
      <c r="BH73" s="26"/>
      <c r="BI73" s="26"/>
      <c r="BJ73" s="26"/>
      <c r="BK73" s="26"/>
      <c r="BL73" s="26"/>
      <c r="BM73" s="26"/>
    </row>
    <row r="74" spans="1:65" x14ac:dyDescent="0.45">
      <c r="A74" s="26"/>
      <c r="B74" s="26"/>
      <c r="C74" s="26"/>
      <c r="D74" s="26"/>
      <c r="E74" s="26"/>
      <c r="F74" s="26"/>
      <c r="G74" s="26"/>
      <c r="H74" s="26"/>
      <c r="I74" s="26"/>
      <c r="J74" s="26"/>
      <c r="K74" s="26"/>
      <c r="L74" s="26"/>
      <c r="M74" s="26"/>
      <c r="N74" s="26"/>
      <c r="O74" s="26"/>
      <c r="P74" s="26"/>
      <c r="Q74" s="26"/>
      <c r="R74" s="26"/>
      <c r="S74" s="26"/>
      <c r="T74" s="26"/>
      <c r="U74" s="26"/>
      <c r="V74" s="26"/>
      <c r="W74" s="26"/>
      <c r="X74" s="26"/>
      <c r="Y74" s="26"/>
      <c r="Z74" s="26"/>
      <c r="AA74" s="26"/>
      <c r="AB74" s="26"/>
      <c r="AC74" s="26"/>
      <c r="AD74" s="26"/>
      <c r="AE74" s="26"/>
      <c r="AF74" s="26"/>
      <c r="AG74" s="26"/>
      <c r="AH74" s="26"/>
      <c r="AI74" s="26"/>
      <c r="AJ74" s="26"/>
      <c r="AK74" s="26"/>
      <c r="AL74" s="26"/>
      <c r="AM74" s="26"/>
      <c r="AN74" s="26"/>
      <c r="AO74" s="26"/>
      <c r="AP74" s="26"/>
      <c r="AQ74" s="26"/>
      <c r="AR74" s="26"/>
      <c r="AS74" s="26"/>
      <c r="AT74" s="26"/>
      <c r="AU74" s="26"/>
      <c r="AV74" s="26"/>
      <c r="AW74" s="26"/>
      <c r="AX74" s="26"/>
      <c r="AY74" s="26"/>
      <c r="AZ74" s="26"/>
      <c r="BA74" s="26"/>
      <c r="BB74" s="26"/>
      <c r="BC74" s="26"/>
      <c r="BD74" s="26"/>
      <c r="BE74" s="26"/>
      <c r="BF74" s="26"/>
      <c r="BG74" s="26"/>
      <c r="BH74" s="26"/>
      <c r="BI74" s="26"/>
      <c r="BJ74" s="26"/>
      <c r="BK74" s="26"/>
      <c r="BL74" s="26"/>
      <c r="BM74" s="26"/>
    </row>
    <row r="75" spans="1:65" x14ac:dyDescent="0.45">
      <c r="A75" s="26"/>
      <c r="B75" s="26"/>
      <c r="C75" s="26"/>
      <c r="D75" s="26"/>
      <c r="E75" s="26"/>
      <c r="F75" s="26"/>
      <c r="G75" s="26"/>
      <c r="H75" s="26"/>
      <c r="I75" s="26"/>
      <c r="J75" s="26"/>
      <c r="K75" s="26"/>
      <c r="L75" s="26"/>
      <c r="M75" s="26"/>
      <c r="N75" s="26"/>
      <c r="O75" s="26"/>
      <c r="P75" s="26"/>
      <c r="Q75" s="26"/>
      <c r="R75" s="26"/>
      <c r="S75" s="26"/>
      <c r="T75" s="26"/>
      <c r="U75" s="26"/>
      <c r="V75" s="26"/>
      <c r="W75" s="26"/>
      <c r="X75" s="26"/>
      <c r="Y75" s="26"/>
      <c r="Z75" s="26"/>
      <c r="AA75" s="26"/>
      <c r="AB75" s="26"/>
      <c r="AC75" s="26"/>
      <c r="AD75" s="26"/>
      <c r="AE75" s="26"/>
      <c r="AF75" s="26"/>
      <c r="AG75" s="26"/>
      <c r="AH75" s="26"/>
      <c r="AI75" s="26"/>
      <c r="AJ75" s="26"/>
      <c r="AK75" s="26"/>
      <c r="AL75" s="26"/>
      <c r="AM75" s="26"/>
      <c r="AN75" s="26"/>
      <c r="AO75" s="26"/>
      <c r="AP75" s="26"/>
      <c r="AQ75" s="26"/>
      <c r="AR75" s="26"/>
      <c r="AS75" s="26"/>
      <c r="AT75" s="26"/>
      <c r="AU75" s="26"/>
      <c r="AV75" s="26"/>
      <c r="AW75" s="26"/>
      <c r="AX75" s="26"/>
      <c r="AY75" s="26"/>
      <c r="AZ75" s="26"/>
      <c r="BA75" s="26"/>
      <c r="BB75" s="26"/>
      <c r="BC75" s="26"/>
      <c r="BD75" s="26"/>
      <c r="BE75" s="26"/>
      <c r="BF75" s="26"/>
      <c r="BG75" s="26"/>
      <c r="BH75" s="26"/>
      <c r="BI75" s="26"/>
      <c r="BJ75" s="26"/>
      <c r="BK75" s="26"/>
      <c r="BL75" s="26"/>
      <c r="BM75" s="26"/>
    </row>
    <row r="76" spans="1:65" x14ac:dyDescent="0.45">
      <c r="A76" s="26"/>
      <c r="B76" s="26"/>
      <c r="C76" s="26"/>
      <c r="D76" s="26"/>
      <c r="E76" s="26"/>
      <c r="F76" s="26"/>
      <c r="G76" s="26"/>
      <c r="H76" s="26"/>
      <c r="I76" s="26"/>
      <c r="J76" s="26"/>
      <c r="K76" s="26"/>
      <c r="L76" s="26"/>
      <c r="M76" s="26"/>
      <c r="N76" s="26"/>
      <c r="O76" s="26"/>
      <c r="P76" s="26"/>
      <c r="Q76" s="26"/>
      <c r="R76" s="26"/>
      <c r="S76" s="26"/>
      <c r="T76" s="26"/>
      <c r="U76" s="26"/>
      <c r="V76" s="26"/>
      <c r="W76" s="26"/>
      <c r="X76" s="26"/>
      <c r="Y76" s="26"/>
      <c r="Z76" s="26"/>
      <c r="AA76" s="26"/>
      <c r="AB76" s="26"/>
      <c r="AC76" s="26"/>
      <c r="AD76" s="26"/>
      <c r="AE76" s="26"/>
      <c r="AF76" s="26"/>
      <c r="AG76" s="26"/>
      <c r="AH76" s="26"/>
      <c r="AI76" s="26"/>
      <c r="AJ76" s="26"/>
      <c r="AK76" s="26"/>
      <c r="AL76" s="26"/>
      <c r="AM76" s="26"/>
      <c r="AN76" s="26"/>
      <c r="AO76" s="26"/>
      <c r="AP76" s="26"/>
      <c r="AQ76" s="26"/>
      <c r="AR76" s="26"/>
      <c r="AS76" s="26"/>
      <c r="AT76" s="26"/>
      <c r="AU76" s="26"/>
      <c r="AV76" s="26"/>
      <c r="AW76" s="26"/>
      <c r="AX76" s="26"/>
      <c r="AY76" s="26"/>
      <c r="AZ76" s="26"/>
      <c r="BA76" s="26"/>
      <c r="BB76" s="26"/>
      <c r="BC76" s="26"/>
      <c r="BD76" s="26"/>
      <c r="BE76" s="26"/>
      <c r="BF76" s="26"/>
      <c r="BG76" s="26"/>
      <c r="BH76" s="26"/>
      <c r="BI76" s="26"/>
      <c r="BJ76" s="26"/>
      <c r="BK76" s="26"/>
      <c r="BL76" s="26"/>
      <c r="BM76" s="26"/>
    </row>
    <row r="77" spans="1:65" x14ac:dyDescent="0.45">
      <c r="A77" s="26"/>
      <c r="B77" s="26"/>
      <c r="C77" s="26"/>
      <c r="D77" s="26"/>
      <c r="E77" s="26"/>
      <c r="F77" s="26"/>
      <c r="G77" s="26"/>
      <c r="H77" s="26"/>
      <c r="I77" s="26"/>
      <c r="J77" s="26"/>
      <c r="K77" s="26"/>
      <c r="L77" s="26"/>
      <c r="M77" s="26"/>
      <c r="N77" s="26"/>
      <c r="O77" s="26"/>
      <c r="P77" s="26"/>
      <c r="Q77" s="26"/>
      <c r="R77" s="26"/>
      <c r="S77" s="26"/>
      <c r="T77" s="26"/>
      <c r="U77" s="26"/>
      <c r="V77" s="26"/>
      <c r="W77" s="26"/>
      <c r="X77" s="26"/>
      <c r="Y77" s="26"/>
      <c r="Z77" s="26"/>
      <c r="AA77" s="26"/>
      <c r="AB77" s="26"/>
      <c r="AC77" s="26"/>
      <c r="AD77" s="26"/>
      <c r="AE77" s="26"/>
      <c r="AF77" s="26"/>
      <c r="AG77" s="26"/>
      <c r="AH77" s="26"/>
      <c r="AI77" s="26"/>
      <c r="AJ77" s="26"/>
      <c r="AK77" s="26"/>
      <c r="AL77" s="26"/>
      <c r="AM77" s="26"/>
      <c r="AN77" s="26"/>
      <c r="AO77" s="26"/>
      <c r="AP77" s="26"/>
      <c r="AQ77" s="26"/>
      <c r="AR77" s="26"/>
      <c r="AS77" s="26"/>
      <c r="AT77" s="26"/>
      <c r="AU77" s="26"/>
      <c r="AV77" s="26"/>
      <c r="AW77" s="26"/>
      <c r="AX77" s="26"/>
      <c r="AY77" s="26"/>
      <c r="AZ77" s="26"/>
      <c r="BA77" s="26"/>
      <c r="BB77" s="26"/>
      <c r="BC77" s="26"/>
      <c r="BD77" s="26"/>
      <c r="BE77" s="26"/>
      <c r="BF77" s="26"/>
      <c r="BG77" s="26"/>
      <c r="BH77" s="26"/>
      <c r="BI77" s="26"/>
      <c r="BJ77" s="26"/>
      <c r="BK77" s="26"/>
      <c r="BL77" s="26"/>
      <c r="BM77" s="26"/>
    </row>
    <row r="78" spans="1:65" x14ac:dyDescent="0.45">
      <c r="A78" s="26"/>
      <c r="B78" s="26"/>
      <c r="C78" s="26"/>
      <c r="D78" s="26"/>
      <c r="E78" s="26"/>
      <c r="F78" s="26"/>
      <c r="G78" s="26"/>
      <c r="H78" s="26"/>
      <c r="I78" s="26"/>
      <c r="J78" s="26"/>
      <c r="K78" s="26"/>
      <c r="L78" s="26"/>
      <c r="M78" s="26"/>
      <c r="N78" s="26"/>
      <c r="O78" s="26"/>
      <c r="P78" s="26"/>
      <c r="Q78" s="26"/>
      <c r="R78" s="26"/>
      <c r="S78" s="26"/>
      <c r="T78" s="26"/>
      <c r="U78" s="26"/>
      <c r="V78" s="26"/>
      <c r="W78" s="26"/>
      <c r="X78" s="26"/>
      <c r="Y78" s="26"/>
      <c r="Z78" s="26"/>
      <c r="AA78" s="26"/>
      <c r="AB78" s="26"/>
      <c r="AC78" s="26"/>
      <c r="AD78" s="26"/>
      <c r="AE78" s="26"/>
      <c r="AF78" s="26"/>
      <c r="AG78" s="26"/>
      <c r="AH78" s="26"/>
      <c r="AI78" s="26"/>
      <c r="AJ78" s="26"/>
      <c r="AK78" s="26"/>
      <c r="AL78" s="26"/>
      <c r="AM78" s="26"/>
      <c r="AN78" s="26"/>
      <c r="AO78" s="26"/>
      <c r="AP78" s="26"/>
      <c r="AQ78" s="26"/>
      <c r="AR78" s="26"/>
      <c r="AS78" s="26"/>
      <c r="AT78" s="26"/>
      <c r="AU78" s="26"/>
      <c r="AV78" s="26"/>
      <c r="AW78" s="26"/>
      <c r="AX78" s="26"/>
      <c r="AY78" s="26"/>
      <c r="AZ78" s="26"/>
      <c r="BA78" s="26"/>
      <c r="BB78" s="26"/>
      <c r="BC78" s="26"/>
      <c r="BD78" s="26"/>
      <c r="BE78" s="26"/>
      <c r="BF78" s="26"/>
      <c r="BG78" s="26"/>
      <c r="BH78" s="26"/>
      <c r="BI78" s="26"/>
      <c r="BJ78" s="26"/>
      <c r="BK78" s="26"/>
      <c r="BL78" s="26"/>
      <c r="BM78" s="26"/>
    </row>
    <row r="79" spans="1:65" x14ac:dyDescent="0.45">
      <c r="A79" s="26"/>
      <c r="B79" s="26"/>
      <c r="C79" s="26"/>
      <c r="D79" s="26"/>
      <c r="E79" s="26"/>
      <c r="F79" s="26"/>
      <c r="G79" s="26"/>
      <c r="H79" s="26"/>
      <c r="I79" s="26"/>
      <c r="J79" s="26"/>
      <c r="K79" s="26"/>
      <c r="L79" s="26"/>
      <c r="M79" s="26"/>
      <c r="N79" s="26"/>
      <c r="O79" s="26"/>
      <c r="P79" s="26"/>
      <c r="Q79" s="26"/>
      <c r="R79" s="26"/>
      <c r="S79" s="26"/>
      <c r="T79" s="26"/>
      <c r="U79" s="26"/>
      <c r="V79" s="26"/>
      <c r="W79" s="26"/>
      <c r="X79" s="26"/>
      <c r="Y79" s="26"/>
      <c r="Z79" s="26"/>
      <c r="AA79" s="26"/>
      <c r="AB79" s="26"/>
      <c r="AC79" s="26"/>
      <c r="AD79" s="26"/>
      <c r="AE79" s="26"/>
      <c r="AF79" s="26"/>
      <c r="AG79" s="26"/>
      <c r="AH79" s="26"/>
      <c r="AI79" s="26"/>
      <c r="AJ79" s="26"/>
      <c r="AK79" s="26"/>
      <c r="AL79" s="26"/>
      <c r="AM79" s="26"/>
      <c r="AN79" s="26"/>
      <c r="AO79" s="26"/>
      <c r="AP79" s="26"/>
      <c r="AQ79" s="26"/>
      <c r="AR79" s="26"/>
      <c r="AS79" s="26"/>
      <c r="AT79" s="26"/>
      <c r="AU79" s="26"/>
      <c r="AV79" s="26"/>
      <c r="AW79" s="26"/>
      <c r="AX79" s="26"/>
      <c r="AY79" s="26"/>
      <c r="AZ79" s="26"/>
      <c r="BA79" s="26"/>
      <c r="BB79" s="26"/>
      <c r="BC79" s="26"/>
      <c r="BD79" s="26"/>
      <c r="BE79" s="26"/>
      <c r="BF79" s="26"/>
      <c r="BG79" s="26"/>
      <c r="BH79" s="26"/>
      <c r="BI79" s="26"/>
      <c r="BJ79" s="26"/>
      <c r="BK79" s="26"/>
      <c r="BL79" s="26"/>
      <c r="BM79" s="26"/>
    </row>
    <row r="80" spans="1:65" x14ac:dyDescent="0.45">
      <c r="A80" s="26"/>
      <c r="B80" s="26"/>
      <c r="C80" s="26"/>
      <c r="D80" s="26"/>
      <c r="E80" s="26"/>
      <c r="F80" s="26"/>
      <c r="G80" s="26"/>
      <c r="H80" s="26"/>
      <c r="I80" s="26"/>
      <c r="J80" s="26"/>
      <c r="K80" s="26"/>
      <c r="L80" s="26"/>
      <c r="M80" s="26"/>
      <c r="N80" s="26"/>
      <c r="O80" s="26"/>
      <c r="P80" s="26"/>
      <c r="Q80" s="26"/>
      <c r="R80" s="26"/>
      <c r="S80" s="26"/>
      <c r="T80" s="26"/>
      <c r="U80" s="26"/>
      <c r="V80" s="26"/>
      <c r="W80" s="26"/>
      <c r="X80" s="26"/>
      <c r="Y80" s="26"/>
      <c r="Z80" s="26"/>
      <c r="AA80" s="26"/>
      <c r="AB80" s="26"/>
      <c r="AC80" s="26"/>
      <c r="AD80" s="26"/>
      <c r="AE80" s="26"/>
      <c r="AF80" s="26"/>
      <c r="AG80" s="26"/>
      <c r="AH80" s="26"/>
      <c r="AI80" s="26"/>
      <c r="AJ80" s="26"/>
      <c r="AK80" s="26"/>
      <c r="AL80" s="26"/>
      <c r="AM80" s="26"/>
      <c r="AN80" s="26"/>
      <c r="AO80" s="26"/>
      <c r="AP80" s="26"/>
      <c r="AQ80" s="26"/>
      <c r="AR80" s="26"/>
      <c r="AS80" s="26"/>
      <c r="AT80" s="26"/>
      <c r="AU80" s="26"/>
      <c r="AV80" s="26"/>
      <c r="AW80" s="26"/>
      <c r="AX80" s="26"/>
      <c r="AY80" s="26"/>
      <c r="AZ80" s="26"/>
      <c r="BA80" s="26"/>
      <c r="BB80" s="26"/>
      <c r="BC80" s="26"/>
      <c r="BD80" s="26"/>
      <c r="BE80" s="26"/>
      <c r="BF80" s="26"/>
      <c r="BG80" s="26"/>
      <c r="BH80" s="26"/>
      <c r="BI80" s="26"/>
      <c r="BJ80" s="26"/>
      <c r="BK80" s="26"/>
      <c r="BL80" s="26"/>
      <c r="BM80" s="26"/>
    </row>
    <row r="81" spans="1:65" x14ac:dyDescent="0.45">
      <c r="A81" s="26"/>
      <c r="B81" s="26"/>
      <c r="C81" s="26"/>
      <c r="D81" s="26"/>
      <c r="E81" s="26"/>
      <c r="F81" s="26"/>
      <c r="G81" s="26"/>
      <c r="H81" s="26"/>
      <c r="I81" s="26"/>
      <c r="J81" s="26"/>
      <c r="K81" s="26"/>
      <c r="L81" s="26"/>
      <c r="M81" s="26"/>
      <c r="N81" s="26"/>
      <c r="O81" s="26"/>
      <c r="P81" s="26"/>
      <c r="Q81" s="26"/>
      <c r="R81" s="26"/>
      <c r="S81" s="26"/>
      <c r="T81" s="26"/>
      <c r="U81" s="26"/>
      <c r="V81" s="26"/>
      <c r="W81" s="26"/>
      <c r="X81" s="26"/>
      <c r="Y81" s="26"/>
      <c r="Z81" s="26"/>
      <c r="AA81" s="26"/>
      <c r="AB81" s="26"/>
      <c r="AC81" s="26"/>
      <c r="AD81" s="26"/>
      <c r="AE81" s="26"/>
      <c r="AF81" s="26"/>
      <c r="AG81" s="26"/>
      <c r="AH81" s="26"/>
      <c r="AI81" s="26"/>
      <c r="AJ81" s="26"/>
      <c r="AK81" s="26"/>
      <c r="AL81" s="26"/>
      <c r="AM81" s="26"/>
      <c r="AN81" s="26"/>
      <c r="AO81" s="26"/>
      <c r="AP81" s="26"/>
      <c r="AQ81" s="26"/>
      <c r="AR81" s="26"/>
      <c r="AS81" s="26"/>
      <c r="AT81" s="26"/>
      <c r="AU81" s="26"/>
      <c r="AV81" s="26"/>
      <c r="AW81" s="26"/>
      <c r="AX81" s="26"/>
      <c r="AY81" s="26"/>
      <c r="AZ81" s="26"/>
      <c r="BA81" s="26"/>
      <c r="BB81" s="26"/>
      <c r="BC81" s="26"/>
      <c r="BD81" s="26"/>
      <c r="BE81" s="26"/>
      <c r="BF81" s="26"/>
      <c r="BG81" s="26"/>
      <c r="BH81" s="26"/>
      <c r="BI81" s="26"/>
      <c r="BJ81" s="26"/>
      <c r="BK81" s="26"/>
      <c r="BL81" s="26"/>
      <c r="BM81" s="26"/>
    </row>
    <row r="82" spans="1:65" x14ac:dyDescent="0.45">
      <c r="A82" s="26"/>
      <c r="B82" s="26"/>
      <c r="C82" s="26"/>
      <c r="D82" s="26"/>
      <c r="E82" s="26"/>
      <c r="F82" s="26"/>
      <c r="G82" s="26"/>
      <c r="H82" s="26"/>
      <c r="I82" s="26"/>
      <c r="J82" s="26"/>
      <c r="K82" s="26"/>
      <c r="L82" s="26"/>
      <c r="M82" s="26"/>
      <c r="N82" s="26"/>
      <c r="O82" s="26"/>
      <c r="P82" s="26"/>
      <c r="Q82" s="26"/>
      <c r="R82" s="26"/>
      <c r="S82" s="26"/>
      <c r="T82" s="26"/>
      <c r="U82" s="26"/>
      <c r="V82" s="26"/>
      <c r="W82" s="26"/>
      <c r="X82" s="26"/>
      <c r="Y82" s="26"/>
      <c r="Z82" s="26"/>
      <c r="AA82" s="26"/>
      <c r="AB82" s="26"/>
      <c r="AC82" s="26"/>
      <c r="AD82" s="26"/>
      <c r="AE82" s="26"/>
      <c r="AF82" s="26"/>
      <c r="AG82" s="26"/>
      <c r="AH82" s="26"/>
      <c r="AI82" s="26"/>
      <c r="AJ82" s="26"/>
      <c r="AK82" s="26"/>
      <c r="AL82" s="26"/>
      <c r="AM82" s="26"/>
      <c r="AN82" s="26"/>
      <c r="AO82" s="26"/>
      <c r="AP82" s="26"/>
      <c r="AQ82" s="26"/>
      <c r="AR82" s="26"/>
      <c r="AS82" s="26"/>
      <c r="AT82" s="26"/>
      <c r="AU82" s="26"/>
      <c r="AV82" s="26"/>
      <c r="AW82" s="26"/>
      <c r="AX82" s="26"/>
      <c r="AY82" s="26"/>
      <c r="AZ82" s="26"/>
      <c r="BA82" s="26"/>
      <c r="BB82" s="26"/>
      <c r="BC82" s="26"/>
      <c r="BD82" s="26"/>
      <c r="BE82" s="26"/>
      <c r="BF82" s="26"/>
      <c r="BG82" s="26"/>
      <c r="BH82" s="26"/>
      <c r="BI82" s="26"/>
      <c r="BJ82" s="26"/>
      <c r="BK82" s="26"/>
      <c r="BL82" s="26"/>
      <c r="BM82" s="26"/>
    </row>
    <row r="83" spans="1:65" x14ac:dyDescent="0.45">
      <c r="A83" s="26"/>
      <c r="B83" s="26"/>
      <c r="C83" s="26"/>
      <c r="D83" s="26"/>
      <c r="E83" s="26"/>
      <c r="F83" s="26"/>
      <c r="G83" s="26"/>
      <c r="H83" s="26"/>
      <c r="I83" s="26"/>
      <c r="J83" s="26"/>
      <c r="K83" s="26"/>
      <c r="L83" s="26"/>
      <c r="M83" s="26"/>
      <c r="N83" s="26"/>
      <c r="O83" s="26"/>
      <c r="P83" s="26"/>
      <c r="Q83" s="26"/>
      <c r="R83" s="26"/>
      <c r="S83" s="26"/>
      <c r="T83" s="26"/>
      <c r="U83" s="26"/>
      <c r="V83" s="26"/>
      <c r="W83" s="26"/>
      <c r="X83" s="26"/>
      <c r="Y83" s="26"/>
      <c r="Z83" s="26"/>
      <c r="AA83" s="26"/>
      <c r="AB83" s="26"/>
      <c r="AC83" s="26"/>
      <c r="AD83" s="26"/>
      <c r="AE83" s="26"/>
      <c r="AF83" s="26"/>
      <c r="AG83" s="26"/>
      <c r="AH83" s="26"/>
      <c r="AI83" s="26"/>
      <c r="AJ83" s="26"/>
      <c r="AK83" s="26"/>
      <c r="AL83" s="26"/>
      <c r="AM83" s="26"/>
      <c r="AN83" s="26"/>
      <c r="AO83" s="26"/>
      <c r="AP83" s="26"/>
      <c r="AQ83" s="26"/>
      <c r="AR83" s="26"/>
      <c r="AS83" s="26"/>
      <c r="AT83" s="26"/>
      <c r="AU83" s="26"/>
      <c r="AV83" s="26"/>
      <c r="AW83" s="26"/>
      <c r="AX83" s="26"/>
      <c r="AY83" s="26"/>
      <c r="AZ83" s="26"/>
      <c r="BA83" s="26"/>
      <c r="BB83" s="26"/>
      <c r="BC83" s="26"/>
      <c r="BD83" s="26"/>
      <c r="BE83" s="26"/>
      <c r="BF83" s="26"/>
      <c r="BG83" s="26"/>
      <c r="BH83" s="26"/>
      <c r="BI83" s="26"/>
      <c r="BJ83" s="26"/>
      <c r="BK83" s="26"/>
      <c r="BL83" s="26"/>
      <c r="BM83" s="26"/>
    </row>
    <row r="84" spans="1:65" x14ac:dyDescent="0.45">
      <c r="A84" s="26"/>
      <c r="B84" s="26"/>
      <c r="C84" s="26"/>
      <c r="D84" s="26"/>
      <c r="E84" s="26"/>
      <c r="F84" s="26"/>
      <c r="G84" s="26"/>
      <c r="H84" s="26"/>
      <c r="I84" s="26"/>
      <c r="J84" s="26"/>
      <c r="K84" s="26"/>
      <c r="L84" s="26"/>
      <c r="M84" s="26"/>
      <c r="N84" s="26"/>
      <c r="O84" s="26"/>
      <c r="P84" s="26"/>
      <c r="Q84" s="26"/>
      <c r="R84" s="26"/>
      <c r="S84" s="26"/>
      <c r="T84" s="26"/>
      <c r="U84" s="26"/>
      <c r="V84" s="26"/>
      <c r="W84" s="26"/>
      <c r="X84" s="26"/>
      <c r="Y84" s="26"/>
      <c r="Z84" s="26"/>
      <c r="AA84" s="26"/>
      <c r="AB84" s="26"/>
      <c r="AC84" s="26"/>
      <c r="AD84" s="26"/>
      <c r="AE84" s="26"/>
      <c r="AF84" s="26"/>
      <c r="AG84" s="26"/>
      <c r="AH84" s="26"/>
      <c r="AI84" s="26"/>
      <c r="AJ84" s="26"/>
      <c r="AK84" s="26"/>
      <c r="AL84" s="26"/>
      <c r="AM84" s="26"/>
      <c r="AN84" s="26"/>
      <c r="AO84" s="26"/>
      <c r="AP84" s="26"/>
      <c r="AQ84" s="26"/>
      <c r="AR84" s="26"/>
      <c r="AS84" s="26"/>
      <c r="AT84" s="26"/>
      <c r="AU84" s="26"/>
      <c r="AV84" s="26"/>
      <c r="AW84" s="26"/>
      <c r="AX84" s="26"/>
      <c r="AY84" s="26"/>
      <c r="AZ84" s="26"/>
      <c r="BA84" s="26"/>
      <c r="BB84" s="26"/>
      <c r="BC84" s="26"/>
      <c r="BD84" s="26"/>
      <c r="BE84" s="26"/>
      <c r="BF84" s="26"/>
      <c r="BG84" s="26"/>
      <c r="BH84" s="26"/>
      <c r="BI84" s="26"/>
      <c r="BJ84" s="26"/>
      <c r="BK84" s="26"/>
      <c r="BL84" s="26"/>
      <c r="BM84" s="26"/>
    </row>
    <row r="85" spans="1:65" x14ac:dyDescent="0.45">
      <c r="A85" s="26"/>
      <c r="B85" s="26"/>
      <c r="C85" s="26"/>
      <c r="D85" s="26"/>
      <c r="E85" s="26"/>
      <c r="F85" s="26"/>
      <c r="G85" s="26"/>
      <c r="H85" s="26"/>
      <c r="I85" s="26"/>
      <c r="J85" s="26"/>
      <c r="K85" s="26"/>
      <c r="L85" s="26"/>
      <c r="M85" s="26"/>
      <c r="N85" s="26"/>
      <c r="O85" s="26"/>
      <c r="P85" s="26"/>
      <c r="Q85" s="26"/>
      <c r="R85" s="26"/>
      <c r="S85" s="26"/>
      <c r="T85" s="26"/>
      <c r="U85" s="26"/>
      <c r="V85" s="26"/>
      <c r="W85" s="26"/>
      <c r="X85" s="26"/>
      <c r="Y85" s="26"/>
      <c r="Z85" s="26"/>
      <c r="AA85" s="26"/>
      <c r="AB85" s="26"/>
      <c r="AC85" s="26"/>
      <c r="AD85" s="26"/>
      <c r="AE85" s="26"/>
      <c r="AF85" s="26"/>
      <c r="AG85" s="26"/>
      <c r="AH85" s="26"/>
      <c r="AI85" s="26"/>
      <c r="AJ85" s="26"/>
      <c r="AK85" s="26"/>
      <c r="AL85" s="26"/>
      <c r="AM85" s="26"/>
      <c r="AN85" s="26"/>
      <c r="AO85" s="26"/>
      <c r="AP85" s="26"/>
      <c r="AQ85" s="26"/>
      <c r="AR85" s="26"/>
      <c r="AS85" s="26"/>
      <c r="AT85" s="26"/>
      <c r="AU85" s="26"/>
      <c r="AV85" s="26"/>
      <c r="AW85" s="26"/>
      <c r="AX85" s="26"/>
      <c r="AY85" s="26"/>
      <c r="AZ85" s="26"/>
      <c r="BA85" s="26"/>
      <c r="BB85" s="26"/>
      <c r="BC85" s="26"/>
      <c r="BD85" s="26"/>
      <c r="BE85" s="26"/>
      <c r="BF85" s="26"/>
      <c r="BG85" s="26"/>
      <c r="BH85" s="26"/>
      <c r="BI85" s="26"/>
      <c r="BJ85" s="26"/>
      <c r="BK85" s="26"/>
      <c r="BL85" s="26"/>
      <c r="BM85" s="26"/>
    </row>
    <row r="86" spans="1:65" x14ac:dyDescent="0.45">
      <c r="A86" s="26"/>
      <c r="B86" s="26"/>
      <c r="C86" s="26"/>
      <c r="D86" s="26"/>
      <c r="E86" s="26"/>
      <c r="F86" s="26"/>
      <c r="G86" s="26"/>
      <c r="H86" s="26"/>
      <c r="I86" s="26"/>
      <c r="J86" s="26"/>
      <c r="K86" s="26"/>
      <c r="L86" s="26"/>
      <c r="M86" s="26"/>
      <c r="N86" s="26"/>
      <c r="O86" s="26"/>
      <c r="P86" s="26"/>
      <c r="Q86" s="26"/>
      <c r="R86" s="26"/>
      <c r="S86" s="26"/>
      <c r="T86" s="26"/>
      <c r="U86" s="26"/>
      <c r="V86" s="26"/>
      <c r="W86" s="26"/>
      <c r="X86" s="26"/>
      <c r="Y86" s="26"/>
      <c r="Z86" s="26"/>
      <c r="AA86" s="26"/>
      <c r="AB86" s="26"/>
      <c r="AC86" s="26"/>
      <c r="AD86" s="26"/>
      <c r="AE86" s="26"/>
      <c r="AF86" s="26"/>
      <c r="AG86" s="26"/>
      <c r="AH86" s="26"/>
      <c r="AI86" s="26"/>
      <c r="AJ86" s="26"/>
      <c r="AK86" s="26"/>
      <c r="AL86" s="26"/>
      <c r="AM86" s="26"/>
      <c r="AN86" s="26"/>
      <c r="AO86" s="26"/>
      <c r="AP86" s="26"/>
      <c r="AQ86" s="26"/>
      <c r="AR86" s="26"/>
      <c r="AS86" s="26"/>
      <c r="AT86" s="26"/>
      <c r="AU86" s="26"/>
      <c r="AV86" s="26"/>
      <c r="AW86" s="26"/>
      <c r="AX86" s="26"/>
      <c r="AY86" s="26"/>
      <c r="AZ86" s="26"/>
      <c r="BA86" s="26"/>
      <c r="BB86" s="26"/>
      <c r="BC86" s="26"/>
      <c r="BD86" s="26"/>
      <c r="BE86" s="26"/>
      <c r="BF86" s="26"/>
      <c r="BG86" s="26"/>
      <c r="BH86" s="26"/>
      <c r="BI86" s="26"/>
      <c r="BJ86" s="26"/>
      <c r="BK86" s="26"/>
      <c r="BL86" s="26"/>
      <c r="BM86" s="26"/>
    </row>
    <row r="87" spans="1:65" x14ac:dyDescent="0.45">
      <c r="A87" s="26"/>
      <c r="B87" s="26"/>
      <c r="C87" s="26"/>
      <c r="D87" s="26"/>
      <c r="E87" s="26"/>
      <c r="F87" s="26"/>
      <c r="G87" s="26"/>
      <c r="H87" s="26"/>
      <c r="I87" s="26"/>
      <c r="J87" s="26"/>
      <c r="K87" s="26"/>
      <c r="L87" s="26"/>
      <c r="M87" s="26"/>
      <c r="N87" s="26"/>
      <c r="O87" s="26"/>
      <c r="P87" s="26"/>
      <c r="Q87" s="26"/>
      <c r="R87" s="26"/>
      <c r="S87" s="26"/>
      <c r="T87" s="26"/>
      <c r="U87" s="26"/>
      <c r="V87" s="26"/>
      <c r="W87" s="26"/>
      <c r="X87" s="26"/>
      <c r="Y87" s="26"/>
      <c r="Z87" s="26"/>
      <c r="AA87" s="26"/>
      <c r="AB87" s="26"/>
      <c r="AC87" s="26"/>
      <c r="AD87" s="26"/>
      <c r="AE87" s="26"/>
      <c r="AF87" s="26"/>
      <c r="AG87" s="26"/>
      <c r="AH87" s="26"/>
      <c r="AI87" s="26"/>
      <c r="AJ87" s="26"/>
      <c r="AK87" s="26"/>
      <c r="AL87" s="26"/>
      <c r="AM87" s="26"/>
      <c r="AN87" s="26"/>
      <c r="AO87" s="26"/>
      <c r="AP87" s="26"/>
      <c r="AQ87" s="26"/>
      <c r="AR87" s="26"/>
      <c r="AS87" s="26"/>
      <c r="AT87" s="26"/>
      <c r="AU87" s="26"/>
      <c r="AV87" s="26"/>
      <c r="AW87" s="26"/>
      <c r="AX87" s="26"/>
      <c r="AY87" s="26"/>
      <c r="AZ87" s="26"/>
      <c r="BA87" s="26"/>
      <c r="BB87" s="26"/>
      <c r="BC87" s="26"/>
      <c r="BD87" s="26"/>
      <c r="BE87" s="26"/>
      <c r="BF87" s="26"/>
      <c r="BG87" s="26"/>
      <c r="BH87" s="26"/>
      <c r="BI87" s="26"/>
      <c r="BJ87" s="26"/>
      <c r="BK87" s="26"/>
      <c r="BL87" s="26"/>
      <c r="BM87" s="26"/>
    </row>
    <row r="88" spans="1:65" x14ac:dyDescent="0.45">
      <c r="A88" s="26"/>
      <c r="B88" s="26"/>
      <c r="C88" s="26"/>
      <c r="D88" s="26"/>
      <c r="E88" s="26"/>
      <c r="F88" s="26"/>
      <c r="G88" s="26"/>
      <c r="H88" s="26"/>
      <c r="I88" s="26"/>
      <c r="J88" s="26"/>
      <c r="K88" s="26"/>
      <c r="L88" s="26"/>
      <c r="M88" s="26"/>
      <c r="N88" s="26"/>
      <c r="O88" s="26"/>
      <c r="P88" s="26"/>
      <c r="Q88" s="26"/>
      <c r="R88" s="26"/>
      <c r="S88" s="26"/>
      <c r="T88" s="26"/>
      <c r="U88" s="26"/>
      <c r="V88" s="26"/>
      <c r="W88" s="26"/>
      <c r="X88" s="26"/>
      <c r="Y88" s="26"/>
      <c r="Z88" s="26"/>
      <c r="AA88" s="26"/>
      <c r="AB88" s="26"/>
      <c r="AC88" s="26"/>
      <c r="AD88" s="26"/>
      <c r="AE88" s="26"/>
      <c r="AF88" s="26"/>
      <c r="AG88" s="26"/>
      <c r="AH88" s="26"/>
      <c r="AI88" s="26"/>
      <c r="AJ88" s="26"/>
      <c r="AK88" s="26"/>
      <c r="AL88" s="26"/>
      <c r="AM88" s="26"/>
      <c r="AN88" s="26"/>
      <c r="AO88" s="26"/>
      <c r="AP88" s="26"/>
      <c r="AQ88" s="26"/>
      <c r="AR88" s="26"/>
      <c r="AS88" s="26"/>
      <c r="AT88" s="26"/>
      <c r="AU88" s="26"/>
      <c r="AV88" s="26"/>
      <c r="AW88" s="26"/>
      <c r="AX88" s="26"/>
      <c r="AY88" s="26"/>
      <c r="AZ88" s="26"/>
      <c r="BA88" s="26"/>
      <c r="BB88" s="26"/>
      <c r="BC88" s="26"/>
      <c r="BD88" s="26"/>
      <c r="BE88" s="26"/>
      <c r="BF88" s="26"/>
      <c r="BG88" s="26"/>
      <c r="BH88" s="26"/>
      <c r="BI88" s="26"/>
      <c r="BJ88" s="26"/>
      <c r="BK88" s="26"/>
      <c r="BL88" s="26"/>
      <c r="BM88" s="26"/>
    </row>
    <row r="89" spans="1:65" x14ac:dyDescent="0.45">
      <c r="A89" s="26"/>
      <c r="B89" s="26"/>
      <c r="C89" s="26"/>
      <c r="D89" s="26"/>
      <c r="E89" s="26"/>
      <c r="F89" s="26"/>
      <c r="G89" s="26"/>
      <c r="H89" s="26"/>
      <c r="I89" s="26"/>
      <c r="J89" s="26"/>
      <c r="K89" s="26"/>
      <c r="L89" s="26"/>
      <c r="M89" s="26"/>
      <c r="N89" s="26"/>
      <c r="O89" s="26"/>
      <c r="P89" s="26"/>
      <c r="Q89" s="26"/>
      <c r="R89" s="26"/>
      <c r="S89" s="26"/>
      <c r="T89" s="26"/>
      <c r="U89" s="26"/>
      <c r="V89" s="26"/>
      <c r="W89" s="26"/>
      <c r="X89" s="26"/>
      <c r="Y89" s="26"/>
      <c r="Z89" s="26"/>
      <c r="AA89" s="26"/>
      <c r="AB89" s="26"/>
      <c r="AC89" s="26"/>
      <c r="AD89" s="26"/>
      <c r="AE89" s="26"/>
      <c r="AF89" s="26"/>
      <c r="AG89" s="26"/>
      <c r="AH89" s="26"/>
      <c r="AI89" s="26"/>
      <c r="AJ89" s="26"/>
      <c r="AK89" s="26"/>
      <c r="AL89" s="26"/>
      <c r="AM89" s="26"/>
      <c r="AN89" s="26"/>
      <c r="AO89" s="26"/>
      <c r="AP89" s="26"/>
      <c r="AQ89" s="26"/>
      <c r="AR89" s="26"/>
      <c r="AS89" s="26"/>
      <c r="AT89" s="26"/>
      <c r="AU89" s="26"/>
      <c r="AV89" s="26"/>
      <c r="AW89" s="26"/>
      <c r="AX89" s="26"/>
      <c r="AY89" s="26"/>
      <c r="AZ89" s="26"/>
      <c r="BA89" s="26"/>
      <c r="BB89" s="26"/>
      <c r="BC89" s="26"/>
      <c r="BD89" s="26"/>
      <c r="BE89" s="26"/>
      <c r="BF89" s="26"/>
      <c r="BG89" s="26"/>
      <c r="BH89" s="26"/>
      <c r="BI89" s="26"/>
      <c r="BJ89" s="26"/>
      <c r="BK89" s="26"/>
      <c r="BL89" s="26"/>
      <c r="BM89" s="26"/>
    </row>
    <row r="90" spans="1:65" x14ac:dyDescent="0.45">
      <c r="A90" s="26"/>
      <c r="B90" s="26"/>
      <c r="C90" s="26"/>
      <c r="D90" s="26"/>
      <c r="E90" s="26"/>
      <c r="F90" s="26"/>
      <c r="G90" s="26"/>
      <c r="H90" s="26"/>
      <c r="I90" s="26"/>
      <c r="J90" s="26"/>
      <c r="K90" s="26"/>
      <c r="L90" s="26"/>
      <c r="M90" s="26"/>
      <c r="N90" s="26"/>
      <c r="O90" s="26"/>
      <c r="P90" s="26"/>
      <c r="Q90" s="26"/>
      <c r="R90" s="26"/>
      <c r="S90" s="26"/>
      <c r="T90" s="26"/>
      <c r="U90" s="26"/>
      <c r="V90" s="26"/>
      <c r="W90" s="26"/>
      <c r="X90" s="26"/>
      <c r="Y90" s="26"/>
      <c r="Z90" s="26"/>
      <c r="AA90" s="26"/>
      <c r="AB90" s="26"/>
      <c r="AC90" s="26"/>
      <c r="AD90" s="26"/>
      <c r="AE90" s="26"/>
      <c r="AF90" s="26"/>
      <c r="AG90" s="26"/>
      <c r="AH90" s="26"/>
      <c r="AI90" s="26"/>
      <c r="AJ90" s="26"/>
      <c r="AK90" s="26"/>
      <c r="AL90" s="26"/>
      <c r="AM90" s="26"/>
      <c r="AN90" s="26"/>
      <c r="AO90" s="26"/>
      <c r="AP90" s="26"/>
      <c r="AQ90" s="26"/>
      <c r="AR90" s="26"/>
      <c r="AS90" s="26"/>
      <c r="AT90" s="26"/>
      <c r="AU90" s="26"/>
      <c r="AV90" s="26"/>
      <c r="AW90" s="26"/>
      <c r="AX90" s="26"/>
      <c r="AY90" s="26"/>
      <c r="AZ90" s="26"/>
      <c r="BA90" s="26"/>
      <c r="BB90" s="26"/>
      <c r="BC90" s="26"/>
      <c r="BD90" s="26"/>
      <c r="BE90" s="26"/>
      <c r="BF90" s="26"/>
      <c r="BG90" s="26"/>
      <c r="BH90" s="26"/>
      <c r="BI90" s="26"/>
      <c r="BJ90" s="26"/>
      <c r="BK90" s="26"/>
      <c r="BL90" s="26"/>
      <c r="BM90" s="26"/>
    </row>
    <row r="91" spans="1:65" x14ac:dyDescent="0.45">
      <c r="A91" s="26"/>
      <c r="B91" s="26"/>
      <c r="C91" s="26"/>
      <c r="D91" s="26"/>
      <c r="E91" s="26"/>
      <c r="F91" s="26"/>
      <c r="G91" s="26"/>
      <c r="H91" s="26"/>
      <c r="I91" s="26"/>
      <c r="J91" s="26"/>
      <c r="K91" s="26"/>
      <c r="L91" s="26"/>
      <c r="M91" s="26"/>
      <c r="N91" s="26"/>
      <c r="O91" s="26"/>
      <c r="P91" s="26"/>
      <c r="Q91" s="26"/>
      <c r="R91" s="26"/>
      <c r="S91" s="26"/>
      <c r="T91" s="26"/>
      <c r="U91" s="26"/>
      <c r="V91" s="26"/>
      <c r="W91" s="26"/>
      <c r="X91" s="26"/>
      <c r="Y91" s="26"/>
      <c r="Z91" s="26"/>
      <c r="AA91" s="26"/>
      <c r="AB91" s="26"/>
      <c r="AC91" s="26"/>
      <c r="AD91" s="26"/>
      <c r="AE91" s="26"/>
      <c r="AF91" s="26"/>
      <c r="AG91" s="26"/>
      <c r="AH91" s="26"/>
      <c r="AI91" s="26"/>
      <c r="AJ91" s="26"/>
      <c r="AK91" s="26"/>
      <c r="AL91" s="26"/>
      <c r="AM91" s="26"/>
      <c r="AN91" s="26"/>
      <c r="AO91" s="26"/>
      <c r="AP91" s="26"/>
      <c r="AQ91" s="26"/>
      <c r="AR91" s="26"/>
      <c r="AS91" s="26"/>
      <c r="AT91" s="26"/>
      <c r="AU91" s="26"/>
      <c r="AV91" s="26"/>
      <c r="AW91" s="26"/>
      <c r="AX91" s="26"/>
      <c r="AY91" s="26"/>
      <c r="AZ91" s="26"/>
      <c r="BA91" s="26"/>
      <c r="BB91" s="26"/>
      <c r="BC91" s="26"/>
      <c r="BD91" s="26"/>
      <c r="BE91" s="26"/>
      <c r="BF91" s="26"/>
      <c r="BG91" s="26"/>
      <c r="BH91" s="26"/>
      <c r="BI91" s="26"/>
      <c r="BJ91" s="26"/>
      <c r="BK91" s="26"/>
      <c r="BL91" s="26"/>
      <c r="BM91" s="26"/>
    </row>
    <row r="92" spans="1:65" x14ac:dyDescent="0.45">
      <c r="A92" s="26"/>
      <c r="B92" s="26"/>
      <c r="C92" s="26"/>
      <c r="D92" s="26"/>
      <c r="E92" s="26"/>
      <c r="F92" s="26"/>
      <c r="G92" s="26"/>
      <c r="H92" s="26"/>
      <c r="I92" s="26"/>
      <c r="J92" s="26"/>
      <c r="K92" s="26"/>
      <c r="L92" s="26"/>
      <c r="M92" s="26"/>
      <c r="N92" s="26"/>
      <c r="O92" s="26"/>
      <c r="P92" s="26"/>
      <c r="Q92" s="26"/>
      <c r="R92" s="26"/>
      <c r="S92" s="26"/>
      <c r="T92" s="26"/>
      <c r="U92" s="26"/>
      <c r="V92" s="26"/>
      <c r="W92" s="26"/>
      <c r="X92" s="26"/>
      <c r="Y92" s="26"/>
      <c r="Z92" s="26"/>
      <c r="AA92" s="26"/>
      <c r="AB92" s="26"/>
      <c r="AC92" s="26"/>
      <c r="AD92" s="26"/>
      <c r="AE92" s="26"/>
      <c r="AF92" s="26"/>
      <c r="AG92" s="26"/>
      <c r="AH92" s="26"/>
      <c r="AI92" s="26"/>
      <c r="AJ92" s="26"/>
      <c r="AK92" s="26"/>
      <c r="AL92" s="26"/>
      <c r="AM92" s="26"/>
      <c r="AN92" s="26"/>
      <c r="AO92" s="26"/>
      <c r="AP92" s="26"/>
      <c r="AQ92" s="26"/>
      <c r="AR92" s="26"/>
      <c r="AS92" s="26"/>
      <c r="AT92" s="26"/>
      <c r="AU92" s="26"/>
      <c r="AV92" s="26"/>
      <c r="AW92" s="26"/>
      <c r="AX92" s="26"/>
      <c r="AY92" s="26"/>
      <c r="AZ92" s="26"/>
      <c r="BA92" s="26"/>
      <c r="BB92" s="26"/>
      <c r="BC92" s="26"/>
      <c r="BD92" s="26"/>
      <c r="BE92" s="26"/>
      <c r="BF92" s="26"/>
      <c r="BG92" s="26"/>
      <c r="BH92" s="26"/>
      <c r="BI92" s="26"/>
      <c r="BJ92" s="26"/>
      <c r="BK92" s="26"/>
      <c r="BL92" s="26"/>
      <c r="BM92" s="26"/>
    </row>
    <row r="93" spans="1:65" x14ac:dyDescent="0.45">
      <c r="A93" s="26"/>
      <c r="B93" s="26"/>
      <c r="C93" s="26"/>
      <c r="D93" s="26"/>
      <c r="E93" s="26"/>
      <c r="F93" s="26"/>
      <c r="G93" s="26"/>
      <c r="H93" s="26"/>
      <c r="I93" s="26"/>
      <c r="J93" s="26"/>
      <c r="K93" s="26"/>
      <c r="L93" s="26"/>
      <c r="M93" s="26"/>
      <c r="N93" s="26"/>
      <c r="O93" s="26"/>
      <c r="P93" s="26"/>
      <c r="Q93" s="26"/>
      <c r="R93" s="26"/>
      <c r="S93" s="26"/>
      <c r="T93" s="26"/>
      <c r="U93" s="26"/>
      <c r="V93" s="26"/>
      <c r="W93" s="26"/>
      <c r="X93" s="26"/>
      <c r="Y93" s="26"/>
      <c r="Z93" s="26"/>
      <c r="AA93" s="26"/>
      <c r="AB93" s="26"/>
      <c r="AC93" s="26"/>
      <c r="AD93" s="26"/>
      <c r="AE93" s="26"/>
      <c r="AF93" s="26"/>
      <c r="AG93" s="26"/>
      <c r="AH93" s="26"/>
      <c r="AI93" s="26"/>
      <c r="AJ93" s="26"/>
      <c r="AK93" s="26"/>
      <c r="AL93" s="26"/>
      <c r="AM93" s="26"/>
      <c r="AN93" s="26"/>
      <c r="AO93" s="26"/>
      <c r="AP93" s="26"/>
      <c r="AQ93" s="26"/>
      <c r="AR93" s="26"/>
      <c r="AS93" s="26"/>
      <c r="AT93" s="26"/>
      <c r="AU93" s="26"/>
      <c r="AV93" s="26"/>
      <c r="AW93" s="26"/>
      <c r="AX93" s="26"/>
      <c r="AY93" s="26"/>
      <c r="AZ93" s="26"/>
      <c r="BA93" s="26"/>
      <c r="BB93" s="26"/>
      <c r="BC93" s="26"/>
      <c r="BD93" s="26"/>
      <c r="BE93" s="26"/>
      <c r="BF93" s="26"/>
      <c r="BG93" s="26"/>
      <c r="BH93" s="26"/>
      <c r="BI93" s="26"/>
      <c r="BJ93" s="26"/>
      <c r="BK93" s="26"/>
      <c r="BL93" s="26"/>
      <c r="BM93" s="26"/>
    </row>
    <row r="94" spans="1:65" x14ac:dyDescent="0.45">
      <c r="A94" s="26"/>
      <c r="B94" s="26"/>
      <c r="C94" s="26"/>
      <c r="D94" s="26"/>
      <c r="E94" s="26"/>
      <c r="F94" s="26"/>
      <c r="G94" s="26"/>
      <c r="H94" s="26"/>
      <c r="I94" s="26"/>
      <c r="J94" s="26"/>
      <c r="K94" s="26"/>
      <c r="L94" s="26"/>
      <c r="M94" s="26"/>
      <c r="N94" s="26"/>
      <c r="O94" s="26"/>
      <c r="P94" s="26"/>
      <c r="Q94" s="26"/>
      <c r="R94" s="26"/>
      <c r="S94" s="26"/>
      <c r="T94" s="26"/>
      <c r="U94" s="26"/>
      <c r="V94" s="26"/>
      <c r="W94" s="26"/>
      <c r="X94" s="26"/>
      <c r="Y94" s="26"/>
      <c r="Z94" s="26"/>
      <c r="AA94" s="26"/>
      <c r="AB94" s="26"/>
      <c r="AC94" s="26"/>
      <c r="AD94" s="26"/>
      <c r="AE94" s="26"/>
      <c r="AF94" s="26"/>
      <c r="AG94" s="26"/>
      <c r="AH94" s="26"/>
      <c r="AI94" s="26"/>
      <c r="AJ94" s="26"/>
      <c r="AK94" s="26"/>
      <c r="AL94" s="26"/>
      <c r="AM94" s="26"/>
      <c r="AN94" s="26"/>
      <c r="AO94" s="26"/>
      <c r="AP94" s="26"/>
      <c r="AQ94" s="26"/>
      <c r="AR94" s="26"/>
      <c r="AS94" s="26"/>
      <c r="AT94" s="26"/>
      <c r="AU94" s="26"/>
      <c r="AV94" s="26"/>
      <c r="AW94" s="26"/>
      <c r="AX94" s="26"/>
      <c r="AY94" s="26"/>
      <c r="AZ94" s="26"/>
      <c r="BA94" s="26"/>
      <c r="BB94" s="26"/>
      <c r="BC94" s="26"/>
      <c r="BD94" s="26"/>
      <c r="BE94" s="26"/>
      <c r="BF94" s="26"/>
      <c r="BG94" s="26"/>
      <c r="BH94" s="26"/>
      <c r="BI94" s="26"/>
      <c r="BJ94" s="26"/>
      <c r="BK94" s="26"/>
      <c r="BL94" s="26"/>
      <c r="BM94" s="26"/>
    </row>
    <row r="95" spans="1:65" x14ac:dyDescent="0.45">
      <c r="A95" s="26"/>
      <c r="B95" s="26"/>
      <c r="C95" s="26"/>
      <c r="D95" s="26"/>
      <c r="E95" s="26"/>
      <c r="F95" s="26"/>
      <c r="G95" s="26"/>
      <c r="H95" s="26"/>
      <c r="I95" s="26"/>
      <c r="J95" s="26"/>
      <c r="K95" s="26"/>
      <c r="L95" s="26"/>
      <c r="M95" s="26"/>
      <c r="N95" s="26"/>
      <c r="O95" s="26"/>
      <c r="P95" s="26"/>
      <c r="Q95" s="26"/>
      <c r="R95" s="26"/>
      <c r="S95" s="26"/>
      <c r="T95" s="26"/>
      <c r="U95" s="26"/>
      <c r="V95" s="26"/>
      <c r="W95" s="26"/>
      <c r="X95" s="26"/>
      <c r="Y95" s="26"/>
      <c r="Z95" s="26"/>
      <c r="AA95" s="26"/>
      <c r="AB95" s="26"/>
      <c r="AC95" s="26"/>
      <c r="AD95" s="26"/>
      <c r="AE95" s="26"/>
      <c r="AF95" s="26"/>
      <c r="AG95" s="26"/>
      <c r="AH95" s="26"/>
      <c r="AI95" s="26"/>
      <c r="AJ95" s="26"/>
      <c r="AK95" s="26"/>
      <c r="AL95" s="26"/>
      <c r="AM95" s="26"/>
      <c r="AN95" s="26"/>
      <c r="AO95" s="26"/>
      <c r="AP95" s="26"/>
      <c r="AQ95" s="26"/>
      <c r="AR95" s="26"/>
      <c r="AS95" s="26"/>
      <c r="AT95" s="26"/>
      <c r="AU95" s="26"/>
      <c r="AV95" s="26"/>
      <c r="AW95" s="26"/>
      <c r="AX95" s="26"/>
      <c r="AY95" s="26"/>
      <c r="AZ95" s="26"/>
      <c r="BA95" s="26"/>
      <c r="BB95" s="26"/>
      <c r="BC95" s="26"/>
      <c r="BD95" s="26"/>
      <c r="BE95" s="26"/>
      <c r="BF95" s="26"/>
      <c r="BG95" s="26"/>
      <c r="BH95" s="26"/>
      <c r="BI95" s="26"/>
      <c r="BJ95" s="26"/>
      <c r="BK95" s="26"/>
      <c r="BL95" s="26"/>
      <c r="BM95" s="26"/>
    </row>
    <row r="96" spans="1:65" x14ac:dyDescent="0.45">
      <c r="A96" s="26"/>
      <c r="B96" s="26"/>
      <c r="C96" s="26"/>
      <c r="D96" s="26"/>
      <c r="E96" s="26"/>
      <c r="F96" s="26"/>
      <c r="G96" s="26"/>
      <c r="H96" s="26"/>
      <c r="I96" s="26"/>
      <c r="J96" s="26"/>
      <c r="K96" s="26"/>
      <c r="L96" s="26"/>
      <c r="M96" s="26"/>
      <c r="N96" s="26"/>
      <c r="O96" s="26"/>
      <c r="P96" s="26"/>
      <c r="Q96" s="26"/>
      <c r="R96" s="26"/>
      <c r="S96" s="26"/>
      <c r="T96" s="26"/>
      <c r="U96" s="26"/>
      <c r="V96" s="26"/>
      <c r="W96" s="26"/>
      <c r="X96" s="26"/>
      <c r="Y96" s="26"/>
      <c r="Z96" s="26"/>
      <c r="AA96" s="26"/>
      <c r="AB96" s="26"/>
      <c r="AC96" s="26"/>
      <c r="AD96" s="26"/>
      <c r="AE96" s="26"/>
      <c r="AF96" s="26"/>
      <c r="AG96" s="26"/>
      <c r="AH96" s="26"/>
      <c r="AI96" s="26"/>
      <c r="AJ96" s="26"/>
      <c r="AK96" s="26"/>
      <c r="AL96" s="26"/>
      <c r="AM96" s="26"/>
      <c r="AN96" s="26"/>
      <c r="AO96" s="26"/>
      <c r="AP96" s="26"/>
      <c r="AQ96" s="26"/>
      <c r="AR96" s="26"/>
      <c r="AS96" s="26"/>
      <c r="AT96" s="26"/>
      <c r="AU96" s="26"/>
      <c r="AV96" s="26"/>
      <c r="AW96" s="26"/>
      <c r="AX96" s="26"/>
      <c r="AY96" s="26"/>
      <c r="AZ96" s="26"/>
      <c r="BA96" s="26"/>
      <c r="BB96" s="26"/>
      <c r="BC96" s="26"/>
      <c r="BD96" s="26"/>
      <c r="BE96" s="26"/>
      <c r="BF96" s="26"/>
      <c r="BG96" s="26"/>
      <c r="BH96" s="26"/>
      <c r="BI96" s="26"/>
      <c r="BJ96" s="26"/>
      <c r="BK96" s="26"/>
      <c r="BL96" s="26"/>
      <c r="BM96" s="26"/>
    </row>
    <row r="97" spans="1:65" x14ac:dyDescent="0.45">
      <c r="A97" s="26"/>
      <c r="B97" s="26"/>
      <c r="C97" s="26"/>
      <c r="D97" s="26"/>
      <c r="E97" s="26"/>
      <c r="F97" s="26"/>
      <c r="G97" s="26"/>
      <c r="H97" s="26"/>
      <c r="I97" s="26"/>
      <c r="J97" s="26"/>
      <c r="K97" s="26"/>
      <c r="L97" s="26"/>
      <c r="M97" s="26"/>
      <c r="N97" s="26"/>
      <c r="O97" s="26"/>
      <c r="P97" s="26"/>
      <c r="Q97" s="26"/>
      <c r="R97" s="26"/>
      <c r="S97" s="26"/>
      <c r="T97" s="26"/>
      <c r="U97" s="26"/>
      <c r="V97" s="26"/>
      <c r="W97" s="26"/>
      <c r="X97" s="26"/>
      <c r="Y97" s="26"/>
      <c r="Z97" s="26"/>
      <c r="AA97" s="26"/>
      <c r="AB97" s="26"/>
      <c r="AC97" s="26"/>
      <c r="AD97" s="26"/>
      <c r="AE97" s="26"/>
      <c r="AF97" s="26"/>
      <c r="AG97" s="26"/>
      <c r="AH97" s="26"/>
      <c r="AI97" s="26"/>
      <c r="AJ97" s="26"/>
      <c r="AK97" s="26"/>
      <c r="AL97" s="26"/>
      <c r="AM97" s="26"/>
      <c r="AN97" s="26"/>
      <c r="AO97" s="26"/>
      <c r="AP97" s="26"/>
      <c r="AQ97" s="26"/>
      <c r="AR97" s="26"/>
      <c r="AS97" s="26"/>
      <c r="AT97" s="26"/>
      <c r="AU97" s="26"/>
      <c r="AV97" s="26"/>
      <c r="AW97" s="26"/>
      <c r="AX97" s="26"/>
      <c r="AY97" s="26"/>
      <c r="AZ97" s="26"/>
      <c r="BA97" s="26"/>
      <c r="BB97" s="26"/>
      <c r="BC97" s="26"/>
      <c r="BD97" s="26"/>
      <c r="BE97" s="26"/>
      <c r="BF97" s="26"/>
      <c r="BG97" s="26"/>
      <c r="BH97" s="26"/>
      <c r="BI97" s="26"/>
      <c r="BJ97" s="26"/>
      <c r="BK97" s="26"/>
      <c r="BL97" s="26"/>
      <c r="BM97" s="26"/>
    </row>
    <row r="98" spans="1:65" x14ac:dyDescent="0.45">
      <c r="A98" s="26"/>
      <c r="B98" s="26"/>
      <c r="C98" s="26"/>
      <c r="D98" s="26"/>
      <c r="E98" s="26"/>
      <c r="F98" s="26"/>
      <c r="G98" s="26"/>
      <c r="H98" s="26"/>
      <c r="I98" s="26"/>
      <c r="J98" s="26"/>
      <c r="K98" s="26"/>
      <c r="L98" s="26"/>
      <c r="M98" s="26"/>
      <c r="N98" s="26"/>
      <c r="O98" s="26"/>
      <c r="P98" s="26"/>
      <c r="Q98" s="26"/>
      <c r="R98" s="26"/>
      <c r="S98" s="26"/>
      <c r="T98" s="26"/>
      <c r="U98" s="26"/>
      <c r="V98" s="26"/>
      <c r="W98" s="26"/>
      <c r="X98" s="26"/>
      <c r="Y98" s="26"/>
      <c r="Z98" s="26"/>
      <c r="AA98" s="26"/>
      <c r="AB98" s="26"/>
      <c r="AC98" s="26"/>
      <c r="AD98" s="26"/>
      <c r="AE98" s="26"/>
      <c r="AF98" s="26"/>
      <c r="AG98" s="26"/>
      <c r="AH98" s="26"/>
      <c r="AI98" s="26"/>
      <c r="AJ98" s="26"/>
      <c r="AK98" s="26"/>
      <c r="AL98" s="26"/>
      <c r="AM98" s="26"/>
      <c r="AN98" s="26"/>
      <c r="AO98" s="26"/>
      <c r="AP98" s="26"/>
      <c r="AQ98" s="26"/>
      <c r="AR98" s="26"/>
      <c r="AS98" s="26"/>
      <c r="AT98" s="26"/>
      <c r="AU98" s="26"/>
      <c r="AV98" s="26"/>
      <c r="AW98" s="26"/>
      <c r="AX98" s="26"/>
      <c r="AY98" s="26"/>
      <c r="AZ98" s="26"/>
      <c r="BA98" s="26"/>
      <c r="BB98" s="26"/>
      <c r="BC98" s="26"/>
      <c r="BD98" s="26"/>
      <c r="BE98" s="26"/>
      <c r="BF98" s="26"/>
      <c r="BG98" s="26"/>
      <c r="BH98" s="26"/>
      <c r="BI98" s="26"/>
      <c r="BJ98" s="26"/>
      <c r="BK98" s="26"/>
      <c r="BL98" s="26"/>
      <c r="BM98" s="26"/>
    </row>
    <row r="99" spans="1:65" x14ac:dyDescent="0.45">
      <c r="A99" s="26"/>
      <c r="B99" s="26"/>
      <c r="C99" s="26"/>
      <c r="D99" s="26"/>
      <c r="E99" s="26"/>
      <c r="F99" s="26"/>
      <c r="G99" s="26"/>
      <c r="H99" s="26"/>
      <c r="I99" s="26"/>
      <c r="J99" s="26"/>
      <c r="K99" s="26"/>
      <c r="L99" s="26"/>
      <c r="M99" s="26"/>
      <c r="N99" s="26"/>
      <c r="O99" s="26"/>
      <c r="P99" s="26"/>
      <c r="Q99" s="26"/>
      <c r="R99" s="26"/>
      <c r="S99" s="26"/>
      <c r="T99" s="26"/>
      <c r="U99" s="26"/>
      <c r="V99" s="26"/>
      <c r="W99" s="26"/>
      <c r="X99" s="26"/>
      <c r="Y99" s="26"/>
      <c r="Z99" s="26"/>
      <c r="AA99" s="26"/>
      <c r="AB99" s="26"/>
      <c r="AC99" s="26"/>
      <c r="AD99" s="26"/>
      <c r="AE99" s="26"/>
      <c r="AF99" s="26"/>
      <c r="AG99" s="26"/>
      <c r="AH99" s="26"/>
      <c r="AI99" s="26"/>
      <c r="AJ99" s="26"/>
      <c r="AK99" s="26"/>
      <c r="AL99" s="26"/>
      <c r="AM99" s="26"/>
      <c r="AN99" s="26"/>
      <c r="AO99" s="26"/>
      <c r="AP99" s="26"/>
      <c r="AQ99" s="26"/>
      <c r="AR99" s="26"/>
      <c r="AS99" s="26"/>
      <c r="AT99" s="26"/>
      <c r="AU99" s="26"/>
      <c r="AV99" s="26"/>
      <c r="AW99" s="26"/>
      <c r="AX99" s="26"/>
      <c r="AY99" s="26"/>
      <c r="AZ99" s="26"/>
      <c r="BA99" s="26"/>
      <c r="BB99" s="26"/>
      <c r="BC99" s="26"/>
      <c r="BD99" s="26"/>
      <c r="BE99" s="26"/>
      <c r="BF99" s="26"/>
      <c r="BG99" s="26"/>
      <c r="BH99" s="26"/>
      <c r="BI99" s="26"/>
      <c r="BJ99" s="26"/>
      <c r="BK99" s="26"/>
      <c r="BL99" s="26"/>
      <c r="BM99" s="26"/>
    </row>
    <row r="100" spans="1:65" x14ac:dyDescent="0.45">
      <c r="A100" s="26"/>
      <c r="B100" s="26"/>
      <c r="C100" s="26"/>
      <c r="D100" s="26"/>
      <c r="E100" s="26"/>
      <c r="F100" s="26"/>
      <c r="G100" s="26"/>
      <c r="H100" s="26"/>
      <c r="I100" s="26"/>
      <c r="J100" s="26"/>
      <c r="K100" s="26"/>
      <c r="L100" s="26"/>
      <c r="M100" s="26"/>
      <c r="N100" s="26"/>
      <c r="O100" s="26"/>
      <c r="P100" s="26"/>
      <c r="Q100" s="26"/>
      <c r="R100" s="26"/>
      <c r="S100" s="26"/>
      <c r="T100" s="26"/>
      <c r="U100" s="26"/>
      <c r="V100" s="26"/>
      <c r="W100" s="26"/>
      <c r="X100" s="26"/>
      <c r="Y100" s="26"/>
      <c r="Z100" s="26"/>
      <c r="AA100" s="26"/>
      <c r="AB100" s="26"/>
      <c r="AC100" s="26"/>
      <c r="AD100" s="26"/>
      <c r="AE100" s="26"/>
      <c r="AF100" s="26"/>
      <c r="AG100" s="26"/>
      <c r="AH100" s="26"/>
      <c r="AI100" s="26"/>
      <c r="AJ100" s="26"/>
      <c r="AK100" s="26"/>
      <c r="AL100" s="26"/>
      <c r="AM100" s="26"/>
      <c r="AN100" s="26"/>
      <c r="AO100" s="26"/>
      <c r="AP100" s="26"/>
      <c r="AQ100" s="26"/>
      <c r="AR100" s="26"/>
      <c r="AS100" s="26"/>
      <c r="AT100" s="26"/>
      <c r="AU100" s="26"/>
      <c r="AV100" s="26"/>
      <c r="AW100" s="26"/>
      <c r="AX100" s="26"/>
      <c r="AY100" s="26"/>
      <c r="AZ100" s="26"/>
      <c r="BA100" s="26"/>
      <c r="BB100" s="26"/>
      <c r="BC100" s="26"/>
      <c r="BD100" s="26"/>
      <c r="BE100" s="26"/>
      <c r="BF100" s="26"/>
      <c r="BG100" s="26"/>
      <c r="BH100" s="26"/>
      <c r="BI100" s="26"/>
      <c r="BJ100" s="26"/>
      <c r="BK100" s="26"/>
      <c r="BL100" s="26"/>
      <c r="BM100" s="26"/>
    </row>
    <row r="101" spans="1:65" x14ac:dyDescent="0.45">
      <c r="A101" s="26"/>
      <c r="B101" s="26"/>
      <c r="C101" s="26"/>
      <c r="D101" s="26"/>
      <c r="E101" s="26"/>
      <c r="F101" s="26"/>
      <c r="G101" s="26"/>
      <c r="H101" s="26"/>
      <c r="I101" s="26"/>
      <c r="J101" s="26"/>
      <c r="K101" s="26"/>
      <c r="L101" s="26"/>
      <c r="M101" s="26"/>
      <c r="N101" s="26"/>
      <c r="O101" s="26"/>
      <c r="P101" s="26"/>
      <c r="Q101" s="26"/>
      <c r="R101" s="26"/>
      <c r="S101" s="26"/>
      <c r="T101" s="26"/>
      <c r="U101" s="26"/>
      <c r="V101" s="26"/>
      <c r="W101" s="26"/>
      <c r="X101" s="26"/>
      <c r="Y101" s="26"/>
      <c r="Z101" s="26"/>
      <c r="AA101" s="26"/>
      <c r="AB101" s="26"/>
      <c r="AC101" s="26"/>
      <c r="AD101" s="26"/>
      <c r="AE101" s="26"/>
      <c r="AF101" s="26"/>
      <c r="AG101" s="26"/>
      <c r="AH101" s="26"/>
      <c r="AI101" s="26"/>
      <c r="AJ101" s="26"/>
      <c r="AK101" s="26"/>
      <c r="AL101" s="26"/>
      <c r="AM101" s="26"/>
      <c r="AN101" s="26"/>
      <c r="AO101" s="26"/>
      <c r="AP101" s="26"/>
      <c r="AQ101" s="26"/>
      <c r="AR101" s="26"/>
      <c r="AS101" s="26"/>
      <c r="AT101" s="26"/>
      <c r="AU101" s="26"/>
      <c r="AV101" s="26"/>
      <c r="AW101" s="26"/>
      <c r="AX101" s="26"/>
      <c r="AY101" s="26"/>
      <c r="AZ101" s="26"/>
      <c r="BA101" s="26"/>
      <c r="BB101" s="26"/>
      <c r="BC101" s="26"/>
      <c r="BD101" s="26"/>
      <c r="BE101" s="26"/>
      <c r="BF101" s="26"/>
      <c r="BG101" s="26"/>
      <c r="BH101" s="26"/>
      <c r="BI101" s="26"/>
      <c r="BJ101" s="26"/>
      <c r="BK101" s="26"/>
      <c r="BL101" s="26"/>
      <c r="BM101" s="26"/>
    </row>
    <row r="102" spans="1:65" x14ac:dyDescent="0.45">
      <c r="A102" s="26"/>
      <c r="B102" s="26"/>
      <c r="C102" s="26"/>
      <c r="D102" s="26"/>
      <c r="E102" s="26"/>
      <c r="F102" s="26"/>
      <c r="G102" s="26"/>
      <c r="H102" s="26"/>
      <c r="I102" s="26"/>
      <c r="J102" s="26"/>
      <c r="K102" s="26"/>
      <c r="L102" s="26"/>
      <c r="M102" s="26"/>
      <c r="N102" s="26"/>
      <c r="O102" s="26"/>
      <c r="P102" s="26"/>
      <c r="Q102" s="26"/>
      <c r="R102" s="26"/>
      <c r="S102" s="26"/>
      <c r="T102" s="26"/>
      <c r="U102" s="26"/>
      <c r="V102" s="26"/>
      <c r="W102" s="26"/>
      <c r="X102" s="26"/>
      <c r="Y102" s="26"/>
      <c r="Z102" s="26"/>
      <c r="AA102" s="26"/>
      <c r="AB102" s="26"/>
      <c r="AC102" s="26"/>
      <c r="AD102" s="26"/>
      <c r="AE102" s="26"/>
      <c r="AF102" s="26"/>
      <c r="AG102" s="26"/>
      <c r="AH102" s="26"/>
      <c r="AI102" s="26"/>
      <c r="AJ102" s="26"/>
      <c r="AK102" s="26"/>
      <c r="AL102" s="26"/>
      <c r="AM102" s="26"/>
      <c r="AN102" s="26"/>
      <c r="AO102" s="26"/>
      <c r="AP102" s="26"/>
      <c r="AQ102" s="26"/>
      <c r="AR102" s="26"/>
      <c r="AS102" s="26"/>
      <c r="AT102" s="26"/>
      <c r="AU102" s="26"/>
      <c r="AV102" s="26"/>
      <c r="AW102" s="26"/>
      <c r="AX102" s="26"/>
      <c r="AY102" s="26"/>
      <c r="AZ102" s="26"/>
      <c r="BA102" s="26"/>
      <c r="BB102" s="26"/>
      <c r="BC102" s="26"/>
      <c r="BD102" s="26"/>
      <c r="BE102" s="26"/>
      <c r="BF102" s="26"/>
      <c r="BG102" s="26"/>
      <c r="BH102" s="26"/>
      <c r="BI102" s="26"/>
      <c r="BJ102" s="26"/>
      <c r="BK102" s="26"/>
      <c r="BL102" s="26"/>
      <c r="BM102" s="26"/>
    </row>
    <row r="103" spans="1:65" x14ac:dyDescent="0.45">
      <c r="A103" s="26"/>
      <c r="B103" s="26"/>
      <c r="C103" s="26"/>
      <c r="D103" s="26"/>
      <c r="E103" s="26"/>
      <c r="F103" s="26"/>
      <c r="G103" s="26"/>
      <c r="H103" s="26"/>
      <c r="I103" s="26"/>
      <c r="J103" s="26"/>
      <c r="K103" s="26"/>
      <c r="L103" s="26"/>
      <c r="M103" s="26"/>
      <c r="N103" s="26"/>
      <c r="O103" s="26"/>
      <c r="P103" s="26"/>
      <c r="Q103" s="26"/>
      <c r="R103" s="26"/>
      <c r="S103" s="26"/>
      <c r="T103" s="26"/>
      <c r="U103" s="26"/>
      <c r="V103" s="26"/>
      <c r="W103" s="26"/>
      <c r="X103" s="26"/>
      <c r="Y103" s="26"/>
      <c r="Z103" s="26"/>
      <c r="AA103" s="26"/>
      <c r="AB103" s="26"/>
      <c r="AC103" s="26"/>
      <c r="AD103" s="26"/>
      <c r="AE103" s="26"/>
      <c r="AF103" s="26"/>
      <c r="AG103" s="26"/>
      <c r="AH103" s="26"/>
      <c r="AI103" s="26"/>
      <c r="AJ103" s="26"/>
      <c r="AK103" s="26"/>
      <c r="AL103" s="26"/>
      <c r="AM103" s="26"/>
      <c r="AN103" s="26"/>
      <c r="AO103" s="26"/>
      <c r="AP103" s="26"/>
      <c r="AQ103" s="26"/>
      <c r="AR103" s="26"/>
      <c r="AS103" s="26"/>
      <c r="AT103" s="26"/>
      <c r="AU103" s="26"/>
      <c r="AV103" s="26"/>
      <c r="AW103" s="26"/>
      <c r="AX103" s="26"/>
      <c r="AY103" s="26"/>
      <c r="AZ103" s="26"/>
      <c r="BA103" s="26"/>
      <c r="BB103" s="26"/>
      <c r="BC103" s="26"/>
      <c r="BD103" s="26"/>
      <c r="BE103" s="26"/>
      <c r="BF103" s="26"/>
      <c r="BG103" s="26"/>
      <c r="BH103" s="26"/>
      <c r="BI103" s="26"/>
      <c r="BJ103" s="26"/>
      <c r="BK103" s="26"/>
      <c r="BL103" s="26"/>
      <c r="BM103" s="26"/>
    </row>
    <row r="104" spans="1:65" x14ac:dyDescent="0.45">
      <c r="A104" s="26"/>
      <c r="B104" s="26"/>
      <c r="C104" s="26"/>
      <c r="D104" s="26"/>
      <c r="E104" s="26"/>
      <c r="F104" s="26"/>
      <c r="G104" s="26"/>
      <c r="H104" s="26"/>
      <c r="I104" s="26"/>
      <c r="J104" s="26"/>
      <c r="K104" s="26"/>
      <c r="L104" s="26"/>
      <c r="M104" s="26"/>
      <c r="N104" s="26"/>
      <c r="O104" s="26"/>
      <c r="P104" s="26"/>
      <c r="Q104" s="26"/>
      <c r="R104" s="26"/>
      <c r="S104" s="26"/>
      <c r="T104" s="26"/>
      <c r="U104" s="26"/>
      <c r="V104" s="26"/>
      <c r="W104" s="26"/>
      <c r="X104" s="26"/>
      <c r="Y104" s="26"/>
      <c r="Z104" s="26"/>
      <c r="AA104" s="26"/>
      <c r="AB104" s="26"/>
      <c r="AC104" s="26"/>
      <c r="AD104" s="26"/>
      <c r="AE104" s="26"/>
      <c r="AF104" s="26"/>
      <c r="AG104" s="26"/>
      <c r="AH104" s="26"/>
      <c r="AI104" s="26"/>
      <c r="AJ104" s="26"/>
      <c r="AK104" s="26"/>
      <c r="AL104" s="26"/>
      <c r="AM104" s="26"/>
      <c r="AN104" s="26"/>
      <c r="AO104" s="26"/>
      <c r="AP104" s="26"/>
      <c r="AQ104" s="26"/>
      <c r="AR104" s="26"/>
      <c r="AS104" s="26"/>
      <c r="AT104" s="26"/>
      <c r="AU104" s="26"/>
      <c r="AV104" s="26"/>
      <c r="AW104" s="26"/>
      <c r="AX104" s="26"/>
      <c r="AY104" s="26"/>
      <c r="AZ104" s="26"/>
      <c r="BA104" s="26"/>
      <c r="BB104" s="26"/>
      <c r="BC104" s="26"/>
      <c r="BD104" s="26"/>
      <c r="BE104" s="26"/>
      <c r="BF104" s="26"/>
      <c r="BG104" s="26"/>
      <c r="BH104" s="26"/>
      <c r="BI104" s="26"/>
      <c r="BJ104" s="26"/>
      <c r="BK104" s="26"/>
      <c r="BL104" s="26"/>
      <c r="BM104" s="26"/>
    </row>
    <row r="105" spans="1:65" x14ac:dyDescent="0.45">
      <c r="A105" s="26"/>
      <c r="B105" s="26"/>
      <c r="C105" s="26"/>
      <c r="D105" s="26"/>
      <c r="E105" s="26"/>
      <c r="F105" s="26"/>
      <c r="G105" s="26"/>
      <c r="H105" s="26"/>
      <c r="I105" s="26"/>
      <c r="J105" s="26"/>
      <c r="K105" s="26"/>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6"/>
      <c r="AY105" s="26"/>
      <c r="AZ105" s="26"/>
      <c r="BA105" s="26"/>
      <c r="BB105" s="26"/>
      <c r="BC105" s="26"/>
      <c r="BD105" s="26"/>
      <c r="BE105" s="26"/>
      <c r="BF105" s="26"/>
      <c r="BG105" s="26"/>
      <c r="BH105" s="26"/>
      <c r="BI105" s="26"/>
      <c r="BJ105" s="26"/>
      <c r="BK105" s="26"/>
      <c r="BL105" s="26"/>
      <c r="BM105" s="26"/>
    </row>
    <row r="106" spans="1:65" x14ac:dyDescent="0.45">
      <c r="A106" s="26"/>
      <c r="B106" s="26"/>
      <c r="C106" s="26"/>
      <c r="D106" s="26"/>
      <c r="E106" s="26"/>
      <c r="F106" s="26"/>
      <c r="G106" s="26"/>
      <c r="H106" s="26"/>
      <c r="I106" s="26"/>
      <c r="J106" s="26"/>
      <c r="K106" s="26"/>
      <c r="L106" s="26"/>
      <c r="M106" s="26"/>
      <c r="N106" s="26"/>
      <c r="O106" s="26"/>
      <c r="P106" s="26"/>
      <c r="Q106" s="26"/>
      <c r="R106" s="26"/>
      <c r="S106" s="26"/>
      <c r="T106" s="26"/>
      <c r="U106" s="26"/>
      <c r="V106" s="26"/>
      <c r="W106" s="26"/>
      <c r="X106" s="26"/>
      <c r="Y106" s="26"/>
      <c r="Z106" s="26"/>
      <c r="AA106" s="26"/>
      <c r="AB106" s="26"/>
      <c r="AC106" s="26"/>
      <c r="AD106" s="26"/>
      <c r="AE106" s="26"/>
      <c r="AF106" s="26"/>
      <c r="AG106" s="26"/>
      <c r="AH106" s="26"/>
      <c r="AI106" s="26"/>
      <c r="AJ106" s="26"/>
      <c r="AK106" s="26"/>
      <c r="AL106" s="26"/>
      <c r="AM106" s="26"/>
      <c r="AN106" s="26"/>
      <c r="AO106" s="26"/>
      <c r="AP106" s="26"/>
      <c r="AQ106" s="26"/>
      <c r="AR106" s="26"/>
      <c r="AS106" s="26"/>
      <c r="AT106" s="26"/>
      <c r="AU106" s="26"/>
      <c r="AV106" s="26"/>
      <c r="AW106" s="26"/>
      <c r="AX106" s="26"/>
      <c r="AY106" s="26"/>
      <c r="AZ106" s="26"/>
      <c r="BA106" s="26"/>
      <c r="BB106" s="26"/>
      <c r="BC106" s="26"/>
      <c r="BD106" s="26"/>
      <c r="BE106" s="26"/>
      <c r="BF106" s="26"/>
      <c r="BG106" s="26"/>
      <c r="BH106" s="26"/>
      <c r="BI106" s="26"/>
      <c r="BJ106" s="26"/>
      <c r="BK106" s="26"/>
      <c r="BL106" s="26"/>
      <c r="BM106" s="26"/>
    </row>
    <row r="107" spans="1:65" x14ac:dyDescent="0.45">
      <c r="A107" s="26"/>
      <c r="B107" s="26"/>
      <c r="C107" s="26"/>
      <c r="D107" s="26"/>
      <c r="E107" s="26"/>
      <c r="F107" s="26"/>
      <c r="G107" s="26"/>
      <c r="H107" s="26"/>
      <c r="I107" s="26"/>
      <c r="J107" s="26"/>
      <c r="K107" s="26"/>
      <c r="L107" s="26"/>
      <c r="M107" s="26"/>
      <c r="N107" s="26"/>
      <c r="O107" s="26"/>
      <c r="P107" s="26"/>
      <c r="Q107" s="26"/>
      <c r="R107" s="26"/>
      <c r="S107" s="26"/>
      <c r="T107" s="26"/>
      <c r="U107" s="26"/>
      <c r="V107" s="26"/>
      <c r="W107" s="26"/>
      <c r="X107" s="26"/>
      <c r="Y107" s="26"/>
      <c r="Z107" s="26"/>
      <c r="AA107" s="26"/>
      <c r="AB107" s="26"/>
      <c r="AC107" s="26"/>
      <c r="AD107" s="26"/>
      <c r="AE107" s="26"/>
      <c r="AF107" s="26"/>
      <c r="AG107" s="26"/>
      <c r="AH107" s="26"/>
      <c r="AI107" s="26"/>
      <c r="AJ107" s="26"/>
      <c r="AK107" s="26"/>
      <c r="AL107" s="26"/>
      <c r="AM107" s="26"/>
      <c r="AN107" s="26"/>
      <c r="AO107" s="26"/>
      <c r="AP107" s="26"/>
      <c r="AQ107" s="26"/>
      <c r="AR107" s="26"/>
      <c r="AS107" s="26"/>
      <c r="AT107" s="26"/>
      <c r="AU107" s="26"/>
      <c r="AV107" s="26"/>
      <c r="AW107" s="26"/>
      <c r="AX107" s="26"/>
      <c r="AY107" s="26"/>
      <c r="AZ107" s="26"/>
      <c r="BA107" s="26"/>
      <c r="BB107" s="26"/>
      <c r="BC107" s="26"/>
      <c r="BD107" s="26"/>
      <c r="BE107" s="26"/>
      <c r="BF107" s="26"/>
      <c r="BG107" s="26"/>
      <c r="BH107" s="26"/>
      <c r="BI107" s="26"/>
      <c r="BJ107" s="26"/>
      <c r="BK107" s="26"/>
      <c r="BL107" s="26"/>
      <c r="BM107" s="26"/>
    </row>
    <row r="108" spans="1:65" x14ac:dyDescent="0.45">
      <c r="A108" s="26"/>
      <c r="B108" s="26"/>
      <c r="C108" s="26"/>
      <c r="D108" s="26"/>
      <c r="E108" s="26"/>
      <c r="F108" s="26"/>
      <c r="G108" s="26"/>
      <c r="H108" s="26"/>
      <c r="I108" s="26"/>
      <c r="J108" s="26"/>
      <c r="K108" s="26"/>
      <c r="L108" s="26"/>
      <c r="M108" s="26"/>
      <c r="N108" s="26"/>
      <c r="O108" s="26"/>
      <c r="P108" s="26"/>
      <c r="Q108" s="26"/>
      <c r="R108" s="26"/>
      <c r="S108" s="26"/>
      <c r="T108" s="26"/>
      <c r="U108" s="26"/>
      <c r="V108" s="26"/>
      <c r="W108" s="26"/>
      <c r="X108" s="26"/>
      <c r="Y108" s="26"/>
      <c r="Z108" s="26"/>
      <c r="AA108" s="26"/>
      <c r="AB108" s="26"/>
      <c r="AC108" s="26"/>
      <c r="AD108" s="26"/>
      <c r="AE108" s="26"/>
      <c r="AF108" s="26"/>
      <c r="AG108" s="26"/>
      <c r="AH108" s="26"/>
      <c r="AI108" s="26"/>
      <c r="AJ108" s="26"/>
      <c r="AK108" s="26"/>
      <c r="AL108" s="26"/>
      <c r="AM108" s="26"/>
      <c r="AN108" s="26"/>
      <c r="AO108" s="26"/>
      <c r="AP108" s="26"/>
      <c r="AQ108" s="26"/>
      <c r="AR108" s="26"/>
      <c r="AS108" s="26"/>
      <c r="AT108" s="26"/>
      <c r="AU108" s="26"/>
      <c r="AV108" s="26"/>
      <c r="AW108" s="26"/>
      <c r="AX108" s="26"/>
      <c r="AY108" s="26"/>
      <c r="AZ108" s="26"/>
      <c r="BA108" s="26"/>
      <c r="BB108" s="26"/>
      <c r="BC108" s="26"/>
      <c r="BD108" s="26"/>
      <c r="BE108" s="26"/>
      <c r="BF108" s="26"/>
      <c r="BG108" s="26"/>
      <c r="BH108" s="26"/>
      <c r="BI108" s="26"/>
      <c r="BJ108" s="26"/>
      <c r="BK108" s="26"/>
      <c r="BL108" s="26"/>
      <c r="BM108" s="26"/>
    </row>
    <row r="109" spans="1:65" x14ac:dyDescent="0.45">
      <c r="A109" s="26"/>
      <c r="B109" s="26"/>
      <c r="C109" s="26"/>
      <c r="D109" s="26"/>
      <c r="E109" s="26"/>
      <c r="F109" s="26"/>
      <c r="G109" s="26"/>
      <c r="H109" s="26"/>
      <c r="I109" s="26"/>
      <c r="J109" s="26"/>
      <c r="K109" s="26"/>
      <c r="L109" s="26"/>
      <c r="M109" s="26"/>
      <c r="N109" s="26"/>
      <c r="O109" s="26"/>
      <c r="P109" s="26"/>
      <c r="Q109" s="26"/>
      <c r="R109" s="26"/>
      <c r="S109" s="26"/>
      <c r="T109" s="26"/>
      <c r="U109" s="26"/>
      <c r="V109" s="26"/>
      <c r="W109" s="26"/>
      <c r="X109" s="26"/>
      <c r="Y109" s="26"/>
      <c r="Z109" s="26"/>
      <c r="AA109" s="26"/>
      <c r="AB109" s="26"/>
      <c r="AC109" s="26"/>
      <c r="AD109" s="26"/>
      <c r="AE109" s="26"/>
      <c r="AF109" s="26"/>
      <c r="AG109" s="26"/>
      <c r="AH109" s="26"/>
      <c r="AI109" s="26"/>
      <c r="AJ109" s="26"/>
      <c r="AK109" s="26"/>
      <c r="AL109" s="26"/>
      <c r="AM109" s="26"/>
      <c r="AN109" s="26"/>
      <c r="AO109" s="26"/>
      <c r="AP109" s="26"/>
      <c r="AQ109" s="26"/>
      <c r="AR109" s="26"/>
      <c r="AS109" s="26"/>
      <c r="AT109" s="26"/>
      <c r="AU109" s="26"/>
      <c r="AV109" s="26"/>
      <c r="AW109" s="26"/>
      <c r="AX109" s="26"/>
      <c r="AY109" s="26"/>
      <c r="AZ109" s="26"/>
      <c r="BA109" s="26"/>
      <c r="BB109" s="26"/>
      <c r="BC109" s="26"/>
      <c r="BD109" s="26"/>
      <c r="BE109" s="26"/>
      <c r="BF109" s="26"/>
      <c r="BG109" s="26"/>
      <c r="BH109" s="26"/>
      <c r="BI109" s="26"/>
      <c r="BJ109" s="26"/>
      <c r="BK109" s="26"/>
      <c r="BL109" s="26"/>
      <c r="BM109" s="26"/>
    </row>
    <row r="110" spans="1:65" x14ac:dyDescent="0.45">
      <c r="A110" s="26"/>
      <c r="B110" s="26"/>
      <c r="C110" s="26"/>
      <c r="D110" s="26"/>
      <c r="E110" s="26"/>
      <c r="F110" s="26"/>
      <c r="G110" s="26"/>
      <c r="H110" s="26"/>
      <c r="I110" s="26"/>
      <c r="J110" s="26"/>
      <c r="K110" s="26"/>
      <c r="L110" s="26"/>
      <c r="M110" s="26"/>
      <c r="N110" s="26"/>
      <c r="O110" s="26"/>
      <c r="P110" s="26"/>
      <c r="Q110" s="26"/>
      <c r="R110" s="26"/>
      <c r="S110" s="26"/>
      <c r="T110" s="26"/>
      <c r="U110" s="26"/>
      <c r="V110" s="26"/>
      <c r="W110" s="26"/>
      <c r="X110" s="26"/>
      <c r="Y110" s="26"/>
      <c r="Z110" s="26"/>
      <c r="AA110" s="26"/>
      <c r="AB110" s="26"/>
      <c r="AC110" s="26"/>
      <c r="AD110" s="26"/>
      <c r="AE110" s="26"/>
      <c r="AF110" s="26"/>
      <c r="AG110" s="26"/>
      <c r="AH110" s="26"/>
      <c r="AI110" s="26"/>
      <c r="AJ110" s="26"/>
      <c r="AK110" s="26"/>
      <c r="AL110" s="26"/>
      <c r="AM110" s="26"/>
      <c r="AN110" s="26"/>
      <c r="AO110" s="26"/>
      <c r="AP110" s="26"/>
      <c r="AQ110" s="26"/>
      <c r="AR110" s="26"/>
      <c r="AS110" s="26"/>
      <c r="AT110" s="26"/>
      <c r="AU110" s="26"/>
      <c r="AV110" s="26"/>
      <c r="AW110" s="26"/>
      <c r="AX110" s="26"/>
      <c r="AY110" s="26"/>
      <c r="AZ110" s="26"/>
      <c r="BA110" s="26"/>
      <c r="BB110" s="26"/>
      <c r="BC110" s="26"/>
      <c r="BD110" s="26"/>
      <c r="BE110" s="26"/>
      <c r="BF110" s="26"/>
      <c r="BG110" s="26"/>
      <c r="BH110" s="26"/>
      <c r="BI110" s="26"/>
      <c r="BJ110" s="26"/>
      <c r="BK110" s="26"/>
      <c r="BL110" s="26"/>
      <c r="BM110" s="26"/>
    </row>
    <row r="111" spans="1:65" x14ac:dyDescent="0.45">
      <c r="A111" s="26"/>
      <c r="B111" s="26"/>
      <c r="C111" s="26"/>
      <c r="D111" s="26"/>
      <c r="E111" s="26"/>
      <c r="F111" s="26"/>
      <c r="G111" s="26"/>
      <c r="H111" s="26"/>
      <c r="I111" s="26"/>
      <c r="J111" s="26"/>
      <c r="K111" s="26"/>
      <c r="L111" s="26"/>
      <c r="M111" s="26"/>
      <c r="N111" s="26"/>
      <c r="O111" s="26"/>
      <c r="P111" s="26"/>
      <c r="Q111" s="26"/>
      <c r="R111" s="26"/>
      <c r="S111" s="26"/>
      <c r="T111" s="26"/>
      <c r="U111" s="26"/>
      <c r="V111" s="26"/>
      <c r="W111" s="26"/>
      <c r="X111" s="26"/>
      <c r="Y111" s="26"/>
      <c r="Z111" s="26"/>
      <c r="AA111" s="26"/>
      <c r="AB111" s="26"/>
      <c r="AC111" s="26"/>
      <c r="AD111" s="26"/>
      <c r="AE111" s="26"/>
      <c r="AF111" s="26"/>
      <c r="AG111" s="26"/>
      <c r="AH111" s="26"/>
      <c r="AI111" s="26"/>
      <c r="AJ111" s="26"/>
      <c r="AK111" s="26"/>
      <c r="AL111" s="26"/>
      <c r="AM111" s="26"/>
      <c r="AN111" s="26"/>
      <c r="AO111" s="26"/>
      <c r="AP111" s="26"/>
      <c r="AQ111" s="26"/>
      <c r="AR111" s="26"/>
      <c r="AS111" s="26"/>
      <c r="AT111" s="26"/>
      <c r="AU111" s="26"/>
      <c r="AV111" s="26"/>
      <c r="AW111" s="26"/>
      <c r="AX111" s="26"/>
      <c r="AY111" s="26"/>
      <c r="AZ111" s="26"/>
      <c r="BA111" s="26"/>
      <c r="BB111" s="26"/>
      <c r="BC111" s="26"/>
      <c r="BD111" s="26"/>
      <c r="BE111" s="26"/>
      <c r="BF111" s="26"/>
      <c r="BG111" s="26"/>
      <c r="BH111" s="26"/>
      <c r="BI111" s="26"/>
      <c r="BJ111" s="26"/>
      <c r="BK111" s="26"/>
      <c r="BL111" s="26"/>
      <c r="BM111" s="26"/>
    </row>
    <row r="112" spans="1:65" x14ac:dyDescent="0.45">
      <c r="A112" s="26"/>
      <c r="B112" s="26"/>
      <c r="C112" s="26"/>
      <c r="D112" s="26"/>
      <c r="E112" s="26"/>
      <c r="F112" s="26"/>
      <c r="G112" s="26"/>
      <c r="H112" s="26"/>
      <c r="I112" s="26"/>
      <c r="J112" s="26"/>
      <c r="K112" s="26"/>
      <c r="L112" s="26"/>
      <c r="M112" s="26"/>
      <c r="N112" s="26"/>
      <c r="O112" s="26"/>
      <c r="P112" s="26"/>
      <c r="Q112" s="26"/>
      <c r="R112" s="26"/>
      <c r="S112" s="26"/>
      <c r="T112" s="26"/>
      <c r="U112" s="26"/>
      <c r="V112" s="26"/>
      <c r="W112" s="26"/>
      <c r="X112" s="26"/>
      <c r="Y112" s="26"/>
      <c r="Z112" s="26"/>
      <c r="AA112" s="26"/>
      <c r="AB112" s="26"/>
      <c r="AC112" s="26"/>
      <c r="AD112" s="26"/>
      <c r="AE112" s="26"/>
      <c r="AF112" s="26"/>
      <c r="AG112" s="26"/>
      <c r="AH112" s="26"/>
      <c r="AI112" s="26"/>
      <c r="AJ112" s="26"/>
      <c r="AK112" s="26"/>
      <c r="AL112" s="26"/>
      <c r="AM112" s="26"/>
      <c r="AN112" s="26"/>
      <c r="AO112" s="26"/>
      <c r="AP112" s="26"/>
      <c r="AQ112" s="26"/>
      <c r="AR112" s="26"/>
      <c r="AS112" s="26"/>
      <c r="AT112" s="26"/>
      <c r="AU112" s="26"/>
      <c r="AV112" s="26"/>
      <c r="AW112" s="26"/>
      <c r="AX112" s="26"/>
      <c r="AY112" s="26"/>
      <c r="AZ112" s="26"/>
      <c r="BA112" s="26"/>
      <c r="BB112" s="26"/>
      <c r="BC112" s="26"/>
      <c r="BD112" s="26"/>
      <c r="BE112" s="26"/>
      <c r="BF112" s="26"/>
      <c r="BG112" s="26"/>
      <c r="BH112" s="26"/>
      <c r="BI112" s="26"/>
      <c r="BJ112" s="26"/>
      <c r="BK112" s="26"/>
      <c r="BL112" s="26"/>
      <c r="BM112" s="26"/>
    </row>
    <row r="113" spans="1:65" x14ac:dyDescent="0.45">
      <c r="A113" s="26"/>
      <c r="B113" s="26"/>
      <c r="C113" s="26"/>
      <c r="D113" s="26"/>
      <c r="E113" s="26"/>
      <c r="F113" s="26"/>
      <c r="G113" s="26"/>
      <c r="H113" s="26"/>
      <c r="I113" s="26"/>
      <c r="J113" s="26"/>
      <c r="K113" s="26"/>
      <c r="L113" s="26"/>
      <c r="M113" s="26"/>
      <c r="N113" s="26"/>
      <c r="O113" s="26"/>
      <c r="P113" s="26"/>
      <c r="Q113" s="26"/>
      <c r="R113" s="26"/>
      <c r="S113" s="26"/>
      <c r="T113" s="26"/>
      <c r="U113" s="26"/>
      <c r="V113" s="26"/>
      <c r="W113" s="26"/>
      <c r="X113" s="26"/>
      <c r="Y113" s="26"/>
      <c r="Z113" s="26"/>
      <c r="AA113" s="26"/>
      <c r="AB113" s="26"/>
      <c r="AC113" s="26"/>
      <c r="AD113" s="26"/>
      <c r="AE113" s="26"/>
      <c r="AF113" s="26"/>
      <c r="AG113" s="26"/>
      <c r="AH113" s="26"/>
      <c r="AI113" s="26"/>
      <c r="AJ113" s="26"/>
      <c r="AK113" s="26"/>
      <c r="AL113" s="26"/>
      <c r="AM113" s="26"/>
      <c r="AN113" s="26"/>
      <c r="AO113" s="26"/>
      <c r="AP113" s="26"/>
      <c r="AQ113" s="26"/>
      <c r="AR113" s="26"/>
      <c r="AS113" s="26"/>
      <c r="AT113" s="26"/>
      <c r="AU113" s="26"/>
      <c r="AV113" s="26"/>
      <c r="AW113" s="26"/>
      <c r="AX113" s="26"/>
      <c r="AY113" s="26"/>
      <c r="AZ113" s="26"/>
      <c r="BA113" s="26"/>
      <c r="BB113" s="26"/>
      <c r="BC113" s="26"/>
      <c r="BD113" s="26"/>
      <c r="BE113" s="26"/>
      <c r="BF113" s="26"/>
      <c r="BG113" s="26"/>
      <c r="BH113" s="26"/>
      <c r="BI113" s="26"/>
      <c r="BJ113" s="26"/>
      <c r="BK113" s="26"/>
      <c r="BL113" s="26"/>
      <c r="BM113" s="26"/>
    </row>
    <row r="114" spans="1:65" x14ac:dyDescent="0.45">
      <c r="A114" s="26"/>
      <c r="B114" s="26"/>
      <c r="C114" s="26"/>
      <c r="D114" s="26"/>
      <c r="E114" s="26"/>
      <c r="F114" s="26"/>
      <c r="G114" s="26"/>
      <c r="H114" s="26"/>
      <c r="I114" s="26"/>
      <c r="J114" s="26"/>
      <c r="K114" s="26"/>
      <c r="L114" s="26"/>
      <c r="M114" s="26"/>
      <c r="N114" s="26"/>
      <c r="O114" s="26"/>
      <c r="P114" s="26"/>
      <c r="Q114" s="26"/>
      <c r="R114" s="26"/>
      <c r="S114" s="26"/>
      <c r="T114" s="26"/>
      <c r="U114" s="26"/>
      <c r="V114" s="26"/>
      <c r="W114" s="26"/>
      <c r="X114" s="26"/>
      <c r="Y114" s="26"/>
      <c r="Z114" s="26"/>
      <c r="AA114" s="26"/>
      <c r="AB114" s="26"/>
      <c r="AC114" s="26"/>
      <c r="AD114" s="26"/>
      <c r="AE114" s="26"/>
      <c r="AF114" s="26"/>
      <c r="AG114" s="26"/>
      <c r="AH114" s="26"/>
      <c r="AI114" s="26"/>
      <c r="AJ114" s="26"/>
      <c r="AK114" s="26"/>
      <c r="AL114" s="26"/>
      <c r="AM114" s="26"/>
      <c r="AN114" s="26"/>
      <c r="AO114" s="26"/>
      <c r="AP114" s="26"/>
      <c r="AQ114" s="26"/>
      <c r="AR114" s="26"/>
      <c r="AS114" s="26"/>
      <c r="AT114" s="26"/>
      <c r="AU114" s="26"/>
      <c r="AV114" s="26"/>
      <c r="AW114" s="26"/>
      <c r="AX114" s="26"/>
      <c r="AY114" s="26"/>
      <c r="AZ114" s="26"/>
      <c r="BA114" s="26"/>
      <c r="BB114" s="26"/>
      <c r="BC114" s="26"/>
      <c r="BD114" s="26"/>
      <c r="BE114" s="26"/>
      <c r="BF114" s="26"/>
      <c r="BG114" s="26"/>
      <c r="BH114" s="26"/>
      <c r="BI114" s="26"/>
      <c r="BJ114" s="26"/>
      <c r="BK114" s="26"/>
      <c r="BL114" s="26"/>
      <c r="BM114" s="26"/>
    </row>
    <row r="115" spans="1:65" x14ac:dyDescent="0.45">
      <c r="A115" s="26"/>
      <c r="B115" s="26"/>
      <c r="C115" s="26"/>
      <c r="D115" s="26"/>
      <c r="E115" s="26"/>
      <c r="F115" s="26"/>
      <c r="G115" s="26"/>
      <c r="H115" s="26"/>
      <c r="I115" s="26"/>
      <c r="J115" s="26"/>
      <c r="K115" s="26"/>
      <c r="L115" s="26"/>
      <c r="M115" s="26"/>
      <c r="N115" s="26"/>
      <c r="O115" s="26"/>
      <c r="P115" s="26"/>
      <c r="Q115" s="26"/>
      <c r="R115" s="26"/>
      <c r="S115" s="26"/>
      <c r="T115" s="26"/>
      <c r="U115" s="26"/>
      <c r="V115" s="26"/>
      <c r="W115" s="26"/>
      <c r="X115" s="26"/>
      <c r="Y115" s="26"/>
      <c r="Z115" s="26"/>
      <c r="AA115" s="26"/>
      <c r="AB115" s="26"/>
      <c r="AC115" s="26"/>
      <c r="AD115" s="26"/>
      <c r="AE115" s="26"/>
      <c r="AF115" s="26"/>
      <c r="AG115" s="26"/>
      <c r="AH115" s="26"/>
      <c r="AI115" s="26"/>
      <c r="AJ115" s="26"/>
      <c r="AK115" s="26"/>
      <c r="AL115" s="26"/>
      <c r="AM115" s="26"/>
      <c r="AN115" s="26"/>
      <c r="AO115" s="26"/>
      <c r="AP115" s="26"/>
      <c r="AQ115" s="26"/>
      <c r="AR115" s="26"/>
      <c r="AS115" s="26"/>
      <c r="AT115" s="26"/>
      <c r="AU115" s="26"/>
      <c r="AV115" s="26"/>
      <c r="AW115" s="26"/>
      <c r="AX115" s="26"/>
      <c r="AY115" s="26"/>
      <c r="AZ115" s="26"/>
      <c r="BA115" s="26"/>
      <c r="BB115" s="26"/>
      <c r="BC115" s="26"/>
      <c r="BD115" s="26"/>
      <c r="BE115" s="26"/>
      <c r="BF115" s="26"/>
      <c r="BG115" s="26"/>
      <c r="BH115" s="26"/>
      <c r="BI115" s="26"/>
      <c r="BJ115" s="26"/>
      <c r="BK115" s="26"/>
      <c r="BL115" s="26"/>
      <c r="BM115" s="26"/>
    </row>
    <row r="116" spans="1:65" x14ac:dyDescent="0.45">
      <c r="A116" s="26"/>
      <c r="B116" s="26"/>
      <c r="C116" s="26"/>
      <c r="D116" s="26"/>
      <c r="E116" s="26"/>
      <c r="F116" s="26"/>
      <c r="G116" s="26"/>
      <c r="H116" s="26"/>
      <c r="I116" s="26"/>
      <c r="J116" s="26"/>
      <c r="K116" s="26"/>
      <c r="L116" s="26"/>
      <c r="M116" s="26"/>
      <c r="N116" s="26"/>
      <c r="O116" s="26"/>
      <c r="P116" s="26"/>
      <c r="Q116" s="26"/>
      <c r="R116" s="26"/>
      <c r="S116" s="26"/>
      <c r="T116" s="26"/>
      <c r="U116" s="26"/>
      <c r="V116" s="26"/>
      <c r="W116" s="26"/>
      <c r="X116" s="26"/>
      <c r="Y116" s="26"/>
      <c r="Z116" s="26"/>
      <c r="AA116" s="26"/>
      <c r="AB116" s="26"/>
      <c r="AC116" s="26"/>
      <c r="AD116" s="26"/>
      <c r="AE116" s="26"/>
      <c r="AF116" s="26"/>
      <c r="AG116" s="26"/>
      <c r="AH116" s="26"/>
      <c r="AI116" s="26"/>
      <c r="AJ116" s="26"/>
      <c r="AK116" s="26"/>
      <c r="AL116" s="26"/>
      <c r="AM116" s="26"/>
      <c r="AN116" s="26"/>
      <c r="AO116" s="26"/>
      <c r="AP116" s="26"/>
      <c r="AQ116" s="26"/>
      <c r="AR116" s="26"/>
      <c r="AS116" s="26"/>
      <c r="AT116" s="26"/>
      <c r="AU116" s="26"/>
      <c r="AV116" s="26"/>
      <c r="AW116" s="26"/>
      <c r="AX116" s="26"/>
      <c r="AY116" s="26"/>
      <c r="AZ116" s="26"/>
      <c r="BA116" s="26"/>
      <c r="BB116" s="26"/>
      <c r="BC116" s="26"/>
      <c r="BD116" s="26"/>
      <c r="BE116" s="26"/>
      <c r="BF116" s="26"/>
      <c r="BG116" s="26"/>
      <c r="BH116" s="26"/>
      <c r="BI116" s="26"/>
      <c r="BJ116" s="26"/>
      <c r="BK116" s="26"/>
      <c r="BL116" s="26"/>
      <c r="BM116" s="26"/>
    </row>
    <row r="117" spans="1:65" x14ac:dyDescent="0.45">
      <c r="A117" s="26"/>
      <c r="B117" s="26"/>
      <c r="C117" s="26"/>
      <c r="D117" s="26"/>
      <c r="E117" s="26"/>
      <c r="F117" s="26"/>
      <c r="G117" s="26"/>
      <c r="H117" s="26"/>
      <c r="I117" s="26"/>
      <c r="J117" s="26"/>
      <c r="K117" s="26"/>
      <c r="L117" s="26"/>
      <c r="M117" s="26"/>
      <c r="N117" s="26"/>
      <c r="O117" s="26"/>
      <c r="P117" s="26"/>
      <c r="Q117" s="26"/>
      <c r="R117" s="26"/>
      <c r="S117" s="26"/>
      <c r="T117" s="26"/>
      <c r="U117" s="26"/>
      <c r="V117" s="26"/>
      <c r="W117" s="26"/>
      <c r="X117" s="26"/>
      <c r="Y117" s="26"/>
      <c r="Z117" s="26"/>
      <c r="AA117" s="26"/>
      <c r="AB117" s="26"/>
      <c r="AC117" s="26"/>
      <c r="AD117" s="26"/>
      <c r="AE117" s="26"/>
      <c r="AF117" s="26"/>
      <c r="AG117" s="26"/>
      <c r="AH117" s="26"/>
      <c r="AI117" s="26"/>
      <c r="AJ117" s="26"/>
      <c r="AK117" s="26"/>
      <c r="AL117" s="26"/>
      <c r="AM117" s="26"/>
      <c r="AN117" s="26"/>
      <c r="AO117" s="26"/>
      <c r="AP117" s="26"/>
      <c r="AQ117" s="26"/>
      <c r="AR117" s="26"/>
      <c r="AS117" s="26"/>
      <c r="AT117" s="26"/>
      <c r="AU117" s="26"/>
      <c r="AV117" s="26"/>
      <c r="AW117" s="26"/>
      <c r="AX117" s="26"/>
      <c r="AY117" s="26"/>
      <c r="AZ117" s="26"/>
      <c r="BA117" s="26"/>
      <c r="BB117" s="26"/>
      <c r="BC117" s="26"/>
      <c r="BD117" s="26"/>
      <c r="BE117" s="26"/>
      <c r="BF117" s="26"/>
      <c r="BG117" s="26"/>
      <c r="BH117" s="26"/>
      <c r="BI117" s="26"/>
      <c r="BJ117" s="26"/>
      <c r="BK117" s="26"/>
      <c r="BL117" s="26"/>
      <c r="BM117" s="26"/>
    </row>
    <row r="118" spans="1:65" x14ac:dyDescent="0.45">
      <c r="A118" s="26"/>
      <c r="B118" s="26"/>
      <c r="C118" s="26"/>
      <c r="D118" s="26"/>
      <c r="E118" s="26"/>
      <c r="F118" s="26"/>
      <c r="G118" s="26"/>
      <c r="H118" s="26"/>
      <c r="I118" s="26"/>
      <c r="J118" s="26"/>
      <c r="K118" s="26"/>
      <c r="L118" s="26"/>
      <c r="M118" s="26"/>
      <c r="N118" s="26"/>
      <c r="O118" s="26"/>
      <c r="P118" s="26"/>
      <c r="Q118" s="26"/>
      <c r="R118" s="26"/>
      <c r="S118" s="26"/>
      <c r="T118" s="26"/>
      <c r="U118" s="26"/>
      <c r="V118" s="26"/>
      <c r="W118" s="26"/>
      <c r="X118" s="26"/>
      <c r="Y118" s="26"/>
      <c r="Z118" s="26"/>
      <c r="AA118" s="26"/>
      <c r="AB118" s="26"/>
      <c r="AC118" s="26"/>
      <c r="AD118" s="26"/>
      <c r="AE118" s="26"/>
      <c r="AF118" s="26"/>
      <c r="AG118" s="26"/>
      <c r="AH118" s="26"/>
      <c r="AI118" s="26"/>
      <c r="AJ118" s="26"/>
      <c r="AK118" s="26"/>
      <c r="AL118" s="26"/>
      <c r="AM118" s="26"/>
      <c r="AN118" s="26"/>
      <c r="AO118" s="26"/>
      <c r="AP118" s="26"/>
      <c r="AQ118" s="26"/>
      <c r="AR118" s="26"/>
      <c r="AS118" s="26"/>
      <c r="AT118" s="26"/>
      <c r="AU118" s="26"/>
      <c r="AV118" s="26"/>
      <c r="AW118" s="26"/>
      <c r="AX118" s="26"/>
      <c r="AY118" s="26"/>
      <c r="AZ118" s="26"/>
      <c r="BA118" s="26"/>
      <c r="BB118" s="26"/>
      <c r="BC118" s="26"/>
      <c r="BD118" s="26"/>
      <c r="BE118" s="26"/>
      <c r="BF118" s="26"/>
      <c r="BG118" s="26"/>
      <c r="BH118" s="26"/>
      <c r="BI118" s="26"/>
      <c r="BJ118" s="26"/>
      <c r="BK118" s="26"/>
      <c r="BL118" s="26"/>
      <c r="BM118" s="26"/>
    </row>
    <row r="119" spans="1:65" x14ac:dyDescent="0.45">
      <c r="A119" s="26"/>
      <c r="B119" s="26"/>
      <c r="C119" s="26"/>
      <c r="D119" s="26"/>
      <c r="E119" s="26"/>
      <c r="F119" s="26"/>
      <c r="G119" s="26"/>
      <c r="H119" s="26"/>
      <c r="I119" s="26"/>
      <c r="J119" s="26"/>
      <c r="K119" s="26"/>
      <c r="L119" s="26"/>
      <c r="M119" s="26"/>
      <c r="N119" s="26"/>
      <c r="O119" s="26"/>
      <c r="P119" s="26"/>
      <c r="Q119" s="26"/>
      <c r="R119" s="26"/>
      <c r="S119" s="26"/>
      <c r="T119" s="26"/>
      <c r="U119" s="26"/>
      <c r="V119" s="26"/>
      <c r="W119" s="26"/>
      <c r="X119" s="26"/>
      <c r="Y119" s="26"/>
      <c r="Z119" s="26"/>
      <c r="AA119" s="26"/>
      <c r="AB119" s="26"/>
      <c r="AC119" s="26"/>
      <c r="AD119" s="26"/>
      <c r="AE119" s="26"/>
      <c r="AF119" s="26"/>
      <c r="AG119" s="26"/>
      <c r="AH119" s="26"/>
      <c r="AI119" s="26"/>
      <c r="AJ119" s="26"/>
      <c r="AK119" s="26"/>
      <c r="AL119" s="26"/>
      <c r="AM119" s="26"/>
      <c r="AN119" s="26"/>
      <c r="AO119" s="26"/>
      <c r="AP119" s="26"/>
      <c r="AQ119" s="26"/>
      <c r="AR119" s="26"/>
      <c r="AS119" s="26"/>
      <c r="AT119" s="26"/>
      <c r="AU119" s="26"/>
      <c r="AV119" s="26"/>
      <c r="AW119" s="26"/>
      <c r="AX119" s="26"/>
      <c r="AY119" s="26"/>
      <c r="AZ119" s="26"/>
      <c r="BA119" s="26"/>
      <c r="BB119" s="26"/>
      <c r="BC119" s="26"/>
      <c r="BD119" s="26"/>
      <c r="BE119" s="26"/>
      <c r="BF119" s="26"/>
      <c r="BG119" s="26"/>
      <c r="BH119" s="26"/>
      <c r="BI119" s="26"/>
      <c r="BJ119" s="26"/>
      <c r="BK119" s="26"/>
      <c r="BL119" s="26"/>
      <c r="BM119" s="26"/>
    </row>
    <row r="120" spans="1:65" x14ac:dyDescent="0.45">
      <c r="A120" s="26"/>
      <c r="B120" s="26"/>
      <c r="C120" s="26"/>
      <c r="D120" s="26"/>
      <c r="E120" s="26"/>
      <c r="F120" s="26"/>
      <c r="G120" s="26"/>
      <c r="H120" s="26"/>
      <c r="I120" s="26"/>
      <c r="J120" s="26"/>
      <c r="K120" s="26"/>
      <c r="L120" s="26"/>
      <c r="M120" s="26"/>
      <c r="N120" s="26"/>
      <c r="O120" s="26"/>
      <c r="P120" s="26"/>
      <c r="Q120" s="26"/>
      <c r="R120" s="26"/>
      <c r="S120" s="26"/>
      <c r="T120" s="26"/>
      <c r="U120" s="26"/>
      <c r="V120" s="26"/>
      <c r="W120" s="26"/>
      <c r="X120" s="26"/>
      <c r="Y120" s="26"/>
      <c r="Z120" s="26"/>
      <c r="AA120" s="26"/>
      <c r="AB120" s="26"/>
      <c r="AC120" s="26"/>
      <c r="AD120" s="26"/>
      <c r="AE120" s="26"/>
      <c r="AF120" s="26"/>
      <c r="AG120" s="26"/>
      <c r="AH120" s="26"/>
      <c r="AI120" s="26"/>
      <c r="AJ120" s="26"/>
      <c r="AK120" s="26"/>
      <c r="AL120" s="26"/>
      <c r="AM120" s="26"/>
      <c r="AN120" s="26"/>
      <c r="AO120" s="26"/>
      <c r="AP120" s="26"/>
      <c r="AQ120" s="26"/>
      <c r="AR120" s="26"/>
      <c r="AS120" s="26"/>
      <c r="AT120" s="26"/>
      <c r="AU120" s="26"/>
      <c r="AV120" s="26"/>
      <c r="AW120" s="26"/>
      <c r="AX120" s="26"/>
      <c r="AY120" s="26"/>
      <c r="AZ120" s="26"/>
      <c r="BA120" s="26"/>
      <c r="BB120" s="26"/>
      <c r="BC120" s="26"/>
      <c r="BD120" s="26"/>
      <c r="BE120" s="26"/>
      <c r="BF120" s="26"/>
      <c r="BG120" s="26"/>
      <c r="BH120" s="26"/>
      <c r="BI120" s="26"/>
      <c r="BJ120" s="26"/>
      <c r="BK120" s="26"/>
      <c r="BL120" s="26"/>
      <c r="BM120" s="26"/>
    </row>
    <row r="121" spans="1:65" x14ac:dyDescent="0.45">
      <c r="A121" s="26"/>
      <c r="B121" s="26"/>
      <c r="C121" s="26"/>
      <c r="D121" s="26"/>
      <c r="E121" s="26"/>
      <c r="F121" s="26"/>
      <c r="G121" s="26"/>
      <c r="H121" s="26"/>
      <c r="I121" s="26"/>
      <c r="J121" s="26"/>
      <c r="K121" s="26"/>
      <c r="L121" s="26"/>
      <c r="M121" s="26"/>
      <c r="N121" s="26"/>
      <c r="O121" s="26"/>
      <c r="P121" s="26"/>
      <c r="Q121" s="26"/>
      <c r="R121" s="26"/>
      <c r="S121" s="26"/>
      <c r="T121" s="26"/>
      <c r="U121" s="26"/>
      <c r="V121" s="26"/>
      <c r="W121" s="26"/>
      <c r="X121" s="26"/>
      <c r="Y121" s="26"/>
      <c r="Z121" s="26"/>
      <c r="AA121" s="26"/>
      <c r="AB121" s="26"/>
      <c r="AC121" s="26"/>
      <c r="AD121" s="26"/>
      <c r="AE121" s="26"/>
      <c r="AF121" s="26"/>
      <c r="AG121" s="26"/>
      <c r="AH121" s="26"/>
      <c r="AI121" s="26"/>
      <c r="AJ121" s="26"/>
      <c r="AK121" s="26"/>
      <c r="AL121" s="26"/>
      <c r="AM121" s="26"/>
      <c r="AN121" s="26"/>
      <c r="AO121" s="26"/>
      <c r="AP121" s="26"/>
      <c r="AQ121" s="26"/>
      <c r="AR121" s="26"/>
      <c r="AS121" s="26"/>
      <c r="AT121" s="26"/>
      <c r="AU121" s="26"/>
      <c r="AV121" s="26"/>
      <c r="AW121" s="26"/>
      <c r="AX121" s="26"/>
      <c r="AY121" s="26"/>
      <c r="AZ121" s="26"/>
      <c r="BA121" s="26"/>
      <c r="BB121" s="26"/>
      <c r="BC121" s="26"/>
      <c r="BD121" s="26"/>
      <c r="BE121" s="26"/>
      <c r="BF121" s="26"/>
      <c r="BG121" s="26"/>
      <c r="BH121" s="26"/>
      <c r="BI121" s="26"/>
      <c r="BJ121" s="26"/>
      <c r="BK121" s="26"/>
      <c r="BL121" s="26"/>
      <c r="BM121" s="26"/>
    </row>
    <row r="122" spans="1:65" x14ac:dyDescent="0.45">
      <c r="A122" s="26"/>
      <c r="B122" s="26"/>
      <c r="C122" s="26"/>
      <c r="D122" s="26"/>
      <c r="E122" s="26"/>
      <c r="F122" s="26"/>
      <c r="G122" s="26"/>
      <c r="H122" s="26"/>
      <c r="I122" s="26"/>
      <c r="J122" s="26"/>
      <c r="K122" s="26"/>
      <c r="L122" s="26"/>
      <c r="M122" s="26"/>
      <c r="N122" s="26"/>
      <c r="O122" s="26"/>
      <c r="P122" s="26"/>
      <c r="Q122" s="26"/>
      <c r="R122" s="26"/>
      <c r="S122" s="26"/>
      <c r="T122" s="26"/>
      <c r="U122" s="26"/>
      <c r="V122" s="26"/>
      <c r="W122" s="26"/>
      <c r="X122" s="26"/>
      <c r="Y122" s="26"/>
      <c r="Z122" s="26"/>
      <c r="AA122" s="26"/>
      <c r="AB122" s="26"/>
      <c r="AC122" s="26"/>
      <c r="AD122" s="26"/>
      <c r="AE122" s="26"/>
      <c r="AF122" s="26"/>
      <c r="AG122" s="26"/>
      <c r="AH122" s="26"/>
      <c r="AI122" s="26"/>
      <c r="AJ122" s="26"/>
      <c r="AK122" s="26"/>
      <c r="AL122" s="26"/>
      <c r="AM122" s="26"/>
      <c r="AN122" s="26"/>
      <c r="AO122" s="26"/>
      <c r="AP122" s="26"/>
      <c r="AQ122" s="26"/>
      <c r="AR122" s="26"/>
      <c r="AS122" s="26"/>
      <c r="AT122" s="26"/>
      <c r="AU122" s="26"/>
      <c r="AV122" s="26"/>
      <c r="AW122" s="26"/>
      <c r="AX122" s="26"/>
      <c r="AY122" s="26"/>
      <c r="AZ122" s="26"/>
      <c r="BA122" s="26"/>
      <c r="BB122" s="26"/>
      <c r="BC122" s="26"/>
      <c r="BD122" s="26"/>
      <c r="BE122" s="26"/>
      <c r="BF122" s="26"/>
      <c r="BG122" s="26"/>
      <c r="BH122" s="26"/>
      <c r="BI122" s="26"/>
      <c r="BJ122" s="26"/>
      <c r="BK122" s="26"/>
      <c r="BL122" s="26"/>
      <c r="BM122" s="26"/>
    </row>
    <row r="123" spans="1:65" x14ac:dyDescent="0.45">
      <c r="A123" s="26"/>
      <c r="B123" s="26"/>
      <c r="C123" s="26"/>
      <c r="D123" s="26"/>
      <c r="E123" s="26"/>
      <c r="F123" s="26"/>
      <c r="G123" s="26"/>
      <c r="H123" s="26"/>
      <c r="I123" s="26"/>
      <c r="J123" s="26"/>
      <c r="K123" s="26"/>
      <c r="L123" s="26"/>
      <c r="M123" s="26"/>
      <c r="N123" s="26"/>
      <c r="O123" s="26"/>
      <c r="P123" s="26"/>
      <c r="Q123" s="26"/>
      <c r="R123" s="26"/>
      <c r="S123" s="26"/>
      <c r="T123" s="26"/>
      <c r="U123" s="26"/>
      <c r="V123" s="26"/>
      <c r="W123" s="26"/>
      <c r="X123" s="26"/>
      <c r="Y123" s="26"/>
      <c r="Z123" s="26"/>
      <c r="AA123" s="26"/>
      <c r="AB123" s="26"/>
      <c r="AC123" s="26"/>
      <c r="AD123" s="26"/>
      <c r="AE123" s="26"/>
      <c r="AF123" s="26"/>
      <c r="AG123" s="26"/>
      <c r="AH123" s="26"/>
      <c r="AI123" s="26"/>
      <c r="AJ123" s="26"/>
      <c r="AK123" s="26"/>
      <c r="AL123" s="26"/>
      <c r="AM123" s="26"/>
      <c r="AN123" s="26"/>
      <c r="AO123" s="26"/>
      <c r="AP123" s="26"/>
      <c r="AQ123" s="26"/>
      <c r="AR123" s="26"/>
      <c r="AS123" s="26"/>
      <c r="AT123" s="26"/>
      <c r="AU123" s="26"/>
      <c r="AV123" s="26"/>
      <c r="AW123" s="26"/>
      <c r="AX123" s="26"/>
      <c r="AY123" s="26"/>
      <c r="AZ123" s="26"/>
      <c r="BA123" s="26"/>
      <c r="BB123" s="26"/>
      <c r="BC123" s="26"/>
      <c r="BD123" s="26"/>
      <c r="BE123" s="26"/>
      <c r="BF123" s="26"/>
      <c r="BG123" s="26"/>
      <c r="BH123" s="26"/>
      <c r="BI123" s="26"/>
      <c r="BJ123" s="26"/>
      <c r="BK123" s="26"/>
      <c r="BL123" s="26"/>
      <c r="BM123" s="26"/>
    </row>
    <row r="124" spans="1:65" x14ac:dyDescent="0.45">
      <c r="A124" s="26"/>
      <c r="B124" s="26"/>
      <c r="C124" s="26"/>
      <c r="D124" s="26"/>
      <c r="E124" s="26"/>
      <c r="F124" s="26"/>
      <c r="G124" s="26"/>
      <c r="H124" s="26"/>
      <c r="I124" s="26"/>
      <c r="J124" s="26"/>
      <c r="K124" s="26"/>
      <c r="L124" s="26"/>
      <c r="M124" s="26"/>
      <c r="N124" s="26"/>
      <c r="O124" s="26"/>
      <c r="P124" s="26"/>
      <c r="Q124" s="26"/>
      <c r="R124" s="26"/>
      <c r="S124" s="26"/>
      <c r="T124" s="26"/>
      <c r="U124" s="26"/>
      <c r="V124" s="26"/>
      <c r="W124" s="26"/>
      <c r="X124" s="26"/>
      <c r="Y124" s="26"/>
      <c r="Z124" s="26"/>
      <c r="AA124" s="26"/>
      <c r="AB124" s="26"/>
      <c r="AC124" s="26"/>
      <c r="AD124" s="26"/>
      <c r="AE124" s="26"/>
      <c r="AF124" s="26"/>
      <c r="AG124" s="26"/>
      <c r="AH124" s="26"/>
      <c r="AI124" s="26"/>
      <c r="AJ124" s="26"/>
      <c r="AK124" s="26"/>
      <c r="AL124" s="26"/>
      <c r="AM124" s="26"/>
      <c r="AN124" s="26"/>
      <c r="AO124" s="26"/>
      <c r="AP124" s="26"/>
      <c r="AQ124" s="26"/>
      <c r="AR124" s="26"/>
      <c r="AS124" s="26"/>
      <c r="AT124" s="26"/>
      <c r="AU124" s="26"/>
      <c r="AV124" s="26"/>
      <c r="AW124" s="26"/>
      <c r="AX124" s="26"/>
      <c r="AY124" s="26"/>
      <c r="AZ124" s="26"/>
      <c r="BA124" s="26"/>
      <c r="BB124" s="26"/>
      <c r="BC124" s="26"/>
      <c r="BD124" s="26"/>
      <c r="BE124" s="26"/>
      <c r="BF124" s="26"/>
      <c r="BG124" s="26"/>
      <c r="BH124" s="26"/>
      <c r="BI124" s="26"/>
      <c r="BJ124" s="26"/>
      <c r="BK124" s="26"/>
      <c r="BL124" s="26"/>
      <c r="BM124" s="26"/>
    </row>
    <row r="125" spans="1:65" x14ac:dyDescent="0.45">
      <c r="A125" s="26"/>
      <c r="B125" s="26"/>
      <c r="C125" s="26"/>
      <c r="D125" s="26"/>
      <c r="E125" s="26"/>
      <c r="F125" s="26"/>
      <c r="G125" s="26"/>
      <c r="H125" s="26"/>
      <c r="I125" s="26"/>
      <c r="J125" s="26"/>
      <c r="K125" s="26"/>
      <c r="L125" s="26"/>
      <c r="M125" s="26"/>
      <c r="N125" s="26"/>
      <c r="O125" s="26"/>
      <c r="P125" s="26"/>
      <c r="Q125" s="26"/>
      <c r="R125" s="26"/>
      <c r="S125" s="26"/>
      <c r="T125" s="26"/>
      <c r="U125" s="26"/>
      <c r="V125" s="26"/>
      <c r="W125" s="26"/>
      <c r="X125" s="26"/>
      <c r="Y125" s="26"/>
      <c r="Z125" s="26"/>
      <c r="AA125" s="26"/>
      <c r="AB125" s="26"/>
      <c r="AC125" s="26"/>
      <c r="AD125" s="26"/>
      <c r="AE125" s="26"/>
      <c r="AF125" s="26"/>
      <c r="AG125" s="26"/>
      <c r="AH125" s="26"/>
      <c r="AI125" s="26"/>
      <c r="AJ125" s="26"/>
      <c r="AK125" s="26"/>
      <c r="AL125" s="26"/>
      <c r="AM125" s="26"/>
      <c r="AN125" s="26"/>
      <c r="AO125" s="26"/>
      <c r="AP125" s="26"/>
      <c r="AQ125" s="26"/>
      <c r="AR125" s="26"/>
      <c r="AS125" s="26"/>
      <c r="AT125" s="26"/>
      <c r="AU125" s="26"/>
      <c r="AV125" s="26"/>
      <c r="AW125" s="26"/>
      <c r="AX125" s="26"/>
      <c r="AY125" s="26"/>
      <c r="AZ125" s="26"/>
      <c r="BA125" s="26"/>
      <c r="BB125" s="26"/>
      <c r="BC125" s="26"/>
      <c r="BD125" s="26"/>
      <c r="BE125" s="26"/>
      <c r="BF125" s="26"/>
      <c r="BG125" s="26"/>
      <c r="BH125" s="26"/>
      <c r="BI125" s="26"/>
      <c r="BJ125" s="26"/>
      <c r="BK125" s="26"/>
      <c r="BL125" s="26"/>
      <c r="BM125" s="26"/>
    </row>
    <row r="126" spans="1:65" x14ac:dyDescent="0.45">
      <c r="A126" s="26"/>
      <c r="B126" s="26"/>
      <c r="C126" s="26"/>
      <c r="D126" s="26"/>
      <c r="E126" s="26"/>
      <c r="F126" s="26"/>
      <c r="G126" s="26"/>
      <c r="H126" s="26"/>
      <c r="I126" s="26"/>
      <c r="J126" s="26"/>
      <c r="K126" s="26"/>
      <c r="L126" s="26"/>
      <c r="M126" s="26"/>
      <c r="N126" s="26"/>
      <c r="O126" s="26"/>
      <c r="P126" s="26"/>
      <c r="Q126" s="26"/>
      <c r="R126" s="26"/>
      <c r="S126" s="26"/>
      <c r="T126" s="26"/>
      <c r="U126" s="26"/>
      <c r="V126" s="26"/>
      <c r="W126" s="26"/>
      <c r="X126" s="26"/>
      <c r="Y126" s="26"/>
      <c r="Z126" s="26"/>
      <c r="AA126" s="26"/>
      <c r="AB126" s="26"/>
      <c r="AC126" s="26"/>
      <c r="AD126" s="26"/>
      <c r="AE126" s="26"/>
      <c r="AF126" s="26"/>
      <c r="AG126" s="26"/>
      <c r="AH126" s="26"/>
      <c r="AI126" s="26"/>
      <c r="AJ126" s="26"/>
      <c r="AK126" s="26"/>
      <c r="AL126" s="26"/>
      <c r="AM126" s="26"/>
      <c r="AN126" s="26"/>
      <c r="AO126" s="26"/>
      <c r="AP126" s="26"/>
      <c r="AQ126" s="26"/>
      <c r="AR126" s="26"/>
      <c r="AS126" s="26"/>
      <c r="AT126" s="26"/>
      <c r="AU126" s="26"/>
      <c r="AV126" s="26"/>
      <c r="AW126" s="26"/>
      <c r="AX126" s="26"/>
      <c r="AY126" s="26"/>
      <c r="AZ126" s="26"/>
      <c r="BA126" s="26"/>
      <c r="BB126" s="26"/>
      <c r="BC126" s="26"/>
      <c r="BD126" s="26"/>
      <c r="BE126" s="26"/>
      <c r="BF126" s="26"/>
      <c r="BG126" s="26"/>
      <c r="BH126" s="26"/>
      <c r="BI126" s="26"/>
      <c r="BJ126" s="26"/>
      <c r="BK126" s="26"/>
      <c r="BL126" s="26"/>
      <c r="BM126" s="26"/>
    </row>
    <row r="127" spans="1:65" x14ac:dyDescent="0.45">
      <c r="A127" s="26"/>
      <c r="B127" s="26"/>
      <c r="C127" s="26"/>
      <c r="D127" s="26"/>
      <c r="E127" s="26"/>
      <c r="F127" s="26"/>
      <c r="G127" s="26"/>
      <c r="H127" s="26"/>
      <c r="I127" s="26"/>
      <c r="J127" s="26"/>
      <c r="K127" s="26"/>
      <c r="L127" s="26"/>
      <c r="M127" s="26"/>
      <c r="N127" s="26"/>
      <c r="O127" s="26"/>
      <c r="P127" s="26"/>
      <c r="Q127" s="26"/>
      <c r="R127" s="26"/>
      <c r="S127" s="26"/>
      <c r="T127" s="26"/>
      <c r="U127" s="26"/>
      <c r="V127" s="26"/>
      <c r="W127" s="26"/>
      <c r="X127" s="26"/>
      <c r="Y127" s="26"/>
      <c r="Z127" s="26"/>
      <c r="AA127" s="26"/>
      <c r="AB127" s="26"/>
      <c r="AC127" s="26"/>
      <c r="AD127" s="26"/>
      <c r="AE127" s="26"/>
      <c r="AF127" s="26"/>
      <c r="AG127" s="26"/>
      <c r="AH127" s="26"/>
      <c r="AI127" s="26"/>
      <c r="AJ127" s="26"/>
      <c r="AK127" s="26"/>
      <c r="AL127" s="26"/>
      <c r="AM127" s="26"/>
      <c r="AN127" s="26"/>
      <c r="AO127" s="26"/>
      <c r="AP127" s="26"/>
      <c r="AQ127" s="26"/>
      <c r="AR127" s="26"/>
      <c r="AS127" s="26"/>
      <c r="AT127" s="26"/>
      <c r="AU127" s="26"/>
      <c r="AV127" s="26"/>
      <c r="AW127" s="26"/>
      <c r="AX127" s="26"/>
      <c r="AY127" s="26"/>
      <c r="AZ127" s="26"/>
      <c r="BA127" s="26"/>
      <c r="BB127" s="26"/>
      <c r="BC127" s="26"/>
      <c r="BD127" s="26"/>
      <c r="BE127" s="26"/>
      <c r="BF127" s="26"/>
      <c r="BG127" s="26"/>
      <c r="BH127" s="26"/>
      <c r="BI127" s="26"/>
      <c r="BJ127" s="26"/>
      <c r="BK127" s="26"/>
      <c r="BL127" s="26"/>
      <c r="BM127" s="26"/>
    </row>
    <row r="128" spans="1:65" x14ac:dyDescent="0.45">
      <c r="A128" s="26"/>
      <c r="B128" s="26"/>
      <c r="C128" s="26"/>
      <c r="D128" s="26"/>
      <c r="E128" s="26"/>
      <c r="F128" s="26"/>
      <c r="G128" s="26"/>
      <c r="H128" s="26"/>
      <c r="I128" s="26"/>
      <c r="J128" s="26"/>
      <c r="K128" s="26"/>
      <c r="L128" s="26"/>
      <c r="M128" s="26"/>
      <c r="N128" s="26"/>
      <c r="O128" s="26"/>
      <c r="P128" s="26"/>
      <c r="Q128" s="26"/>
      <c r="R128" s="26"/>
      <c r="S128" s="26"/>
      <c r="T128" s="26"/>
      <c r="U128" s="26"/>
      <c r="V128" s="26"/>
      <c r="W128" s="26"/>
      <c r="X128" s="26"/>
      <c r="Y128" s="26"/>
      <c r="Z128" s="26"/>
      <c r="AA128" s="26"/>
      <c r="AB128" s="26"/>
      <c r="AC128" s="26"/>
      <c r="AD128" s="26"/>
      <c r="AE128" s="26"/>
      <c r="AF128" s="26"/>
      <c r="AG128" s="26"/>
      <c r="AH128" s="26"/>
      <c r="AI128" s="26"/>
      <c r="AJ128" s="26"/>
      <c r="AK128" s="26"/>
      <c r="AL128" s="26"/>
      <c r="AM128" s="26"/>
      <c r="AN128" s="26"/>
      <c r="AO128" s="26"/>
      <c r="AP128" s="26"/>
      <c r="AQ128" s="26"/>
      <c r="AR128" s="26"/>
      <c r="AS128" s="26"/>
      <c r="AT128" s="26"/>
      <c r="AU128" s="26"/>
      <c r="AV128" s="26"/>
      <c r="AW128" s="26"/>
      <c r="AX128" s="26"/>
      <c r="AY128" s="26"/>
      <c r="AZ128" s="26"/>
      <c r="BA128" s="26"/>
      <c r="BB128" s="26"/>
      <c r="BC128" s="26"/>
      <c r="BD128" s="26"/>
      <c r="BE128" s="26"/>
      <c r="BF128" s="26"/>
      <c r="BG128" s="26"/>
      <c r="BH128" s="26"/>
      <c r="BI128" s="26"/>
      <c r="BJ128" s="26"/>
      <c r="BK128" s="26"/>
      <c r="BL128" s="26"/>
      <c r="BM128" s="26"/>
    </row>
    <row r="129" spans="1:65" x14ac:dyDescent="0.45">
      <c r="A129" s="26"/>
      <c r="B129" s="26"/>
      <c r="C129" s="26"/>
      <c r="D129" s="26"/>
      <c r="E129" s="26"/>
      <c r="F129" s="26"/>
      <c r="G129" s="26"/>
      <c r="H129" s="26"/>
      <c r="I129" s="26"/>
      <c r="J129" s="26"/>
      <c r="K129" s="26"/>
      <c r="L129" s="26"/>
      <c r="M129" s="26"/>
      <c r="N129" s="26"/>
      <c r="O129" s="26"/>
      <c r="P129" s="26"/>
      <c r="Q129" s="26"/>
      <c r="R129" s="26"/>
      <c r="S129" s="26"/>
      <c r="T129" s="26"/>
      <c r="U129" s="26"/>
      <c r="V129" s="26"/>
      <c r="W129" s="26"/>
      <c r="X129" s="26"/>
      <c r="Y129" s="26"/>
      <c r="Z129" s="26"/>
      <c r="AA129" s="26"/>
      <c r="AB129" s="26"/>
      <c r="AC129" s="26"/>
      <c r="AD129" s="26"/>
      <c r="AE129" s="26"/>
      <c r="AF129" s="26"/>
      <c r="AG129" s="26"/>
      <c r="AH129" s="26"/>
      <c r="AI129" s="26"/>
      <c r="AJ129" s="26"/>
      <c r="AK129" s="26"/>
      <c r="AL129" s="26"/>
      <c r="AM129" s="26"/>
      <c r="AN129" s="26"/>
      <c r="AO129" s="26"/>
      <c r="AP129" s="26"/>
      <c r="AQ129" s="26"/>
      <c r="AR129" s="26"/>
      <c r="AS129" s="26"/>
      <c r="AT129" s="26"/>
      <c r="AU129" s="26"/>
      <c r="AV129" s="26"/>
      <c r="AW129" s="26"/>
      <c r="AX129" s="26"/>
      <c r="AY129" s="26"/>
      <c r="AZ129" s="26"/>
      <c r="BA129" s="26"/>
      <c r="BB129" s="26"/>
      <c r="BC129" s="26"/>
      <c r="BD129" s="26"/>
      <c r="BE129" s="26"/>
      <c r="BF129" s="26"/>
      <c r="BG129" s="26"/>
      <c r="BH129" s="26"/>
      <c r="BI129" s="26"/>
      <c r="BJ129" s="26"/>
      <c r="BK129" s="26"/>
      <c r="BL129" s="26"/>
      <c r="BM129" s="26"/>
    </row>
    <row r="130" spans="1:65" x14ac:dyDescent="0.45">
      <c r="A130" s="26"/>
      <c r="B130" s="26"/>
      <c r="C130" s="26"/>
      <c r="D130" s="26"/>
      <c r="E130" s="26"/>
      <c r="F130" s="26"/>
      <c r="G130" s="26"/>
      <c r="H130" s="26"/>
      <c r="I130" s="26"/>
      <c r="J130" s="26"/>
      <c r="K130" s="26"/>
      <c r="L130" s="26"/>
      <c r="M130" s="26"/>
      <c r="N130" s="26"/>
      <c r="O130" s="26"/>
      <c r="P130" s="26"/>
      <c r="Q130" s="26"/>
      <c r="R130" s="26"/>
      <c r="S130" s="26"/>
      <c r="T130" s="26"/>
      <c r="U130" s="26"/>
      <c r="V130" s="26"/>
      <c r="W130" s="26"/>
      <c r="X130" s="26"/>
      <c r="Y130" s="26"/>
      <c r="Z130" s="26"/>
      <c r="AA130" s="26"/>
      <c r="AB130" s="26"/>
      <c r="AC130" s="26"/>
      <c r="AD130" s="26"/>
      <c r="AE130" s="26"/>
      <c r="AF130" s="26"/>
      <c r="AG130" s="26"/>
      <c r="AH130" s="26"/>
      <c r="AI130" s="26"/>
      <c r="AJ130" s="26"/>
      <c r="AK130" s="26"/>
      <c r="AL130" s="26"/>
      <c r="AM130" s="26"/>
      <c r="AN130" s="26"/>
      <c r="AO130" s="26"/>
      <c r="AP130" s="26"/>
      <c r="AQ130" s="26"/>
      <c r="AR130" s="26"/>
      <c r="AS130" s="26"/>
      <c r="AT130" s="26"/>
      <c r="AU130" s="26"/>
      <c r="AV130" s="26"/>
      <c r="AW130" s="26"/>
      <c r="AX130" s="26"/>
      <c r="AY130" s="26"/>
      <c r="AZ130" s="26"/>
      <c r="BA130" s="26"/>
      <c r="BB130" s="26"/>
      <c r="BC130" s="26"/>
      <c r="BD130" s="26"/>
      <c r="BE130" s="26"/>
      <c r="BF130" s="26"/>
      <c r="BG130" s="26"/>
      <c r="BH130" s="26"/>
      <c r="BI130" s="26"/>
      <c r="BJ130" s="26"/>
      <c r="BK130" s="26"/>
      <c r="BL130" s="26"/>
      <c r="BM130" s="26"/>
    </row>
    <row r="131" spans="1:65" x14ac:dyDescent="0.45">
      <c r="A131" s="26"/>
      <c r="B131" s="26"/>
      <c r="C131" s="26"/>
      <c r="D131" s="26"/>
      <c r="E131" s="26"/>
      <c r="F131" s="26"/>
      <c r="G131" s="26"/>
      <c r="H131" s="26"/>
      <c r="I131" s="26"/>
      <c r="J131" s="26"/>
      <c r="K131" s="26"/>
      <c r="L131" s="26"/>
      <c r="M131" s="26"/>
      <c r="N131" s="26"/>
      <c r="O131" s="26"/>
      <c r="P131" s="26"/>
      <c r="Q131" s="26"/>
      <c r="R131" s="26"/>
      <c r="S131" s="26"/>
      <c r="T131" s="26"/>
      <c r="U131" s="26"/>
      <c r="V131" s="26"/>
      <c r="W131" s="26"/>
      <c r="X131" s="26"/>
      <c r="Y131" s="26"/>
      <c r="Z131" s="26"/>
      <c r="AA131" s="26"/>
      <c r="AB131" s="26"/>
      <c r="AC131" s="26"/>
      <c r="AD131" s="26"/>
      <c r="AE131" s="26"/>
      <c r="AF131" s="26"/>
      <c r="AG131" s="26"/>
      <c r="AH131" s="26"/>
      <c r="AI131" s="26"/>
      <c r="AJ131" s="26"/>
      <c r="AK131" s="26"/>
      <c r="AL131" s="26"/>
      <c r="AM131" s="26"/>
      <c r="AN131" s="26"/>
      <c r="AO131" s="26"/>
      <c r="AP131" s="26"/>
      <c r="AQ131" s="26"/>
      <c r="AR131" s="26"/>
      <c r="AS131" s="26"/>
      <c r="AT131" s="26"/>
      <c r="AU131" s="26"/>
      <c r="AV131" s="26"/>
      <c r="AW131" s="26"/>
      <c r="AX131" s="26"/>
      <c r="AY131" s="26"/>
      <c r="AZ131" s="26"/>
      <c r="BA131" s="26"/>
      <c r="BB131" s="26"/>
      <c r="BC131" s="26"/>
      <c r="BD131" s="26"/>
      <c r="BE131" s="26"/>
      <c r="BF131" s="26"/>
      <c r="BG131" s="26"/>
      <c r="BH131" s="26"/>
      <c r="BI131" s="26"/>
      <c r="BJ131" s="26"/>
      <c r="BK131" s="26"/>
      <c r="BL131" s="26"/>
      <c r="BM131" s="26"/>
    </row>
    <row r="132" spans="1:65" x14ac:dyDescent="0.45">
      <c r="A132" s="26"/>
      <c r="B132" s="26"/>
      <c r="C132" s="26"/>
      <c r="D132" s="26"/>
      <c r="E132" s="26"/>
      <c r="F132" s="26"/>
      <c r="G132" s="26"/>
      <c r="H132" s="26"/>
      <c r="I132" s="26"/>
      <c r="J132" s="26"/>
      <c r="K132" s="26"/>
      <c r="L132" s="26"/>
      <c r="M132" s="26"/>
      <c r="N132" s="26"/>
      <c r="O132" s="26"/>
      <c r="P132" s="26"/>
      <c r="Q132" s="26"/>
      <c r="R132" s="26"/>
      <c r="S132" s="26"/>
      <c r="T132" s="26"/>
      <c r="U132" s="26"/>
      <c r="V132" s="26"/>
      <c r="W132" s="26"/>
      <c r="X132" s="26"/>
      <c r="Y132" s="26"/>
      <c r="Z132" s="26"/>
      <c r="AA132" s="26"/>
      <c r="AB132" s="26"/>
      <c r="AC132" s="26"/>
      <c r="AD132" s="26"/>
      <c r="AE132" s="26"/>
      <c r="AF132" s="26"/>
      <c r="AG132" s="26"/>
      <c r="AH132" s="26"/>
      <c r="AI132" s="26"/>
      <c r="AJ132" s="26"/>
      <c r="AK132" s="26"/>
      <c r="AL132" s="26"/>
      <c r="AM132" s="26"/>
      <c r="AN132" s="26"/>
      <c r="AO132" s="26"/>
      <c r="AP132" s="26"/>
      <c r="AQ132" s="26"/>
      <c r="AR132" s="26"/>
      <c r="AS132" s="26"/>
      <c r="AT132" s="26"/>
      <c r="AU132" s="26"/>
      <c r="AV132" s="26"/>
      <c r="AW132" s="26"/>
      <c r="AX132" s="26"/>
      <c r="AY132" s="26"/>
      <c r="AZ132" s="26"/>
      <c r="BA132" s="26"/>
      <c r="BB132" s="26"/>
      <c r="BC132" s="26"/>
      <c r="BD132" s="26"/>
      <c r="BE132" s="26"/>
      <c r="BF132" s="26"/>
      <c r="BG132" s="26"/>
      <c r="BH132" s="26"/>
      <c r="BI132" s="26"/>
      <c r="BJ132" s="26"/>
      <c r="BK132" s="26"/>
      <c r="BL132" s="26"/>
      <c r="BM132" s="26"/>
    </row>
    <row r="133" spans="1:65" x14ac:dyDescent="0.45">
      <c r="A133" s="26"/>
      <c r="B133" s="26"/>
      <c r="C133" s="26"/>
      <c r="D133" s="26"/>
      <c r="E133" s="26"/>
      <c r="F133" s="26"/>
      <c r="G133" s="26"/>
      <c r="H133" s="26"/>
      <c r="I133" s="26"/>
      <c r="J133" s="26"/>
      <c r="K133" s="26"/>
      <c r="L133" s="26"/>
      <c r="M133" s="26"/>
      <c r="N133" s="26"/>
      <c r="O133" s="26"/>
      <c r="P133" s="26"/>
      <c r="Q133" s="26"/>
      <c r="R133" s="26"/>
      <c r="S133" s="26"/>
      <c r="T133" s="26"/>
      <c r="U133" s="26"/>
      <c r="V133" s="26"/>
      <c r="W133" s="26"/>
      <c r="X133" s="26"/>
      <c r="Y133" s="26"/>
      <c r="Z133" s="26"/>
      <c r="AA133" s="26"/>
      <c r="AB133" s="26"/>
      <c r="AC133" s="26"/>
      <c r="AD133" s="26"/>
      <c r="AE133" s="26"/>
      <c r="AF133" s="26"/>
      <c r="AG133" s="26"/>
      <c r="AH133" s="26"/>
      <c r="AI133" s="26"/>
      <c r="AJ133" s="26"/>
      <c r="AK133" s="26"/>
      <c r="AL133" s="26"/>
      <c r="AM133" s="26"/>
      <c r="AN133" s="26"/>
      <c r="AO133" s="26"/>
      <c r="AP133" s="26"/>
      <c r="AQ133" s="26"/>
      <c r="AR133" s="26"/>
      <c r="AS133" s="26"/>
      <c r="AT133" s="26"/>
      <c r="AU133" s="26"/>
      <c r="AV133" s="26"/>
      <c r="AW133" s="26"/>
      <c r="AX133" s="26"/>
      <c r="AY133" s="26"/>
      <c r="AZ133" s="26"/>
      <c r="BA133" s="26"/>
      <c r="BB133" s="26"/>
      <c r="BC133" s="26"/>
      <c r="BD133" s="26"/>
      <c r="BE133" s="26"/>
      <c r="BF133" s="26"/>
      <c r="BG133" s="26"/>
      <c r="BH133" s="26"/>
      <c r="BI133" s="26"/>
      <c r="BJ133" s="26"/>
      <c r="BK133" s="26"/>
      <c r="BL133" s="26"/>
      <c r="BM133" s="26"/>
    </row>
    <row r="134" spans="1:65" x14ac:dyDescent="0.45">
      <c r="A134" s="26"/>
      <c r="B134" s="26"/>
      <c r="C134" s="26"/>
      <c r="D134" s="26"/>
      <c r="E134" s="26"/>
      <c r="F134" s="26"/>
      <c r="G134" s="26"/>
      <c r="H134" s="26"/>
      <c r="I134" s="26"/>
      <c r="J134" s="26"/>
      <c r="K134" s="26"/>
      <c r="L134" s="26"/>
      <c r="M134" s="26"/>
      <c r="N134" s="26"/>
      <c r="O134" s="26"/>
      <c r="P134" s="26"/>
      <c r="Q134" s="26"/>
      <c r="R134" s="26"/>
      <c r="S134" s="26"/>
      <c r="T134" s="26"/>
      <c r="U134" s="26"/>
      <c r="V134" s="26"/>
      <c r="W134" s="26"/>
      <c r="X134" s="26"/>
      <c r="Y134" s="26"/>
      <c r="Z134" s="26"/>
      <c r="AA134" s="26"/>
      <c r="AB134" s="26"/>
      <c r="AC134" s="26"/>
      <c r="AD134" s="26"/>
      <c r="AE134" s="26"/>
      <c r="AF134" s="26"/>
      <c r="AG134" s="26"/>
      <c r="AH134" s="26"/>
      <c r="AI134" s="26"/>
      <c r="AJ134" s="26"/>
      <c r="AK134" s="26"/>
      <c r="AL134" s="26"/>
      <c r="AM134" s="26"/>
      <c r="AN134" s="26"/>
      <c r="AO134" s="26"/>
      <c r="AP134" s="26"/>
      <c r="AQ134" s="26"/>
      <c r="AR134" s="26"/>
      <c r="AS134" s="26"/>
      <c r="AT134" s="26"/>
      <c r="AU134" s="26"/>
      <c r="AV134" s="26"/>
      <c r="AW134" s="26"/>
      <c r="AX134" s="26"/>
      <c r="AY134" s="26"/>
      <c r="AZ134" s="26"/>
      <c r="BA134" s="26"/>
      <c r="BB134" s="26"/>
      <c r="BC134" s="26"/>
      <c r="BD134" s="26"/>
      <c r="BE134" s="26"/>
      <c r="BF134" s="26"/>
      <c r="BG134" s="26"/>
      <c r="BH134" s="26"/>
      <c r="BI134" s="26"/>
      <c r="BJ134" s="26"/>
      <c r="BK134" s="26"/>
      <c r="BL134" s="26"/>
      <c r="BM134" s="26"/>
    </row>
    <row r="135" spans="1:65" x14ac:dyDescent="0.45">
      <c r="A135" s="26"/>
      <c r="B135" s="26"/>
      <c r="C135" s="26"/>
      <c r="D135" s="26"/>
      <c r="E135" s="26"/>
      <c r="F135" s="26"/>
      <c r="G135" s="26"/>
      <c r="H135" s="26"/>
      <c r="I135" s="26"/>
      <c r="J135" s="26"/>
      <c r="K135" s="26"/>
      <c r="L135" s="26"/>
      <c r="M135" s="26"/>
      <c r="N135" s="26"/>
      <c r="O135" s="26"/>
      <c r="P135" s="26"/>
      <c r="Q135" s="26"/>
      <c r="R135" s="26"/>
      <c r="S135" s="26"/>
      <c r="T135" s="26"/>
      <c r="U135" s="26"/>
      <c r="V135" s="26"/>
      <c r="W135" s="26"/>
      <c r="X135" s="26"/>
      <c r="Y135" s="26"/>
      <c r="Z135" s="26"/>
      <c r="AA135" s="26"/>
      <c r="AB135" s="26"/>
      <c r="AC135" s="26"/>
      <c r="AD135" s="26"/>
      <c r="AE135" s="26"/>
      <c r="AF135" s="26"/>
      <c r="AG135" s="26"/>
      <c r="AH135" s="26"/>
      <c r="AI135" s="26"/>
      <c r="AJ135" s="26"/>
      <c r="AK135" s="26"/>
      <c r="AL135" s="26"/>
      <c r="AM135" s="26"/>
      <c r="AN135" s="26"/>
      <c r="AO135" s="26"/>
      <c r="AP135" s="26"/>
      <c r="AQ135" s="26"/>
      <c r="AR135" s="26"/>
      <c r="AS135" s="26"/>
      <c r="AT135" s="26"/>
      <c r="AU135" s="26"/>
      <c r="AV135" s="26"/>
      <c r="AW135" s="26"/>
      <c r="AX135" s="26"/>
      <c r="AY135" s="26"/>
      <c r="AZ135" s="26"/>
      <c r="BA135" s="26"/>
      <c r="BB135" s="26"/>
      <c r="BC135" s="26"/>
      <c r="BD135" s="26"/>
      <c r="BE135" s="26"/>
      <c r="BF135" s="26"/>
      <c r="BG135" s="26"/>
      <c r="BH135" s="26"/>
      <c r="BI135" s="26"/>
      <c r="BJ135" s="26"/>
      <c r="BK135" s="26"/>
      <c r="BL135" s="26"/>
      <c r="BM135" s="26"/>
    </row>
    <row r="136" spans="1:65" x14ac:dyDescent="0.45">
      <c r="A136" s="26"/>
      <c r="B136" s="26"/>
      <c r="C136" s="26"/>
      <c r="D136" s="26"/>
      <c r="E136" s="26"/>
      <c r="F136" s="26"/>
      <c r="G136" s="26"/>
      <c r="H136" s="26"/>
      <c r="I136" s="26"/>
      <c r="J136" s="26"/>
      <c r="K136" s="26"/>
      <c r="L136" s="26"/>
      <c r="M136" s="26"/>
      <c r="N136" s="26"/>
      <c r="O136" s="26"/>
      <c r="P136" s="26"/>
      <c r="Q136" s="26"/>
      <c r="R136" s="26"/>
      <c r="S136" s="26"/>
      <c r="T136" s="26"/>
      <c r="U136" s="26"/>
      <c r="V136" s="26"/>
      <c r="W136" s="26"/>
      <c r="X136" s="26"/>
      <c r="Y136" s="26"/>
      <c r="Z136" s="26"/>
      <c r="AA136" s="26"/>
      <c r="AB136" s="26"/>
      <c r="AC136" s="26"/>
      <c r="AD136" s="26"/>
      <c r="AE136" s="26"/>
      <c r="AF136" s="26"/>
      <c r="AG136" s="26"/>
      <c r="AH136" s="26"/>
      <c r="AI136" s="26"/>
      <c r="AJ136" s="26"/>
      <c r="AK136" s="26"/>
      <c r="AL136" s="26"/>
      <c r="AM136" s="26"/>
      <c r="AN136" s="26"/>
      <c r="AO136" s="26"/>
      <c r="AP136" s="26"/>
      <c r="AQ136" s="26"/>
      <c r="AR136" s="26"/>
      <c r="AS136" s="26"/>
      <c r="AT136" s="26"/>
      <c r="AU136" s="26"/>
      <c r="AV136" s="26"/>
      <c r="AW136" s="26"/>
      <c r="AX136" s="26"/>
      <c r="AY136" s="26"/>
      <c r="AZ136" s="26"/>
      <c r="BA136" s="26"/>
      <c r="BB136" s="26"/>
      <c r="BC136" s="26"/>
      <c r="BD136" s="26"/>
      <c r="BE136" s="26"/>
      <c r="BF136" s="26"/>
      <c r="BG136" s="26"/>
      <c r="BH136" s="26"/>
      <c r="BI136" s="26"/>
      <c r="BJ136" s="26"/>
      <c r="BK136" s="26"/>
      <c r="BL136" s="26"/>
      <c r="BM136" s="26"/>
    </row>
    <row r="137" spans="1:65" x14ac:dyDescent="0.45">
      <c r="A137" s="26"/>
      <c r="B137" s="26"/>
      <c r="C137" s="26"/>
      <c r="D137" s="26"/>
      <c r="E137" s="26"/>
      <c r="F137" s="26"/>
      <c r="G137" s="26"/>
      <c r="H137" s="26"/>
      <c r="I137" s="26"/>
      <c r="J137" s="26"/>
      <c r="K137" s="26"/>
      <c r="L137" s="26"/>
      <c r="M137" s="26"/>
      <c r="N137" s="26"/>
      <c r="O137" s="26"/>
      <c r="P137" s="26"/>
      <c r="Q137" s="26"/>
      <c r="R137" s="26"/>
      <c r="S137" s="26"/>
      <c r="T137" s="26"/>
      <c r="U137" s="26"/>
      <c r="V137" s="26"/>
      <c r="W137" s="26"/>
      <c r="X137" s="26"/>
      <c r="Y137" s="26"/>
      <c r="Z137" s="26"/>
      <c r="AA137" s="26"/>
      <c r="AB137" s="26"/>
      <c r="AC137" s="26"/>
      <c r="AD137" s="26"/>
      <c r="AE137" s="26"/>
      <c r="AF137" s="26"/>
      <c r="AG137" s="26"/>
      <c r="AH137" s="26"/>
      <c r="AI137" s="26"/>
      <c r="AJ137" s="26"/>
      <c r="AK137" s="26"/>
      <c r="AL137" s="26"/>
      <c r="AM137" s="26"/>
      <c r="AN137" s="26"/>
      <c r="AO137" s="26"/>
      <c r="AP137" s="26"/>
      <c r="AQ137" s="26"/>
      <c r="AR137" s="26"/>
      <c r="AS137" s="26"/>
      <c r="AT137" s="26"/>
      <c r="AU137" s="26"/>
      <c r="AV137" s="26"/>
      <c r="AW137" s="26"/>
      <c r="AX137" s="26"/>
      <c r="AY137" s="26"/>
      <c r="AZ137" s="26"/>
      <c r="BA137" s="26"/>
      <c r="BB137" s="26"/>
      <c r="BC137" s="26"/>
      <c r="BD137" s="26"/>
      <c r="BE137" s="26"/>
      <c r="BF137" s="26"/>
      <c r="BG137" s="26"/>
      <c r="BH137" s="26"/>
      <c r="BI137" s="26"/>
      <c r="BJ137" s="26"/>
      <c r="BK137" s="26"/>
      <c r="BL137" s="26"/>
      <c r="BM137" s="26"/>
    </row>
    <row r="138" spans="1:65" x14ac:dyDescent="0.45">
      <c r="A138" s="26"/>
      <c r="B138" s="26"/>
      <c r="C138" s="26"/>
      <c r="D138" s="26"/>
      <c r="E138" s="26"/>
      <c r="F138" s="26"/>
      <c r="G138" s="26"/>
      <c r="H138" s="26"/>
      <c r="I138" s="26"/>
      <c r="J138" s="26"/>
      <c r="K138" s="26"/>
      <c r="L138" s="26"/>
      <c r="M138" s="26"/>
      <c r="N138" s="26"/>
      <c r="O138" s="26"/>
      <c r="P138" s="26"/>
      <c r="Q138" s="26"/>
      <c r="R138" s="26"/>
      <c r="S138" s="26"/>
      <c r="T138" s="26"/>
      <c r="U138" s="26"/>
      <c r="V138" s="26"/>
      <c r="W138" s="26"/>
      <c r="X138" s="26"/>
      <c r="Y138" s="26"/>
      <c r="Z138" s="26"/>
      <c r="AA138" s="26"/>
      <c r="AB138" s="26"/>
      <c r="AC138" s="26"/>
      <c r="AD138" s="26"/>
      <c r="AE138" s="26"/>
      <c r="AF138" s="26"/>
      <c r="AG138" s="26"/>
      <c r="AH138" s="26"/>
      <c r="AI138" s="26"/>
      <c r="AJ138" s="26"/>
      <c r="AK138" s="26"/>
      <c r="AL138" s="26"/>
      <c r="AM138" s="26"/>
      <c r="AN138" s="26"/>
      <c r="AO138" s="26"/>
      <c r="AP138" s="26"/>
      <c r="AQ138" s="26"/>
      <c r="AR138" s="26"/>
      <c r="AS138" s="26"/>
      <c r="AT138" s="26"/>
      <c r="AU138" s="26"/>
      <c r="AV138" s="26"/>
      <c r="AW138" s="26"/>
      <c r="AX138" s="26"/>
      <c r="AY138" s="26"/>
      <c r="AZ138" s="26"/>
      <c r="BA138" s="26"/>
      <c r="BB138" s="26"/>
      <c r="BC138" s="26"/>
      <c r="BD138" s="26"/>
      <c r="BE138" s="26"/>
      <c r="BF138" s="26"/>
      <c r="BG138" s="26"/>
      <c r="BH138" s="26"/>
      <c r="BI138" s="26"/>
      <c r="BJ138" s="26"/>
      <c r="BK138" s="26"/>
      <c r="BL138" s="26"/>
      <c r="BM138" s="26"/>
    </row>
    <row r="139" spans="1:65" x14ac:dyDescent="0.45">
      <c r="A139" s="26"/>
      <c r="B139" s="26"/>
      <c r="C139" s="26"/>
      <c r="D139" s="26"/>
      <c r="E139" s="26"/>
      <c r="F139" s="26"/>
      <c r="G139" s="26"/>
      <c r="H139" s="26"/>
      <c r="I139" s="26"/>
      <c r="J139" s="26"/>
      <c r="K139" s="26"/>
      <c r="L139" s="26"/>
      <c r="M139" s="26"/>
      <c r="N139" s="26"/>
      <c r="O139" s="26"/>
      <c r="P139" s="26"/>
      <c r="Q139" s="26"/>
      <c r="R139" s="26"/>
      <c r="S139" s="26"/>
      <c r="T139" s="26"/>
      <c r="U139" s="26"/>
      <c r="V139" s="26"/>
      <c r="W139" s="26"/>
      <c r="X139" s="26"/>
      <c r="Y139" s="26"/>
      <c r="Z139" s="26"/>
      <c r="AA139" s="26"/>
      <c r="AB139" s="26"/>
      <c r="AC139" s="26"/>
      <c r="AD139" s="26"/>
      <c r="AE139" s="26"/>
      <c r="AF139" s="26"/>
      <c r="AG139" s="26"/>
      <c r="AH139" s="26"/>
      <c r="AI139" s="26"/>
      <c r="AJ139" s="26"/>
      <c r="AK139" s="26"/>
      <c r="AL139" s="26"/>
      <c r="AM139" s="26"/>
      <c r="AN139" s="26"/>
      <c r="AO139" s="26"/>
      <c r="AP139" s="26"/>
      <c r="AQ139" s="26"/>
      <c r="AR139" s="26"/>
      <c r="AS139" s="26"/>
      <c r="AT139" s="26"/>
      <c r="AU139" s="26"/>
      <c r="AV139" s="26"/>
      <c r="AW139" s="26"/>
      <c r="AX139" s="26"/>
      <c r="AY139" s="26"/>
      <c r="AZ139" s="26"/>
      <c r="BA139" s="26"/>
      <c r="BB139" s="26"/>
      <c r="BC139" s="26"/>
      <c r="BD139" s="26"/>
      <c r="BE139" s="26"/>
      <c r="BF139" s="26"/>
      <c r="BG139" s="26"/>
      <c r="BH139" s="26"/>
      <c r="BI139" s="26"/>
      <c r="BJ139" s="26"/>
      <c r="BK139" s="26"/>
      <c r="BL139" s="26"/>
      <c r="BM139" s="26"/>
    </row>
    <row r="140" spans="1:65" x14ac:dyDescent="0.45">
      <c r="A140" s="26"/>
      <c r="B140" s="26"/>
      <c r="C140" s="26"/>
      <c r="D140" s="26"/>
      <c r="E140" s="26"/>
      <c r="F140" s="26"/>
      <c r="G140" s="26"/>
      <c r="H140" s="26"/>
      <c r="I140" s="26"/>
      <c r="J140" s="26"/>
      <c r="K140" s="26"/>
      <c r="L140" s="26"/>
      <c r="M140" s="26"/>
      <c r="N140" s="26"/>
      <c r="O140" s="26"/>
      <c r="P140" s="26"/>
      <c r="Q140" s="26"/>
      <c r="R140" s="26"/>
      <c r="S140" s="26"/>
      <c r="T140" s="26"/>
      <c r="U140" s="26"/>
      <c r="V140" s="26"/>
      <c r="W140" s="26"/>
      <c r="X140" s="26"/>
      <c r="Y140" s="26"/>
      <c r="Z140" s="26"/>
      <c r="AA140" s="26"/>
      <c r="AB140" s="26"/>
      <c r="AC140" s="26"/>
      <c r="AD140" s="26"/>
      <c r="AE140" s="26"/>
      <c r="AF140" s="26"/>
      <c r="AG140" s="26"/>
      <c r="AH140" s="26"/>
      <c r="AI140" s="26"/>
      <c r="AJ140" s="26"/>
      <c r="AK140" s="26"/>
      <c r="AL140" s="26"/>
      <c r="AM140" s="26"/>
      <c r="AN140" s="26"/>
      <c r="AO140" s="26"/>
      <c r="AP140" s="26"/>
      <c r="AQ140" s="26"/>
      <c r="AR140" s="26"/>
      <c r="AS140" s="26"/>
      <c r="AT140" s="26"/>
      <c r="AU140" s="26"/>
      <c r="AV140" s="26"/>
      <c r="AW140" s="26"/>
      <c r="AX140" s="26"/>
      <c r="AY140" s="26"/>
      <c r="AZ140" s="26"/>
      <c r="BA140" s="26"/>
      <c r="BB140" s="26"/>
      <c r="BC140" s="26"/>
      <c r="BD140" s="26"/>
      <c r="BE140" s="26"/>
      <c r="BF140" s="26"/>
      <c r="BG140" s="26"/>
      <c r="BH140" s="26"/>
      <c r="BI140" s="26"/>
      <c r="BJ140" s="26"/>
      <c r="BK140" s="26"/>
      <c r="BL140" s="26"/>
      <c r="BM140" s="26"/>
    </row>
    <row r="141" spans="1:65" x14ac:dyDescent="0.45">
      <c r="A141" s="26"/>
      <c r="B141" s="26"/>
      <c r="C141" s="26"/>
      <c r="D141" s="26"/>
      <c r="E141" s="26"/>
      <c r="F141" s="26"/>
      <c r="G141" s="26"/>
      <c r="H141" s="26"/>
      <c r="I141" s="26"/>
      <c r="J141" s="26"/>
      <c r="K141" s="26"/>
      <c r="L141" s="26"/>
      <c r="M141" s="26"/>
      <c r="N141" s="26"/>
      <c r="O141" s="26"/>
      <c r="P141" s="26"/>
      <c r="Q141" s="26"/>
      <c r="R141" s="26"/>
      <c r="S141" s="26"/>
      <c r="T141" s="26"/>
      <c r="U141" s="26"/>
      <c r="V141" s="26"/>
      <c r="W141" s="26"/>
      <c r="X141" s="26"/>
      <c r="Y141" s="26"/>
      <c r="Z141" s="26"/>
      <c r="AA141" s="26"/>
      <c r="AB141" s="26"/>
      <c r="AC141" s="26"/>
      <c r="AD141" s="26"/>
      <c r="AE141" s="26"/>
      <c r="AF141" s="26"/>
      <c r="AG141" s="26"/>
      <c r="AH141" s="26"/>
      <c r="AI141" s="26"/>
      <c r="AJ141" s="26"/>
      <c r="AK141" s="26"/>
      <c r="AL141" s="26"/>
      <c r="AM141" s="26"/>
      <c r="AN141" s="26"/>
      <c r="AO141" s="26"/>
      <c r="AP141" s="26"/>
      <c r="AQ141" s="26"/>
      <c r="AR141" s="26"/>
      <c r="AS141" s="26"/>
      <c r="AT141" s="26"/>
      <c r="AU141" s="26"/>
      <c r="AV141" s="26"/>
      <c r="AW141" s="26"/>
      <c r="AX141" s="26"/>
      <c r="AY141" s="26"/>
      <c r="AZ141" s="26"/>
      <c r="BA141" s="26"/>
      <c r="BB141" s="26"/>
      <c r="BC141" s="26"/>
      <c r="BD141" s="26"/>
      <c r="BE141" s="26"/>
      <c r="BF141" s="26"/>
      <c r="BG141" s="26"/>
      <c r="BH141" s="26"/>
      <c r="BI141" s="26"/>
      <c r="BJ141" s="26"/>
      <c r="BK141" s="26"/>
      <c r="BL141" s="26"/>
      <c r="BM141" s="26"/>
    </row>
    <row r="142" spans="1:65" x14ac:dyDescent="0.45">
      <c r="A142" s="26"/>
      <c r="B142" s="26"/>
      <c r="C142" s="26"/>
      <c r="D142" s="26"/>
      <c r="E142" s="26"/>
      <c r="F142" s="26"/>
      <c r="G142" s="26"/>
      <c r="H142" s="26"/>
      <c r="I142" s="26"/>
      <c r="J142" s="26"/>
      <c r="K142" s="26"/>
      <c r="L142" s="26"/>
      <c r="M142" s="26"/>
      <c r="N142" s="26"/>
      <c r="O142" s="26"/>
      <c r="P142" s="26"/>
      <c r="Q142" s="26"/>
      <c r="R142" s="26"/>
      <c r="S142" s="26"/>
      <c r="T142" s="26"/>
      <c r="U142" s="26"/>
      <c r="V142" s="26"/>
      <c r="W142" s="26"/>
      <c r="X142" s="26"/>
      <c r="Y142" s="26"/>
      <c r="Z142" s="26"/>
      <c r="AA142" s="26"/>
      <c r="AB142" s="26"/>
      <c r="AC142" s="26"/>
      <c r="AD142" s="26"/>
      <c r="AE142" s="26"/>
      <c r="AF142" s="26"/>
      <c r="AG142" s="26"/>
      <c r="AH142" s="26"/>
      <c r="AI142" s="26"/>
      <c r="AJ142" s="26"/>
      <c r="AK142" s="26"/>
      <c r="AL142" s="26"/>
      <c r="AM142" s="26"/>
      <c r="AN142" s="26"/>
      <c r="AO142" s="26"/>
      <c r="AP142" s="26"/>
      <c r="AQ142" s="26"/>
      <c r="AR142" s="26"/>
      <c r="AS142" s="26"/>
      <c r="AT142" s="26"/>
      <c r="AU142" s="26"/>
      <c r="AV142" s="26"/>
      <c r="AW142" s="26"/>
      <c r="AX142" s="26"/>
      <c r="AY142" s="26"/>
      <c r="AZ142" s="26"/>
      <c r="BA142" s="26"/>
      <c r="BB142" s="26"/>
      <c r="BC142" s="26"/>
      <c r="BD142" s="26"/>
      <c r="BE142" s="26"/>
      <c r="BF142" s="26"/>
      <c r="BG142" s="26"/>
      <c r="BH142" s="26"/>
      <c r="BI142" s="26"/>
      <c r="BJ142" s="26"/>
      <c r="BK142" s="26"/>
      <c r="BL142" s="26"/>
      <c r="BM142" s="26"/>
    </row>
    <row r="143" spans="1:65" x14ac:dyDescent="0.45">
      <c r="A143" s="26"/>
      <c r="B143" s="26"/>
      <c r="C143" s="26"/>
      <c r="D143" s="26"/>
      <c r="E143" s="26"/>
      <c r="F143" s="26"/>
      <c r="G143" s="26"/>
      <c r="H143" s="26"/>
      <c r="I143" s="26"/>
      <c r="J143" s="26"/>
      <c r="K143" s="26"/>
      <c r="L143" s="26"/>
      <c r="M143" s="26"/>
      <c r="N143" s="26"/>
      <c r="O143" s="26"/>
      <c r="P143" s="26"/>
      <c r="Q143" s="26"/>
      <c r="R143" s="26"/>
      <c r="S143" s="26"/>
      <c r="T143" s="26"/>
      <c r="U143" s="26"/>
      <c r="V143" s="26"/>
      <c r="W143" s="26"/>
      <c r="X143" s="26"/>
      <c r="Y143" s="26"/>
      <c r="Z143" s="26"/>
      <c r="AA143" s="26"/>
      <c r="AB143" s="26"/>
      <c r="AC143" s="26"/>
      <c r="AD143" s="26"/>
      <c r="AE143" s="26"/>
      <c r="AF143" s="26"/>
      <c r="AG143" s="26"/>
      <c r="AH143" s="26"/>
      <c r="AI143" s="26"/>
      <c r="AJ143" s="26"/>
      <c r="AK143" s="26"/>
      <c r="AL143" s="26"/>
      <c r="AM143" s="26"/>
      <c r="AN143" s="26"/>
      <c r="AO143" s="26"/>
      <c r="AP143" s="26"/>
      <c r="AQ143" s="26"/>
      <c r="AR143" s="26"/>
      <c r="AS143" s="26"/>
      <c r="AT143" s="26"/>
      <c r="AU143" s="26"/>
      <c r="AV143" s="26"/>
      <c r="AW143" s="26"/>
      <c r="AX143" s="26"/>
      <c r="AY143" s="26"/>
      <c r="AZ143" s="26"/>
      <c r="BA143" s="26"/>
      <c r="BB143" s="26"/>
      <c r="BC143" s="26"/>
      <c r="BD143" s="26"/>
      <c r="BE143" s="26"/>
      <c r="BF143" s="26"/>
      <c r="BG143" s="26"/>
      <c r="BH143" s="26"/>
      <c r="BI143" s="26"/>
      <c r="BJ143" s="26"/>
      <c r="BK143" s="26"/>
      <c r="BL143" s="26"/>
      <c r="BM143" s="26"/>
    </row>
    <row r="144" spans="1:65" x14ac:dyDescent="0.45">
      <c r="A144" s="26"/>
      <c r="B144" s="26"/>
      <c r="C144" s="26"/>
      <c r="D144" s="26"/>
      <c r="E144" s="26"/>
      <c r="F144" s="26"/>
      <c r="G144" s="26"/>
      <c r="H144" s="26"/>
      <c r="I144" s="26"/>
      <c r="J144" s="26"/>
      <c r="K144" s="26"/>
      <c r="L144" s="26"/>
      <c r="M144" s="26"/>
      <c r="N144" s="26"/>
      <c r="O144" s="26"/>
      <c r="P144" s="26"/>
      <c r="Q144" s="26"/>
      <c r="R144" s="26"/>
      <c r="S144" s="26"/>
      <c r="T144" s="26"/>
      <c r="U144" s="26"/>
      <c r="V144" s="26"/>
      <c r="W144" s="26"/>
      <c r="X144" s="26"/>
      <c r="Y144" s="26"/>
      <c r="Z144" s="26"/>
      <c r="AA144" s="26"/>
      <c r="AB144" s="26"/>
      <c r="AC144" s="26"/>
      <c r="AD144" s="26"/>
      <c r="AE144" s="26"/>
      <c r="AF144" s="26"/>
      <c r="AG144" s="26"/>
      <c r="AH144" s="26"/>
      <c r="AI144" s="26"/>
      <c r="AJ144" s="26"/>
      <c r="AK144" s="26"/>
      <c r="AL144" s="26"/>
      <c r="AM144" s="26"/>
      <c r="AN144" s="26"/>
      <c r="AO144" s="26"/>
      <c r="AP144" s="26"/>
      <c r="AQ144" s="26"/>
      <c r="AR144" s="26"/>
      <c r="AS144" s="26"/>
      <c r="AT144" s="26"/>
      <c r="AU144" s="26"/>
      <c r="AV144" s="26"/>
      <c r="AW144" s="26"/>
      <c r="AX144" s="26"/>
      <c r="AY144" s="26"/>
      <c r="AZ144" s="26"/>
      <c r="BA144" s="26"/>
      <c r="BB144" s="26"/>
      <c r="BC144" s="26"/>
      <c r="BD144" s="26"/>
      <c r="BE144" s="26"/>
      <c r="BF144" s="26"/>
      <c r="BG144" s="26"/>
      <c r="BH144" s="26"/>
      <c r="BI144" s="26"/>
      <c r="BJ144" s="26"/>
      <c r="BK144" s="26"/>
      <c r="BL144" s="26"/>
      <c r="BM144" s="26"/>
    </row>
    <row r="145" spans="1:65" x14ac:dyDescent="0.45">
      <c r="A145" s="26"/>
      <c r="B145" s="26"/>
      <c r="C145" s="26"/>
      <c r="D145" s="26"/>
      <c r="E145" s="26"/>
      <c r="F145" s="26"/>
      <c r="G145" s="26"/>
      <c r="H145" s="26"/>
      <c r="I145" s="26"/>
      <c r="J145" s="26"/>
      <c r="K145" s="26"/>
      <c r="L145" s="26"/>
      <c r="M145" s="26"/>
      <c r="N145" s="26"/>
      <c r="O145" s="26"/>
      <c r="P145" s="26"/>
      <c r="Q145" s="26"/>
      <c r="R145" s="26"/>
      <c r="S145" s="26"/>
      <c r="T145" s="26"/>
      <c r="U145" s="26"/>
      <c r="V145" s="26"/>
      <c r="W145" s="26"/>
      <c r="X145" s="26"/>
      <c r="Y145" s="26"/>
      <c r="Z145" s="26"/>
      <c r="AA145" s="26"/>
      <c r="AB145" s="26"/>
      <c r="AC145" s="26"/>
      <c r="AD145" s="26"/>
      <c r="AE145" s="26"/>
      <c r="AF145" s="26"/>
      <c r="AG145" s="26"/>
      <c r="AH145" s="26"/>
      <c r="AI145" s="26"/>
      <c r="AJ145" s="26"/>
      <c r="AK145" s="26"/>
      <c r="AL145" s="26"/>
      <c r="AM145" s="26"/>
      <c r="AN145" s="26"/>
      <c r="AO145" s="26"/>
      <c r="AP145" s="26"/>
      <c r="AQ145" s="26"/>
      <c r="AR145" s="26"/>
      <c r="AS145" s="26"/>
      <c r="AT145" s="26"/>
      <c r="AU145" s="26"/>
      <c r="AV145" s="26"/>
      <c r="AW145" s="26"/>
      <c r="AX145" s="26"/>
      <c r="AY145" s="26"/>
      <c r="AZ145" s="26"/>
      <c r="BA145" s="26"/>
      <c r="BB145" s="26"/>
      <c r="BC145" s="26"/>
      <c r="BD145" s="26"/>
      <c r="BE145" s="26"/>
      <c r="BF145" s="26"/>
      <c r="BG145" s="26"/>
      <c r="BH145" s="26"/>
      <c r="BI145" s="26"/>
      <c r="BJ145" s="26"/>
      <c r="BK145" s="26"/>
      <c r="BL145" s="26"/>
      <c r="BM145" s="26"/>
    </row>
  </sheetData>
  <mergeCells count="1">
    <mergeCell ref="B2:D3"/>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4F8233-C225-4ECF-8777-6734964DF17F}">
  <sheetPr>
    <pageSetUpPr fitToPage="1"/>
  </sheetPr>
  <dimension ref="A1:AO112"/>
  <sheetViews>
    <sheetView zoomScale="80" zoomScaleNormal="80" workbookViewId="0">
      <selection activeCell="D25" sqref="D25"/>
    </sheetView>
  </sheetViews>
  <sheetFormatPr defaultColWidth="9.1328125" defaultRowHeight="14.25" x14ac:dyDescent="0.45"/>
  <cols>
    <col min="1" max="1" width="8.1328125" customWidth="1"/>
    <col min="2" max="2" width="46.1328125" customWidth="1"/>
    <col min="3" max="3" width="17.73046875" customWidth="1"/>
    <col min="4" max="4" width="76.6640625" customWidth="1"/>
    <col min="5" max="5" width="87.73046875" customWidth="1"/>
  </cols>
  <sheetData>
    <row r="1" spans="1:41" s="203" customFormat="1" ht="87.75" customHeight="1" x14ac:dyDescent="0.45">
      <c r="A1" s="371"/>
      <c r="B1" s="372"/>
      <c r="C1" s="371"/>
      <c r="D1" s="371" t="s">
        <v>9</v>
      </c>
      <c r="E1" s="371"/>
      <c r="F1" s="371"/>
      <c r="G1" s="371"/>
      <c r="H1" s="371"/>
      <c r="I1" s="371"/>
      <c r="J1" s="371"/>
      <c r="K1" s="371"/>
      <c r="L1" s="371"/>
      <c r="M1" s="371"/>
      <c r="N1" s="371"/>
      <c r="O1" s="371"/>
      <c r="P1" s="371"/>
      <c r="Q1" s="371"/>
      <c r="R1" s="371"/>
      <c r="S1" s="371"/>
      <c r="T1" s="371"/>
      <c r="U1" s="371"/>
      <c r="V1" s="371"/>
      <c r="W1" s="371"/>
      <c r="X1" s="371"/>
      <c r="Y1" s="371"/>
      <c r="Z1" s="371"/>
      <c r="AA1" s="371"/>
      <c r="AB1" s="371"/>
      <c r="AC1" s="371"/>
      <c r="AD1" s="371"/>
      <c r="AE1" s="371"/>
      <c r="AF1" s="371"/>
      <c r="AG1" s="371"/>
      <c r="AH1" s="371"/>
      <c r="AI1" s="371"/>
      <c r="AJ1" s="371"/>
      <c r="AK1" s="371"/>
      <c r="AL1" s="371"/>
      <c r="AM1" s="371"/>
      <c r="AN1" s="371"/>
      <c r="AO1" s="371"/>
    </row>
    <row r="2" spans="1:41" ht="35.25" customHeight="1" x14ac:dyDescent="0.45">
      <c r="A2" s="26"/>
      <c r="B2" s="26"/>
      <c r="C2" s="26"/>
      <c r="D2" s="26"/>
      <c r="E2" s="26"/>
      <c r="F2" s="528"/>
      <c r="G2" s="528"/>
      <c r="H2" s="528"/>
      <c r="I2" s="528" t="s">
        <v>9</v>
      </c>
      <c r="J2" s="528"/>
      <c r="K2" s="528"/>
      <c r="L2" s="528"/>
      <c r="M2" s="528"/>
      <c r="N2" s="528"/>
      <c r="O2" s="528"/>
      <c r="P2" s="528"/>
      <c r="Q2" s="528"/>
      <c r="R2" s="528"/>
      <c r="S2" s="528"/>
      <c r="T2" s="528"/>
      <c r="U2" s="528"/>
      <c r="V2" s="528"/>
      <c r="W2" s="528"/>
      <c r="X2" s="528"/>
      <c r="Y2" s="528"/>
      <c r="Z2" s="528"/>
      <c r="AA2" s="528"/>
      <c r="AB2" s="528"/>
      <c r="AC2" s="528"/>
      <c r="AD2" s="528"/>
      <c r="AE2" s="528"/>
      <c r="AF2" s="528"/>
      <c r="AG2" s="528"/>
      <c r="AH2" s="528"/>
      <c r="AI2" s="528"/>
      <c r="AJ2" s="528"/>
      <c r="AK2" s="528"/>
      <c r="AL2" s="528"/>
      <c r="AM2" s="528"/>
      <c r="AN2" s="528"/>
      <c r="AO2" s="528"/>
    </row>
    <row r="3" spans="1:41" s="204" customFormat="1" ht="19.899999999999999" x14ac:dyDescent="0.5">
      <c r="A3" s="308"/>
      <c r="B3" s="309" t="s">
        <v>702</v>
      </c>
      <c r="C3" s="310"/>
      <c r="D3" s="310"/>
      <c r="E3" s="311"/>
      <c r="F3" s="308"/>
      <c r="G3" s="308"/>
      <c r="H3" s="308"/>
      <c r="I3" s="308"/>
      <c r="J3" s="308"/>
      <c r="K3" s="308"/>
      <c r="L3" s="308"/>
      <c r="M3" s="308"/>
      <c r="N3" s="308"/>
      <c r="O3" s="308"/>
      <c r="P3" s="308"/>
      <c r="Q3" s="308"/>
      <c r="R3" s="308"/>
      <c r="S3" s="308"/>
      <c r="T3" s="308"/>
      <c r="U3" s="308"/>
      <c r="V3" s="308"/>
      <c r="W3" s="308"/>
      <c r="X3" s="308"/>
      <c r="Y3" s="308"/>
      <c r="Z3" s="308"/>
      <c r="AA3" s="308"/>
      <c r="AB3" s="308"/>
      <c r="AC3" s="308"/>
      <c r="AD3" s="308"/>
      <c r="AE3" s="308"/>
      <c r="AF3" s="308"/>
      <c r="AG3" s="308"/>
      <c r="AH3" s="308"/>
      <c r="AI3" s="308"/>
      <c r="AJ3" s="308"/>
      <c r="AK3" s="308"/>
      <c r="AL3" s="308"/>
      <c r="AM3" s="308"/>
      <c r="AN3" s="308"/>
      <c r="AO3" s="308"/>
    </row>
    <row r="4" spans="1:41" ht="18.75" customHeight="1" x14ac:dyDescent="0.45">
      <c r="A4" s="26"/>
      <c r="B4" s="373" t="s">
        <v>704</v>
      </c>
      <c r="C4" s="374" t="s">
        <v>285</v>
      </c>
      <c r="D4" s="374" t="s">
        <v>910</v>
      </c>
      <c r="E4" s="373" t="s">
        <v>206</v>
      </c>
      <c r="F4" s="528"/>
      <c r="G4" s="528"/>
      <c r="H4" s="528"/>
      <c r="I4" s="528"/>
      <c r="J4" s="528"/>
      <c r="K4" s="528"/>
      <c r="L4" s="528"/>
      <c r="M4" s="528"/>
      <c r="N4" s="528"/>
      <c r="O4" s="528"/>
      <c r="P4" s="528"/>
      <c r="Q4" s="528"/>
      <c r="R4" s="528"/>
      <c r="S4" s="528"/>
      <c r="T4" s="528"/>
      <c r="U4" s="528"/>
      <c r="V4" s="528"/>
      <c r="W4" s="528"/>
      <c r="X4" s="528"/>
      <c r="Y4" s="528"/>
      <c r="Z4" s="528"/>
      <c r="AA4" s="528"/>
      <c r="AB4" s="528"/>
      <c r="AC4" s="528"/>
      <c r="AD4" s="528"/>
      <c r="AE4" s="528"/>
      <c r="AF4" s="528"/>
      <c r="AG4" s="528"/>
      <c r="AH4" s="528"/>
      <c r="AI4" s="528"/>
      <c r="AJ4" s="528"/>
      <c r="AK4" s="528"/>
      <c r="AL4" s="528"/>
      <c r="AM4" s="528"/>
      <c r="AN4" s="528"/>
      <c r="AO4" s="528"/>
    </row>
    <row r="5" spans="1:41" ht="28.5" customHeight="1" x14ac:dyDescent="0.45">
      <c r="A5" s="26"/>
      <c r="B5" s="314" t="s">
        <v>1279</v>
      </c>
      <c r="C5" s="312">
        <v>44054</v>
      </c>
      <c r="D5" s="316" t="s">
        <v>1280</v>
      </c>
      <c r="E5" s="315" t="s">
        <v>935</v>
      </c>
      <c r="F5" s="528"/>
      <c r="G5" s="528"/>
      <c r="H5" s="528"/>
      <c r="I5" s="528"/>
      <c r="J5" s="528"/>
      <c r="K5" s="528"/>
      <c r="L5" s="528"/>
      <c r="M5" s="528"/>
      <c r="N5" s="528"/>
      <c r="O5" s="528"/>
      <c r="P5" s="528"/>
      <c r="Q5" s="528"/>
      <c r="R5" s="528"/>
      <c r="S5" s="528"/>
      <c r="T5" s="528"/>
      <c r="U5" s="528"/>
      <c r="V5" s="528"/>
      <c r="W5" s="528"/>
      <c r="X5" s="528"/>
      <c r="Y5" s="528"/>
      <c r="Z5" s="528"/>
      <c r="AA5" s="528"/>
      <c r="AB5" s="528"/>
      <c r="AC5" s="528"/>
      <c r="AD5" s="528"/>
      <c r="AE5" s="528"/>
      <c r="AF5" s="528"/>
      <c r="AG5" s="528"/>
      <c r="AH5" s="528"/>
      <c r="AI5" s="528"/>
      <c r="AJ5" s="528"/>
      <c r="AK5" s="528"/>
      <c r="AL5" s="528"/>
      <c r="AM5" s="528"/>
      <c r="AN5" s="528"/>
      <c r="AO5" s="528"/>
    </row>
    <row r="6" spans="1:41" ht="28.5" customHeight="1" x14ac:dyDescent="0.45">
      <c r="A6" s="26"/>
      <c r="B6" s="314" t="s">
        <v>1289</v>
      </c>
      <c r="C6" s="312">
        <v>44054</v>
      </c>
      <c r="D6" s="316" t="s">
        <v>1288</v>
      </c>
      <c r="E6" s="315" t="s">
        <v>934</v>
      </c>
      <c r="F6" s="528"/>
      <c r="G6" s="528"/>
      <c r="H6" s="528"/>
      <c r="I6" s="528"/>
      <c r="J6" s="528"/>
      <c r="K6" s="528"/>
      <c r="L6" s="528"/>
      <c r="M6" s="528"/>
      <c r="N6" s="528"/>
      <c r="O6" s="528"/>
      <c r="P6" s="528"/>
      <c r="Q6" s="528"/>
      <c r="R6" s="528"/>
      <c r="S6" s="528"/>
      <c r="T6" s="528"/>
      <c r="U6" s="528"/>
      <c r="V6" s="528"/>
      <c r="W6" s="528"/>
      <c r="X6" s="528"/>
      <c r="Y6" s="528"/>
      <c r="Z6" s="528"/>
      <c r="AA6" s="528"/>
      <c r="AB6" s="528"/>
      <c r="AC6" s="528"/>
      <c r="AD6" s="528"/>
      <c r="AE6" s="528"/>
      <c r="AF6" s="528"/>
      <c r="AG6" s="528"/>
      <c r="AH6" s="528"/>
      <c r="AI6" s="528"/>
      <c r="AJ6" s="528"/>
      <c r="AK6" s="528"/>
      <c r="AL6" s="528"/>
      <c r="AM6" s="528"/>
      <c r="AN6" s="528"/>
      <c r="AO6" s="528"/>
    </row>
    <row r="7" spans="1:41" ht="28.5" customHeight="1" x14ac:dyDescent="0.45">
      <c r="A7" s="26"/>
      <c r="B7" s="314" t="s">
        <v>1240</v>
      </c>
      <c r="C7" s="312">
        <v>43951</v>
      </c>
      <c r="D7" s="316" t="s">
        <v>1239</v>
      </c>
      <c r="E7" s="315" t="s">
        <v>916</v>
      </c>
      <c r="F7" s="528"/>
      <c r="G7" s="528"/>
      <c r="H7" s="528"/>
      <c r="I7" s="528"/>
      <c r="J7" s="528"/>
      <c r="K7" s="528"/>
      <c r="L7" s="528"/>
      <c r="M7" s="528"/>
      <c r="N7" s="528"/>
      <c r="O7" s="528"/>
      <c r="P7" s="528"/>
      <c r="Q7" s="528"/>
      <c r="R7" s="528"/>
      <c r="S7" s="528"/>
      <c r="T7" s="528"/>
      <c r="U7" s="528"/>
      <c r="V7" s="528"/>
      <c r="W7" s="528"/>
      <c r="X7" s="528"/>
      <c r="Y7" s="528"/>
      <c r="Z7" s="528"/>
      <c r="AA7" s="528"/>
      <c r="AB7" s="528"/>
      <c r="AC7" s="528"/>
      <c r="AD7" s="528"/>
      <c r="AE7" s="528"/>
      <c r="AF7" s="528"/>
      <c r="AG7" s="528"/>
      <c r="AH7" s="528"/>
      <c r="AI7" s="528"/>
      <c r="AJ7" s="528"/>
      <c r="AK7" s="528"/>
      <c r="AL7" s="528"/>
      <c r="AM7" s="528"/>
      <c r="AN7" s="528"/>
      <c r="AO7" s="528"/>
    </row>
    <row r="8" spans="1:41" ht="28.5" customHeight="1" x14ac:dyDescent="0.45">
      <c r="A8" s="26"/>
      <c r="B8" s="314" t="s">
        <v>733</v>
      </c>
      <c r="C8" s="312">
        <v>43769</v>
      </c>
      <c r="D8" s="316" t="s">
        <v>915</v>
      </c>
      <c r="E8" s="315" t="s">
        <v>917</v>
      </c>
      <c r="F8" s="528"/>
      <c r="G8" s="528"/>
      <c r="H8" s="528"/>
      <c r="I8" s="528"/>
      <c r="J8" s="528"/>
      <c r="K8" s="528"/>
      <c r="L8" s="528"/>
      <c r="M8" s="528"/>
      <c r="N8" s="528"/>
      <c r="O8" s="528"/>
      <c r="P8" s="528"/>
      <c r="Q8" s="528"/>
      <c r="R8" s="528"/>
      <c r="S8" s="528"/>
      <c r="T8" s="528"/>
      <c r="U8" s="528"/>
      <c r="V8" s="528"/>
      <c r="W8" s="528"/>
      <c r="X8" s="528"/>
      <c r="Y8" s="528"/>
      <c r="Z8" s="528"/>
      <c r="AA8" s="528"/>
      <c r="AB8" s="528"/>
      <c r="AC8" s="528"/>
      <c r="AD8" s="528"/>
      <c r="AE8" s="528"/>
      <c r="AF8" s="528"/>
      <c r="AG8" s="528"/>
      <c r="AH8" s="528"/>
      <c r="AI8" s="528"/>
      <c r="AJ8" s="528"/>
      <c r="AK8" s="528"/>
      <c r="AL8" s="528"/>
      <c r="AM8" s="528"/>
      <c r="AN8" s="528"/>
      <c r="AO8" s="528"/>
    </row>
    <row r="9" spans="1:41" ht="30.75" customHeight="1" x14ac:dyDescent="0.45">
      <c r="A9" s="26"/>
      <c r="B9" s="314" t="s">
        <v>919</v>
      </c>
      <c r="C9" s="312">
        <v>43007</v>
      </c>
      <c r="D9" s="316" t="s">
        <v>918</v>
      </c>
      <c r="E9" s="315" t="s">
        <v>920</v>
      </c>
      <c r="F9" s="528"/>
      <c r="G9" s="528"/>
      <c r="H9" s="528"/>
      <c r="I9" s="528"/>
      <c r="J9" s="528"/>
      <c r="K9" s="528"/>
      <c r="L9" s="528"/>
      <c r="M9" s="528"/>
      <c r="N9" s="528"/>
      <c r="O9" s="528"/>
      <c r="P9" s="528"/>
      <c r="Q9" s="528"/>
      <c r="R9" s="528"/>
      <c r="S9" s="528"/>
      <c r="T9" s="528"/>
      <c r="U9" s="528"/>
      <c r="V9" s="528"/>
      <c r="W9" s="528"/>
      <c r="X9" s="528"/>
      <c r="Y9" s="528"/>
      <c r="Z9" s="528"/>
      <c r="AA9" s="528"/>
      <c r="AB9" s="528"/>
      <c r="AC9" s="528"/>
      <c r="AD9" s="528"/>
      <c r="AE9" s="528"/>
      <c r="AF9" s="528"/>
      <c r="AG9" s="528"/>
      <c r="AH9" s="528"/>
      <c r="AI9" s="528"/>
      <c r="AJ9" s="528"/>
      <c r="AK9" s="528"/>
      <c r="AL9" s="528"/>
      <c r="AM9" s="528"/>
      <c r="AN9" s="528"/>
      <c r="AO9" s="528"/>
    </row>
    <row r="10" spans="1:41" ht="28.5" customHeight="1" x14ac:dyDescent="0.45">
      <c r="A10" s="26"/>
      <c r="B10" s="315" t="s">
        <v>1229</v>
      </c>
      <c r="C10" s="312">
        <v>43993</v>
      </c>
      <c r="D10" s="529" t="s">
        <v>1236</v>
      </c>
      <c r="E10" s="529" t="s">
        <v>922</v>
      </c>
      <c r="F10" s="528"/>
      <c r="G10" s="528"/>
      <c r="H10" s="528"/>
      <c r="I10" s="528"/>
      <c r="J10" s="528"/>
      <c r="K10" s="528"/>
      <c r="L10" s="528"/>
      <c r="M10" s="528"/>
      <c r="N10" s="528"/>
      <c r="O10" s="528"/>
      <c r="P10" s="528"/>
      <c r="Q10" s="528"/>
      <c r="R10" s="528"/>
      <c r="S10" s="528"/>
      <c r="T10" s="528"/>
      <c r="U10" s="528"/>
      <c r="V10" s="528"/>
      <c r="W10" s="528"/>
      <c r="X10" s="528"/>
      <c r="Y10" s="528"/>
      <c r="Z10" s="528"/>
      <c r="AA10" s="528"/>
      <c r="AB10" s="528"/>
      <c r="AC10" s="528"/>
      <c r="AD10" s="528"/>
      <c r="AE10" s="528"/>
      <c r="AF10" s="528"/>
      <c r="AG10" s="528"/>
      <c r="AH10" s="528"/>
      <c r="AI10" s="528"/>
      <c r="AJ10" s="528"/>
      <c r="AK10" s="528"/>
      <c r="AL10" s="528"/>
      <c r="AM10" s="528"/>
      <c r="AN10" s="528"/>
      <c r="AO10" s="528"/>
    </row>
    <row r="11" spans="1:41" ht="28.5" customHeight="1" x14ac:dyDescent="0.45">
      <c r="A11" s="26"/>
      <c r="B11" s="315" t="s">
        <v>1230</v>
      </c>
      <c r="C11" s="312">
        <v>43993</v>
      </c>
      <c r="D11" s="529" t="s">
        <v>1237</v>
      </c>
      <c r="E11" s="529" t="s">
        <v>923</v>
      </c>
      <c r="F11" s="528"/>
      <c r="G11" s="528"/>
      <c r="H11" s="528"/>
      <c r="I11" s="528"/>
      <c r="J11" s="528"/>
      <c r="K11" s="528"/>
      <c r="L11" s="528"/>
      <c r="M11" s="528"/>
      <c r="N11" s="528"/>
      <c r="O11" s="528"/>
      <c r="P11" s="528"/>
      <c r="Q11" s="528"/>
      <c r="R11" s="528"/>
      <c r="S11" s="528"/>
      <c r="T11" s="528"/>
      <c r="U11" s="528"/>
      <c r="V11" s="528"/>
      <c r="W11" s="528"/>
      <c r="X11" s="528"/>
      <c r="Y11" s="528"/>
      <c r="Z11" s="528"/>
      <c r="AA11" s="528"/>
      <c r="AB11" s="528"/>
      <c r="AC11" s="528"/>
      <c r="AD11" s="528"/>
      <c r="AE11" s="528"/>
      <c r="AF11" s="528"/>
      <c r="AG11" s="528"/>
      <c r="AH11" s="528"/>
      <c r="AI11" s="528"/>
      <c r="AJ11" s="528"/>
      <c r="AK11" s="528"/>
      <c r="AL11" s="528"/>
      <c r="AM11" s="528"/>
      <c r="AN11" s="528"/>
      <c r="AO11" s="528"/>
    </row>
    <row r="12" spans="1:41" ht="28.5" customHeight="1" x14ac:dyDescent="0.45">
      <c r="A12" s="26"/>
      <c r="B12" s="315" t="s">
        <v>1231</v>
      </c>
      <c r="C12" s="312">
        <v>43993</v>
      </c>
      <c r="D12" s="529" t="s">
        <v>1238</v>
      </c>
      <c r="E12" s="530" t="s">
        <v>924</v>
      </c>
      <c r="F12" s="528"/>
      <c r="G12" s="528"/>
      <c r="H12" s="528"/>
      <c r="I12" s="528"/>
      <c r="J12" s="528"/>
      <c r="K12" s="528"/>
      <c r="L12" s="528"/>
      <c r="M12" s="528"/>
      <c r="N12" s="528"/>
      <c r="O12" s="528"/>
      <c r="P12" s="528"/>
      <c r="Q12" s="528"/>
      <c r="R12" s="528"/>
      <c r="S12" s="528"/>
      <c r="T12" s="528"/>
      <c r="U12" s="528"/>
      <c r="V12" s="528"/>
      <c r="W12" s="528"/>
      <c r="X12" s="528"/>
      <c r="Y12" s="528"/>
      <c r="Z12" s="528"/>
      <c r="AA12" s="528"/>
      <c r="AB12" s="528"/>
      <c r="AC12" s="528"/>
      <c r="AD12" s="528"/>
      <c r="AE12" s="528"/>
      <c r="AF12" s="528"/>
      <c r="AG12" s="528"/>
      <c r="AH12" s="528"/>
      <c r="AI12" s="528"/>
      <c r="AJ12" s="528"/>
      <c r="AK12" s="528"/>
      <c r="AL12" s="528"/>
      <c r="AM12" s="528"/>
      <c r="AN12" s="528"/>
      <c r="AO12" s="528"/>
    </row>
    <row r="13" spans="1:41" ht="28.5" customHeight="1" x14ac:dyDescent="0.45">
      <c r="A13" s="26"/>
      <c r="B13" s="315" t="s">
        <v>1232</v>
      </c>
      <c r="C13" s="312">
        <v>43993</v>
      </c>
      <c r="D13" s="529" t="s">
        <v>1234</v>
      </c>
      <c r="E13" s="530" t="s">
        <v>941</v>
      </c>
      <c r="F13" s="528"/>
      <c r="G13" s="528"/>
      <c r="H13" s="528"/>
      <c r="I13" s="528"/>
      <c r="J13" s="528"/>
      <c r="K13" s="528"/>
      <c r="L13" s="528"/>
      <c r="M13" s="528"/>
      <c r="N13" s="528"/>
      <c r="O13" s="528"/>
      <c r="P13" s="528"/>
      <c r="Q13" s="528"/>
      <c r="R13" s="528"/>
      <c r="S13" s="528"/>
      <c r="T13" s="528"/>
      <c r="U13" s="528"/>
      <c r="V13" s="528"/>
      <c r="W13" s="528"/>
      <c r="X13" s="528"/>
      <c r="Y13" s="528"/>
      <c r="Z13" s="528"/>
      <c r="AA13" s="528"/>
      <c r="AB13" s="528"/>
      <c r="AC13" s="528"/>
      <c r="AD13" s="528"/>
      <c r="AE13" s="528"/>
      <c r="AF13" s="528"/>
      <c r="AG13" s="528"/>
      <c r="AH13" s="528"/>
      <c r="AI13" s="528"/>
      <c r="AJ13" s="528"/>
      <c r="AK13" s="528"/>
      <c r="AL13" s="528"/>
      <c r="AM13" s="528"/>
      <c r="AN13" s="528"/>
      <c r="AO13" s="528"/>
    </row>
    <row r="14" spans="1:41" ht="28.5" customHeight="1" x14ac:dyDescent="0.45">
      <c r="A14" s="26"/>
      <c r="B14" s="315" t="s">
        <v>1233</v>
      </c>
      <c r="C14" s="312">
        <v>43993</v>
      </c>
      <c r="D14" s="529" t="s">
        <v>1235</v>
      </c>
      <c r="E14" s="530" t="s">
        <v>942</v>
      </c>
      <c r="F14" s="528"/>
      <c r="G14" s="528"/>
      <c r="H14" s="528"/>
      <c r="I14" s="528"/>
      <c r="J14" s="528"/>
      <c r="K14" s="528"/>
      <c r="L14" s="528"/>
      <c r="M14" s="528"/>
      <c r="N14" s="528"/>
      <c r="O14" s="528"/>
      <c r="P14" s="528"/>
      <c r="Q14" s="528"/>
      <c r="R14" s="528"/>
      <c r="S14" s="528"/>
      <c r="T14" s="528"/>
      <c r="U14" s="528"/>
      <c r="V14" s="528"/>
      <c r="W14" s="528"/>
      <c r="X14" s="528"/>
      <c r="Y14" s="528"/>
      <c r="Z14" s="528"/>
      <c r="AA14" s="528"/>
      <c r="AB14" s="528"/>
      <c r="AC14" s="528"/>
      <c r="AD14" s="528"/>
      <c r="AE14" s="528"/>
      <c r="AF14" s="528"/>
      <c r="AG14" s="528"/>
      <c r="AH14" s="528"/>
      <c r="AI14" s="528"/>
      <c r="AJ14" s="528"/>
      <c r="AK14" s="528"/>
      <c r="AL14" s="528"/>
      <c r="AM14" s="528"/>
      <c r="AN14" s="528"/>
      <c r="AO14" s="528"/>
    </row>
    <row r="15" spans="1:41" ht="27.4" customHeight="1" x14ac:dyDescent="0.45">
      <c r="A15" s="26"/>
      <c r="B15" s="315" t="s">
        <v>1281</v>
      </c>
      <c r="C15" s="312">
        <v>44054</v>
      </c>
      <c r="D15" s="529" t="s">
        <v>1282</v>
      </c>
      <c r="E15" s="530" t="s">
        <v>921</v>
      </c>
      <c r="F15" s="528"/>
      <c r="G15" s="528"/>
      <c r="H15" s="528"/>
      <c r="I15" s="528"/>
      <c r="J15" s="528"/>
      <c r="K15" s="528"/>
      <c r="L15" s="528"/>
      <c r="M15" s="528"/>
      <c r="N15" s="528"/>
      <c r="O15" s="528"/>
      <c r="P15" s="528"/>
      <c r="Q15" s="528"/>
      <c r="R15" s="528"/>
      <c r="S15" s="528"/>
      <c r="T15" s="528"/>
      <c r="U15" s="528"/>
      <c r="V15" s="528"/>
      <c r="W15" s="528"/>
      <c r="X15" s="528"/>
      <c r="Y15" s="528"/>
      <c r="Z15" s="528"/>
      <c r="AA15" s="528"/>
      <c r="AB15" s="528"/>
      <c r="AC15" s="528"/>
      <c r="AD15" s="528"/>
      <c r="AE15" s="528"/>
      <c r="AF15" s="528"/>
      <c r="AG15" s="528"/>
      <c r="AH15" s="528"/>
      <c r="AI15" s="528"/>
      <c r="AJ15" s="528"/>
      <c r="AK15" s="528"/>
      <c r="AL15" s="528"/>
      <c r="AM15" s="528"/>
      <c r="AN15" s="528"/>
      <c r="AO15" s="528"/>
    </row>
    <row r="16" spans="1:41" ht="25.5" customHeight="1" x14ac:dyDescent="0.45">
      <c r="A16" s="26"/>
      <c r="B16" s="315" t="s">
        <v>1283</v>
      </c>
      <c r="C16" s="312">
        <v>44054</v>
      </c>
      <c r="D16" s="529" t="s">
        <v>1284</v>
      </c>
      <c r="E16" s="530" t="s">
        <v>925</v>
      </c>
      <c r="F16" s="528"/>
      <c r="G16" s="528"/>
      <c r="H16" s="528"/>
      <c r="I16" s="528"/>
      <c r="J16" s="528"/>
      <c r="K16" s="528"/>
      <c r="L16" s="528"/>
      <c r="M16" s="528"/>
      <c r="N16" s="528"/>
      <c r="O16" s="528"/>
      <c r="P16" s="528"/>
      <c r="Q16" s="528"/>
      <c r="R16" s="528"/>
      <c r="S16" s="528"/>
      <c r="T16" s="528"/>
      <c r="U16" s="528"/>
      <c r="V16" s="528"/>
      <c r="W16" s="528"/>
      <c r="X16" s="528"/>
      <c r="Y16" s="528"/>
      <c r="Z16" s="528"/>
      <c r="AA16" s="528"/>
      <c r="AB16" s="528"/>
      <c r="AC16" s="528"/>
      <c r="AD16" s="528"/>
      <c r="AE16" s="528"/>
      <c r="AF16" s="528"/>
      <c r="AG16" s="528"/>
      <c r="AH16" s="528"/>
      <c r="AI16" s="528"/>
      <c r="AJ16" s="528"/>
      <c r="AK16" s="528"/>
      <c r="AL16" s="528"/>
      <c r="AM16" s="528"/>
      <c r="AN16" s="528"/>
      <c r="AO16" s="528"/>
    </row>
    <row r="17" spans="1:41" ht="28.5" customHeight="1" x14ac:dyDescent="0.45">
      <c r="A17" s="26"/>
      <c r="B17" s="315" t="s">
        <v>1285</v>
      </c>
      <c r="C17" s="312">
        <v>44054</v>
      </c>
      <c r="D17" s="529" t="s">
        <v>1286</v>
      </c>
      <c r="E17" s="529" t="s">
        <v>926</v>
      </c>
      <c r="F17" s="528"/>
      <c r="G17" s="528"/>
      <c r="H17" s="528"/>
      <c r="I17" s="528"/>
      <c r="J17" s="528"/>
      <c r="K17" s="528"/>
      <c r="L17" s="528"/>
      <c r="M17" s="528"/>
      <c r="N17" s="528"/>
      <c r="O17" s="528"/>
      <c r="P17" s="528"/>
      <c r="Q17" s="528"/>
      <c r="R17" s="528"/>
      <c r="S17" s="528"/>
      <c r="T17" s="528"/>
      <c r="U17" s="528"/>
      <c r="V17" s="528"/>
      <c r="W17" s="528"/>
      <c r="X17" s="528"/>
      <c r="Y17" s="528"/>
      <c r="Z17" s="528"/>
      <c r="AA17" s="528"/>
      <c r="AB17" s="528"/>
      <c r="AC17" s="528"/>
      <c r="AD17" s="528"/>
      <c r="AE17" s="528"/>
      <c r="AF17" s="528"/>
      <c r="AG17" s="528"/>
      <c r="AH17" s="528"/>
      <c r="AI17" s="528"/>
      <c r="AJ17" s="528"/>
      <c r="AK17" s="528"/>
      <c r="AL17" s="528"/>
      <c r="AM17" s="528"/>
      <c r="AN17" s="528"/>
      <c r="AO17" s="528"/>
    </row>
    <row r="18" spans="1:41" ht="28.5" customHeight="1" x14ac:dyDescent="0.45">
      <c r="A18" s="528"/>
      <c r="B18" s="315" t="s">
        <v>1290</v>
      </c>
      <c r="C18" s="312">
        <v>44054</v>
      </c>
      <c r="D18" s="529" t="s">
        <v>1291</v>
      </c>
      <c r="E18" s="530" t="s">
        <v>1245</v>
      </c>
      <c r="F18" s="528"/>
      <c r="G18" s="528"/>
      <c r="H18" s="528"/>
      <c r="I18" s="528"/>
      <c r="J18" s="528"/>
      <c r="K18" s="528"/>
      <c r="L18" s="528"/>
      <c r="M18" s="528"/>
      <c r="N18" s="528"/>
      <c r="O18" s="528"/>
      <c r="P18" s="528"/>
      <c r="Q18" s="528"/>
      <c r="R18" s="528"/>
      <c r="S18" s="528"/>
      <c r="T18" s="528"/>
      <c r="U18" s="528"/>
      <c r="V18" s="528"/>
      <c r="W18" s="528"/>
      <c r="X18" s="528"/>
      <c r="Y18" s="528"/>
      <c r="Z18" s="528"/>
      <c r="AA18" s="528"/>
      <c r="AB18" s="528"/>
      <c r="AC18" s="528"/>
      <c r="AD18" s="528"/>
      <c r="AE18" s="528"/>
      <c r="AF18" s="528"/>
      <c r="AG18" s="528"/>
      <c r="AH18" s="528"/>
      <c r="AI18" s="528"/>
      <c r="AJ18" s="528"/>
      <c r="AK18" s="528"/>
      <c r="AL18" s="528"/>
      <c r="AM18" s="528"/>
      <c r="AN18" s="528"/>
      <c r="AO18" s="528"/>
    </row>
    <row r="19" spans="1:41" ht="28.5" customHeight="1" x14ac:dyDescent="0.45">
      <c r="A19" s="528"/>
      <c r="B19" s="315" t="s">
        <v>1241</v>
      </c>
      <c r="C19" s="312">
        <v>43993</v>
      </c>
      <c r="D19" s="529" t="s">
        <v>1242</v>
      </c>
      <c r="E19" s="529" t="s">
        <v>1246</v>
      </c>
      <c r="F19" s="528"/>
      <c r="G19" s="528"/>
      <c r="H19" s="528"/>
      <c r="I19" s="528"/>
      <c r="J19" s="528"/>
      <c r="K19" s="528"/>
      <c r="L19" s="528"/>
      <c r="M19" s="528"/>
      <c r="N19" s="528"/>
      <c r="O19" s="528"/>
      <c r="P19" s="528"/>
      <c r="Q19" s="528"/>
      <c r="R19" s="528"/>
      <c r="S19" s="528"/>
      <c r="T19" s="528"/>
      <c r="U19" s="528"/>
      <c r="V19" s="528"/>
      <c r="W19" s="528"/>
      <c r="X19" s="528"/>
      <c r="Y19" s="528"/>
      <c r="Z19" s="528"/>
      <c r="AA19" s="528"/>
      <c r="AB19" s="528"/>
      <c r="AC19" s="528"/>
      <c r="AD19" s="528"/>
      <c r="AE19" s="528"/>
      <c r="AF19" s="528"/>
      <c r="AG19" s="528"/>
      <c r="AH19" s="528"/>
      <c r="AI19" s="528"/>
      <c r="AJ19" s="528"/>
      <c r="AK19" s="528"/>
      <c r="AL19" s="528"/>
      <c r="AM19" s="528"/>
      <c r="AN19" s="528"/>
      <c r="AO19" s="528"/>
    </row>
    <row r="20" spans="1:41" x14ac:dyDescent="0.45">
      <c r="A20" s="528"/>
      <c r="B20" s="528"/>
      <c r="C20" s="528"/>
      <c r="D20" s="528"/>
      <c r="E20" s="528"/>
      <c r="F20" s="528"/>
      <c r="G20" s="528"/>
      <c r="H20" s="528"/>
      <c r="I20" s="528"/>
      <c r="J20" s="528"/>
      <c r="K20" s="528"/>
      <c r="L20" s="528"/>
      <c r="M20" s="528"/>
      <c r="N20" s="528"/>
      <c r="O20" s="528"/>
      <c r="P20" s="528"/>
      <c r="Q20" s="528"/>
      <c r="R20" s="528"/>
      <c r="S20" s="528"/>
      <c r="T20" s="528"/>
      <c r="U20" s="528"/>
      <c r="V20" s="528"/>
      <c r="W20" s="528"/>
      <c r="X20" s="528"/>
      <c r="Y20" s="528"/>
      <c r="Z20" s="528"/>
      <c r="AA20" s="528"/>
      <c r="AB20" s="528"/>
      <c r="AC20" s="528"/>
      <c r="AD20" s="528"/>
      <c r="AE20" s="528"/>
      <c r="AF20" s="528"/>
      <c r="AG20" s="528"/>
      <c r="AH20" s="528"/>
      <c r="AI20" s="528"/>
      <c r="AJ20" s="528"/>
      <c r="AK20" s="528"/>
      <c r="AL20" s="528"/>
      <c r="AM20" s="528"/>
      <c r="AN20" s="528"/>
      <c r="AO20" s="528"/>
    </row>
    <row r="21" spans="1:41" x14ac:dyDescent="0.45">
      <c r="A21" s="528"/>
      <c r="B21" s="528"/>
      <c r="C21" s="528"/>
      <c r="D21" s="528"/>
      <c r="E21" s="528"/>
      <c r="F21" s="528"/>
      <c r="G21" s="528"/>
      <c r="H21" s="528"/>
      <c r="I21" s="528"/>
      <c r="J21" s="528"/>
      <c r="K21" s="528"/>
      <c r="L21" s="528"/>
      <c r="M21" s="528"/>
      <c r="N21" s="528"/>
      <c r="O21" s="528"/>
      <c r="P21" s="528"/>
      <c r="Q21" s="528"/>
      <c r="R21" s="528"/>
      <c r="S21" s="528"/>
      <c r="T21" s="528"/>
      <c r="U21" s="528"/>
      <c r="V21" s="528"/>
      <c r="W21" s="528"/>
      <c r="X21" s="528"/>
      <c r="Y21" s="528"/>
      <c r="Z21" s="528"/>
      <c r="AA21" s="528"/>
      <c r="AB21" s="528"/>
      <c r="AC21" s="528"/>
      <c r="AD21" s="528"/>
      <c r="AE21" s="528"/>
      <c r="AF21" s="528"/>
      <c r="AG21" s="528"/>
      <c r="AH21" s="528"/>
      <c r="AI21" s="528"/>
      <c r="AJ21" s="528"/>
      <c r="AK21" s="528"/>
      <c r="AL21" s="528"/>
      <c r="AM21" s="528"/>
      <c r="AN21" s="528"/>
      <c r="AO21" s="528"/>
    </row>
    <row r="22" spans="1:41" x14ac:dyDescent="0.45">
      <c r="A22" s="528"/>
      <c r="B22" s="528"/>
      <c r="C22" s="528"/>
      <c r="D22" s="528"/>
      <c r="E22" s="528"/>
      <c r="F22" s="528"/>
      <c r="G22" s="528"/>
      <c r="H22" s="528"/>
      <c r="I22" s="528"/>
      <c r="J22" s="528"/>
      <c r="K22" s="528"/>
      <c r="L22" s="528"/>
      <c r="M22" s="528"/>
      <c r="N22" s="528"/>
      <c r="O22" s="528"/>
      <c r="P22" s="528"/>
      <c r="Q22" s="528"/>
      <c r="R22" s="528"/>
      <c r="S22" s="528"/>
      <c r="T22" s="528"/>
      <c r="U22" s="528"/>
      <c r="V22" s="528"/>
      <c r="W22" s="528"/>
      <c r="X22" s="528"/>
      <c r="Y22" s="528"/>
      <c r="Z22" s="528"/>
      <c r="AA22" s="528"/>
      <c r="AB22" s="528"/>
      <c r="AC22" s="528"/>
      <c r="AD22" s="528"/>
      <c r="AE22" s="528"/>
      <c r="AF22" s="528"/>
      <c r="AG22" s="528"/>
      <c r="AH22" s="528"/>
      <c r="AI22" s="528"/>
      <c r="AJ22" s="528"/>
      <c r="AK22" s="528"/>
      <c r="AL22" s="528"/>
      <c r="AM22" s="528"/>
      <c r="AN22" s="528"/>
      <c r="AO22" s="528"/>
    </row>
    <row r="23" spans="1:41" x14ac:dyDescent="0.45">
      <c r="A23" s="528"/>
      <c r="B23" s="528"/>
      <c r="C23" s="528"/>
      <c r="D23" s="528"/>
      <c r="E23" s="528"/>
      <c r="F23" s="528"/>
      <c r="G23" s="528"/>
      <c r="H23" s="528"/>
      <c r="I23" s="528"/>
      <c r="J23" s="528"/>
      <c r="K23" s="528"/>
      <c r="L23" s="528"/>
      <c r="M23" s="528"/>
      <c r="N23" s="528"/>
      <c r="O23" s="528"/>
      <c r="P23" s="528"/>
      <c r="Q23" s="528"/>
      <c r="R23" s="528"/>
      <c r="S23" s="528"/>
      <c r="T23" s="528"/>
      <c r="U23" s="528"/>
      <c r="V23" s="528"/>
      <c r="W23" s="528"/>
      <c r="X23" s="528"/>
      <c r="Y23" s="528"/>
      <c r="Z23" s="528"/>
      <c r="AA23" s="528"/>
      <c r="AB23" s="528"/>
      <c r="AC23" s="528"/>
      <c r="AD23" s="528"/>
      <c r="AE23" s="528"/>
      <c r="AF23" s="528"/>
      <c r="AG23" s="528"/>
      <c r="AH23" s="528"/>
      <c r="AI23" s="528"/>
      <c r="AJ23" s="528"/>
      <c r="AK23" s="528"/>
      <c r="AL23" s="528"/>
      <c r="AM23" s="528"/>
      <c r="AN23" s="528"/>
      <c r="AO23" s="528"/>
    </row>
    <row r="24" spans="1:41" x14ac:dyDescent="0.45">
      <c r="A24" s="528"/>
      <c r="B24" s="528"/>
      <c r="C24" s="528"/>
      <c r="D24" s="528"/>
      <c r="E24" s="528"/>
      <c r="F24" s="528"/>
      <c r="G24" s="528"/>
      <c r="H24" s="528"/>
      <c r="I24" s="528"/>
      <c r="J24" s="528"/>
      <c r="K24" s="528"/>
      <c r="L24" s="528"/>
      <c r="M24" s="528"/>
      <c r="N24" s="528"/>
      <c r="O24" s="528"/>
      <c r="P24" s="528"/>
      <c r="Q24" s="528"/>
      <c r="R24" s="528"/>
      <c r="S24" s="528"/>
      <c r="T24" s="528"/>
      <c r="U24" s="528"/>
      <c r="V24" s="528"/>
      <c r="W24" s="528"/>
      <c r="X24" s="528"/>
      <c r="Y24" s="528"/>
      <c r="Z24" s="528"/>
      <c r="AA24" s="528"/>
      <c r="AB24" s="528"/>
      <c r="AC24" s="528"/>
      <c r="AD24" s="528"/>
      <c r="AE24" s="528"/>
      <c r="AF24" s="528"/>
      <c r="AG24" s="528"/>
      <c r="AH24" s="528"/>
      <c r="AI24" s="528"/>
      <c r="AJ24" s="528"/>
      <c r="AK24" s="528"/>
      <c r="AL24" s="528"/>
      <c r="AM24" s="528"/>
      <c r="AN24" s="528"/>
      <c r="AO24" s="528"/>
    </row>
    <row r="25" spans="1:41" x14ac:dyDescent="0.45">
      <c r="A25" s="528"/>
      <c r="B25" s="528"/>
      <c r="C25" s="528"/>
      <c r="D25" s="528"/>
      <c r="E25" s="528"/>
      <c r="F25" s="528"/>
      <c r="G25" s="528"/>
      <c r="H25" s="528"/>
      <c r="I25" s="528"/>
      <c r="J25" s="528"/>
      <c r="K25" s="528"/>
      <c r="L25" s="528"/>
      <c r="M25" s="528"/>
      <c r="N25" s="528"/>
      <c r="O25" s="528"/>
      <c r="P25" s="528"/>
      <c r="Q25" s="528"/>
      <c r="R25" s="528"/>
      <c r="S25" s="528"/>
      <c r="T25" s="528"/>
      <c r="U25" s="528"/>
      <c r="V25" s="528"/>
      <c r="W25" s="528"/>
      <c r="X25" s="528"/>
      <c r="Y25" s="528"/>
      <c r="Z25" s="528"/>
      <c r="AA25" s="528"/>
      <c r="AB25" s="528"/>
      <c r="AC25" s="528"/>
      <c r="AD25" s="528"/>
      <c r="AE25" s="528"/>
      <c r="AF25" s="528"/>
      <c r="AG25" s="528"/>
      <c r="AH25" s="528"/>
      <c r="AI25" s="528"/>
      <c r="AJ25" s="528"/>
      <c r="AK25" s="528"/>
      <c r="AL25" s="528"/>
      <c r="AM25" s="528"/>
      <c r="AN25" s="528"/>
      <c r="AO25" s="528"/>
    </row>
    <row r="26" spans="1:41" x14ac:dyDescent="0.45">
      <c r="A26" s="528"/>
      <c r="B26" s="528"/>
      <c r="C26" s="528"/>
      <c r="D26" s="528"/>
      <c r="E26" s="528"/>
      <c r="F26" s="528"/>
      <c r="G26" s="528"/>
      <c r="H26" s="528"/>
      <c r="I26" s="528"/>
      <c r="J26" s="528"/>
      <c r="K26" s="528"/>
      <c r="L26" s="528"/>
      <c r="M26" s="528"/>
      <c r="N26" s="528"/>
      <c r="O26" s="528"/>
      <c r="P26" s="528"/>
      <c r="Q26" s="528"/>
      <c r="R26" s="528"/>
      <c r="S26" s="528"/>
      <c r="T26" s="528"/>
      <c r="U26" s="528"/>
      <c r="V26" s="528"/>
      <c r="W26" s="528"/>
      <c r="X26" s="528"/>
      <c r="Y26" s="528"/>
      <c r="Z26" s="528"/>
      <c r="AA26" s="528"/>
      <c r="AB26" s="528"/>
      <c r="AC26" s="528"/>
      <c r="AD26" s="528"/>
      <c r="AE26" s="528"/>
      <c r="AF26" s="528"/>
      <c r="AG26" s="528"/>
      <c r="AH26" s="528"/>
      <c r="AI26" s="528"/>
      <c r="AJ26" s="528"/>
      <c r="AK26" s="528"/>
      <c r="AL26" s="528"/>
      <c r="AM26" s="528"/>
      <c r="AN26" s="528"/>
      <c r="AO26" s="528"/>
    </row>
    <row r="27" spans="1:41" x14ac:dyDescent="0.45">
      <c r="A27" s="528"/>
      <c r="B27" s="528"/>
      <c r="C27" s="528"/>
      <c r="D27" s="528"/>
      <c r="E27" s="528"/>
      <c r="F27" s="528"/>
      <c r="G27" s="528"/>
      <c r="H27" s="528"/>
      <c r="I27" s="528"/>
      <c r="J27" s="528"/>
      <c r="K27" s="528"/>
      <c r="L27" s="528"/>
      <c r="M27" s="528"/>
      <c r="N27" s="528"/>
      <c r="O27" s="528"/>
      <c r="P27" s="528"/>
      <c r="Q27" s="528"/>
      <c r="R27" s="528"/>
      <c r="S27" s="528"/>
      <c r="T27" s="528"/>
      <c r="U27" s="528"/>
      <c r="V27" s="528"/>
      <c r="W27" s="528"/>
      <c r="X27" s="528"/>
      <c r="Y27" s="528"/>
      <c r="Z27" s="528"/>
      <c r="AA27" s="528"/>
      <c r="AB27" s="528"/>
      <c r="AC27" s="528"/>
      <c r="AD27" s="528"/>
      <c r="AE27" s="528"/>
      <c r="AF27" s="528"/>
      <c r="AG27" s="528"/>
      <c r="AH27" s="528"/>
      <c r="AI27" s="528"/>
      <c r="AJ27" s="528"/>
      <c r="AK27" s="528"/>
      <c r="AL27" s="528"/>
      <c r="AM27" s="528"/>
      <c r="AN27" s="528"/>
      <c r="AO27" s="528"/>
    </row>
    <row r="28" spans="1:41" x14ac:dyDescent="0.45">
      <c r="A28" s="528"/>
      <c r="B28" s="528"/>
      <c r="C28" s="528"/>
      <c r="D28" s="528"/>
      <c r="E28" s="528"/>
      <c r="F28" s="528"/>
      <c r="G28" s="528"/>
      <c r="H28" s="528"/>
      <c r="I28" s="528"/>
      <c r="J28" s="528"/>
      <c r="K28" s="528"/>
      <c r="L28" s="528"/>
      <c r="M28" s="528"/>
      <c r="N28" s="528"/>
      <c r="O28" s="528"/>
      <c r="P28" s="528"/>
      <c r="Q28" s="528"/>
      <c r="R28" s="528"/>
      <c r="S28" s="528"/>
      <c r="T28" s="528"/>
      <c r="U28" s="528"/>
      <c r="V28" s="528"/>
      <c r="W28" s="528"/>
      <c r="X28" s="528"/>
      <c r="Y28" s="528"/>
      <c r="Z28" s="528"/>
      <c r="AA28" s="528"/>
      <c r="AB28" s="528"/>
      <c r="AC28" s="528"/>
      <c r="AD28" s="528"/>
      <c r="AE28" s="528"/>
      <c r="AF28" s="528"/>
      <c r="AG28" s="528"/>
      <c r="AH28" s="528"/>
      <c r="AI28" s="528"/>
      <c r="AJ28" s="528"/>
      <c r="AK28" s="528"/>
      <c r="AL28" s="528"/>
      <c r="AM28" s="528"/>
      <c r="AN28" s="528"/>
      <c r="AO28" s="528"/>
    </row>
    <row r="29" spans="1:41" x14ac:dyDescent="0.45">
      <c r="A29" s="528"/>
      <c r="B29" s="528"/>
      <c r="C29" s="528"/>
      <c r="D29" s="528"/>
      <c r="E29" s="528"/>
      <c r="F29" s="528"/>
      <c r="G29" s="528"/>
      <c r="H29" s="528"/>
      <c r="I29" s="528"/>
      <c r="J29" s="528"/>
      <c r="K29" s="528"/>
      <c r="L29" s="528"/>
      <c r="M29" s="528"/>
      <c r="N29" s="528"/>
      <c r="O29" s="528"/>
      <c r="P29" s="528"/>
      <c r="Q29" s="528"/>
      <c r="R29" s="528"/>
      <c r="S29" s="528"/>
      <c r="T29" s="528"/>
      <c r="U29" s="528"/>
      <c r="V29" s="528"/>
      <c r="W29" s="528"/>
      <c r="X29" s="528"/>
      <c r="Y29" s="528"/>
      <c r="Z29" s="528"/>
      <c r="AA29" s="528"/>
      <c r="AB29" s="528"/>
      <c r="AC29" s="528"/>
      <c r="AD29" s="528"/>
      <c r="AE29" s="528"/>
      <c r="AF29" s="528"/>
      <c r="AG29" s="528"/>
      <c r="AH29" s="528"/>
      <c r="AI29" s="528"/>
      <c r="AJ29" s="528"/>
      <c r="AK29" s="528"/>
      <c r="AL29" s="528"/>
      <c r="AM29" s="528"/>
      <c r="AN29" s="528"/>
      <c r="AO29" s="528"/>
    </row>
    <row r="30" spans="1:41" x14ac:dyDescent="0.45">
      <c r="A30" s="528"/>
      <c r="B30" s="528"/>
      <c r="C30" s="528"/>
      <c r="D30" s="528"/>
      <c r="E30" s="528"/>
      <c r="F30" s="528"/>
      <c r="G30" s="528"/>
      <c r="H30" s="528"/>
      <c r="I30" s="528"/>
      <c r="J30" s="528"/>
      <c r="K30" s="528"/>
      <c r="L30" s="528"/>
      <c r="M30" s="528"/>
      <c r="N30" s="528"/>
      <c r="O30" s="528"/>
      <c r="P30" s="528"/>
      <c r="Q30" s="528"/>
      <c r="R30" s="528"/>
      <c r="S30" s="528"/>
      <c r="T30" s="528"/>
      <c r="U30" s="528"/>
      <c r="V30" s="528"/>
      <c r="W30" s="528"/>
      <c r="X30" s="528"/>
      <c r="Y30" s="528"/>
      <c r="Z30" s="528"/>
      <c r="AA30" s="528"/>
      <c r="AB30" s="528"/>
      <c r="AC30" s="528"/>
      <c r="AD30" s="528"/>
      <c r="AE30" s="528"/>
      <c r="AF30" s="528"/>
      <c r="AG30" s="528"/>
      <c r="AH30" s="528"/>
      <c r="AI30" s="528"/>
      <c r="AJ30" s="528"/>
      <c r="AK30" s="528"/>
      <c r="AL30" s="528"/>
      <c r="AM30" s="528"/>
      <c r="AN30" s="528"/>
      <c r="AO30" s="528"/>
    </row>
    <row r="31" spans="1:41" x14ac:dyDescent="0.45">
      <c r="A31" s="528"/>
      <c r="B31" s="528"/>
      <c r="C31" s="528"/>
      <c r="D31" s="528"/>
      <c r="E31" s="528"/>
      <c r="F31" s="528"/>
      <c r="G31" s="528"/>
      <c r="H31" s="528"/>
      <c r="I31" s="528"/>
      <c r="J31" s="528"/>
      <c r="K31" s="528"/>
      <c r="L31" s="528"/>
      <c r="M31" s="528"/>
      <c r="N31" s="528"/>
      <c r="O31" s="528"/>
      <c r="P31" s="528"/>
      <c r="Q31" s="528"/>
      <c r="R31" s="528"/>
      <c r="S31" s="528"/>
      <c r="T31" s="528"/>
      <c r="U31" s="528"/>
      <c r="V31" s="528"/>
      <c r="W31" s="528"/>
      <c r="X31" s="528"/>
      <c r="Y31" s="528"/>
      <c r="Z31" s="528"/>
      <c r="AA31" s="528"/>
      <c r="AB31" s="528"/>
      <c r="AC31" s="528"/>
      <c r="AD31" s="528"/>
      <c r="AE31" s="528"/>
      <c r="AF31" s="528"/>
      <c r="AG31" s="528"/>
      <c r="AH31" s="528"/>
      <c r="AI31" s="528"/>
      <c r="AJ31" s="528"/>
      <c r="AK31" s="528"/>
      <c r="AL31" s="528"/>
      <c r="AM31" s="528"/>
      <c r="AN31" s="528"/>
      <c r="AO31" s="528"/>
    </row>
    <row r="32" spans="1:41" x14ac:dyDescent="0.45">
      <c r="A32" s="528"/>
      <c r="B32" s="528"/>
      <c r="C32" s="528"/>
      <c r="D32" s="528"/>
      <c r="E32" s="528"/>
      <c r="F32" s="528"/>
      <c r="G32" s="528"/>
      <c r="H32" s="528"/>
      <c r="I32" s="528"/>
      <c r="J32" s="528"/>
      <c r="K32" s="528"/>
      <c r="L32" s="528"/>
      <c r="M32" s="528"/>
      <c r="N32" s="528"/>
      <c r="O32" s="528"/>
      <c r="P32" s="528"/>
      <c r="Q32" s="528"/>
      <c r="R32" s="528"/>
      <c r="S32" s="528"/>
      <c r="T32" s="528"/>
      <c r="U32" s="528"/>
      <c r="V32" s="528"/>
      <c r="W32" s="528"/>
      <c r="X32" s="528"/>
      <c r="Y32" s="528"/>
      <c r="Z32" s="528"/>
      <c r="AA32" s="528"/>
      <c r="AB32" s="528"/>
      <c r="AC32" s="528"/>
      <c r="AD32" s="528"/>
      <c r="AE32" s="528"/>
      <c r="AF32" s="528"/>
      <c r="AG32" s="528"/>
      <c r="AH32" s="528"/>
      <c r="AI32" s="528"/>
      <c r="AJ32" s="528"/>
      <c r="AK32" s="528"/>
      <c r="AL32" s="528"/>
      <c r="AM32" s="528"/>
      <c r="AN32" s="528"/>
      <c r="AO32" s="528"/>
    </row>
    <row r="33" spans="1:41" x14ac:dyDescent="0.45">
      <c r="A33" s="528"/>
      <c r="B33" s="528"/>
      <c r="C33" s="528"/>
      <c r="D33" s="528"/>
      <c r="E33" s="528"/>
      <c r="F33" s="528"/>
      <c r="G33" s="528"/>
      <c r="H33" s="528"/>
      <c r="I33" s="528"/>
      <c r="J33" s="528"/>
      <c r="K33" s="528"/>
      <c r="L33" s="528"/>
      <c r="M33" s="528"/>
      <c r="N33" s="528"/>
      <c r="O33" s="528"/>
      <c r="P33" s="528"/>
      <c r="Q33" s="528"/>
      <c r="R33" s="528"/>
      <c r="S33" s="528"/>
      <c r="T33" s="528"/>
      <c r="U33" s="528"/>
      <c r="V33" s="528"/>
      <c r="W33" s="528"/>
      <c r="X33" s="528"/>
      <c r="Y33" s="528"/>
      <c r="Z33" s="528"/>
      <c r="AA33" s="528"/>
      <c r="AB33" s="528"/>
      <c r="AC33" s="528"/>
      <c r="AD33" s="528"/>
      <c r="AE33" s="528"/>
      <c r="AF33" s="528"/>
      <c r="AG33" s="528"/>
      <c r="AH33" s="528"/>
      <c r="AI33" s="528"/>
      <c r="AJ33" s="528"/>
      <c r="AK33" s="528"/>
      <c r="AL33" s="528"/>
      <c r="AM33" s="528"/>
      <c r="AN33" s="528"/>
      <c r="AO33" s="528"/>
    </row>
    <row r="34" spans="1:41" x14ac:dyDescent="0.45">
      <c r="A34" s="528"/>
      <c r="B34" s="528"/>
      <c r="C34" s="528"/>
      <c r="D34" s="528"/>
      <c r="E34" s="528"/>
      <c r="F34" s="528"/>
      <c r="G34" s="528"/>
      <c r="H34" s="528"/>
      <c r="I34" s="528"/>
      <c r="J34" s="528"/>
      <c r="K34" s="528"/>
      <c r="L34" s="528"/>
      <c r="M34" s="528"/>
      <c r="N34" s="528"/>
      <c r="O34" s="528"/>
      <c r="P34" s="528"/>
      <c r="Q34" s="528"/>
      <c r="R34" s="528"/>
      <c r="S34" s="528"/>
      <c r="T34" s="528"/>
      <c r="U34" s="528"/>
      <c r="V34" s="528"/>
      <c r="W34" s="528"/>
      <c r="X34" s="528"/>
      <c r="Y34" s="528"/>
      <c r="Z34" s="528"/>
      <c r="AA34" s="528"/>
      <c r="AB34" s="528"/>
      <c r="AC34" s="528"/>
      <c r="AD34" s="528"/>
      <c r="AE34" s="528"/>
      <c r="AF34" s="528"/>
      <c r="AG34" s="528"/>
      <c r="AH34" s="528"/>
      <c r="AI34" s="528"/>
      <c r="AJ34" s="528"/>
      <c r="AK34" s="528"/>
      <c r="AL34" s="528"/>
      <c r="AM34" s="528"/>
      <c r="AN34" s="528"/>
      <c r="AO34" s="528"/>
    </row>
    <row r="35" spans="1:41" x14ac:dyDescent="0.45">
      <c r="A35" s="528"/>
      <c r="B35" s="528"/>
      <c r="C35" s="528"/>
      <c r="D35" s="528"/>
      <c r="E35" s="528"/>
      <c r="F35" s="528"/>
      <c r="G35" s="528"/>
      <c r="H35" s="528"/>
      <c r="I35" s="528"/>
      <c r="J35" s="528"/>
      <c r="K35" s="528"/>
      <c r="L35" s="528"/>
      <c r="M35" s="528"/>
      <c r="N35" s="528"/>
      <c r="O35" s="528"/>
      <c r="P35" s="528"/>
      <c r="Q35" s="528"/>
      <c r="R35" s="528"/>
      <c r="S35" s="528"/>
      <c r="T35" s="528"/>
      <c r="U35" s="528"/>
      <c r="V35" s="528"/>
      <c r="W35" s="528"/>
      <c r="X35" s="528"/>
      <c r="Y35" s="528"/>
      <c r="Z35" s="528"/>
      <c r="AA35" s="528"/>
      <c r="AB35" s="528"/>
      <c r="AC35" s="528"/>
      <c r="AD35" s="528"/>
      <c r="AE35" s="528"/>
      <c r="AF35" s="528"/>
      <c r="AG35" s="528"/>
      <c r="AH35" s="528"/>
      <c r="AI35" s="528"/>
      <c r="AJ35" s="528"/>
      <c r="AK35" s="528"/>
      <c r="AL35" s="528"/>
      <c r="AM35" s="528"/>
      <c r="AN35" s="528"/>
      <c r="AO35" s="528"/>
    </row>
    <row r="36" spans="1:41" x14ac:dyDescent="0.45">
      <c r="A36" s="528"/>
      <c r="B36" s="528"/>
      <c r="C36" s="528"/>
      <c r="D36" s="528"/>
      <c r="E36" s="528"/>
      <c r="F36" s="528"/>
      <c r="G36" s="528"/>
      <c r="H36" s="528"/>
      <c r="I36" s="528"/>
      <c r="J36" s="528"/>
      <c r="K36" s="528"/>
      <c r="L36" s="528"/>
      <c r="M36" s="528"/>
      <c r="N36" s="528"/>
      <c r="O36" s="528"/>
      <c r="P36" s="528"/>
      <c r="Q36" s="528"/>
      <c r="R36" s="528"/>
      <c r="S36" s="528"/>
      <c r="T36" s="528"/>
      <c r="U36" s="528"/>
      <c r="V36" s="528"/>
      <c r="W36" s="528"/>
      <c r="X36" s="528"/>
      <c r="Y36" s="528"/>
      <c r="Z36" s="528"/>
      <c r="AA36" s="528"/>
      <c r="AB36" s="528"/>
      <c r="AC36" s="528"/>
      <c r="AD36" s="528"/>
      <c r="AE36" s="528"/>
      <c r="AF36" s="528"/>
      <c r="AG36" s="528"/>
      <c r="AH36" s="528"/>
      <c r="AI36" s="528"/>
      <c r="AJ36" s="528"/>
      <c r="AK36" s="528"/>
      <c r="AL36" s="528"/>
      <c r="AM36" s="528"/>
      <c r="AN36" s="528"/>
      <c r="AO36" s="528"/>
    </row>
    <row r="37" spans="1:41" x14ac:dyDescent="0.45">
      <c r="A37" s="528"/>
      <c r="B37" s="528"/>
      <c r="C37" s="528"/>
      <c r="D37" s="528"/>
      <c r="E37" s="528"/>
      <c r="F37" s="528"/>
      <c r="G37" s="528"/>
      <c r="H37" s="528"/>
      <c r="I37" s="528"/>
      <c r="J37" s="528"/>
      <c r="K37" s="528"/>
      <c r="L37" s="528"/>
      <c r="M37" s="528"/>
      <c r="N37" s="528"/>
      <c r="O37" s="528"/>
      <c r="P37" s="528"/>
      <c r="Q37" s="528"/>
      <c r="R37" s="528"/>
      <c r="S37" s="528"/>
      <c r="T37" s="528"/>
      <c r="U37" s="528"/>
      <c r="V37" s="528"/>
      <c r="W37" s="528"/>
      <c r="X37" s="528"/>
      <c r="Y37" s="528"/>
      <c r="Z37" s="528"/>
      <c r="AA37" s="528"/>
      <c r="AB37" s="528"/>
      <c r="AC37" s="528"/>
      <c r="AD37" s="528"/>
      <c r="AE37" s="528"/>
      <c r="AF37" s="528"/>
      <c r="AG37" s="528"/>
      <c r="AH37" s="528"/>
      <c r="AI37" s="528"/>
      <c r="AJ37" s="528"/>
      <c r="AK37" s="528"/>
      <c r="AL37" s="528"/>
      <c r="AM37" s="528"/>
      <c r="AN37" s="528"/>
      <c r="AO37" s="528"/>
    </row>
    <row r="38" spans="1:41" x14ac:dyDescent="0.45">
      <c r="A38" s="528"/>
      <c r="B38" s="528"/>
      <c r="C38" s="528"/>
      <c r="D38" s="528"/>
      <c r="E38" s="528"/>
      <c r="F38" s="528"/>
      <c r="G38" s="528"/>
      <c r="H38" s="528"/>
      <c r="I38" s="528"/>
      <c r="J38" s="528"/>
      <c r="K38" s="528"/>
      <c r="L38" s="528"/>
      <c r="M38" s="528"/>
      <c r="N38" s="528"/>
      <c r="O38" s="528"/>
      <c r="P38" s="528"/>
      <c r="Q38" s="528"/>
      <c r="R38" s="528"/>
      <c r="S38" s="528"/>
      <c r="T38" s="528"/>
      <c r="U38" s="528"/>
      <c r="V38" s="528"/>
      <c r="W38" s="528"/>
      <c r="X38" s="528"/>
      <c r="Y38" s="528"/>
      <c r="Z38" s="528"/>
      <c r="AA38" s="528"/>
      <c r="AB38" s="528"/>
      <c r="AC38" s="528"/>
      <c r="AD38" s="528"/>
      <c r="AE38" s="528"/>
      <c r="AF38" s="528"/>
      <c r="AG38" s="528"/>
      <c r="AH38" s="528"/>
      <c r="AI38" s="528"/>
      <c r="AJ38" s="528"/>
      <c r="AK38" s="528"/>
      <c r="AL38" s="528"/>
      <c r="AM38" s="528"/>
      <c r="AN38" s="528"/>
      <c r="AO38" s="528"/>
    </row>
    <row r="39" spans="1:41" x14ac:dyDescent="0.45">
      <c r="A39" s="528"/>
      <c r="B39" s="528"/>
      <c r="C39" s="528"/>
      <c r="D39" s="528"/>
      <c r="E39" s="528"/>
      <c r="F39" s="528"/>
      <c r="G39" s="528"/>
      <c r="H39" s="528"/>
      <c r="I39" s="528"/>
      <c r="J39" s="528"/>
      <c r="K39" s="528"/>
      <c r="L39" s="528"/>
      <c r="M39" s="528"/>
      <c r="N39" s="528"/>
      <c r="O39" s="528"/>
      <c r="P39" s="528"/>
      <c r="Q39" s="528"/>
      <c r="R39" s="528"/>
      <c r="S39" s="528"/>
      <c r="T39" s="528"/>
      <c r="U39" s="528"/>
      <c r="V39" s="528"/>
      <c r="W39" s="528"/>
      <c r="X39" s="528"/>
      <c r="Y39" s="528"/>
      <c r="Z39" s="528"/>
      <c r="AA39" s="528"/>
      <c r="AB39" s="528"/>
      <c r="AC39" s="528"/>
      <c r="AD39" s="528"/>
      <c r="AE39" s="528"/>
      <c r="AF39" s="528"/>
      <c r="AG39" s="528"/>
      <c r="AH39" s="528"/>
      <c r="AI39" s="528"/>
      <c r="AJ39" s="528"/>
      <c r="AK39" s="528"/>
      <c r="AL39" s="528"/>
      <c r="AM39" s="528"/>
      <c r="AN39" s="528"/>
      <c r="AO39" s="528"/>
    </row>
    <row r="40" spans="1:41" x14ac:dyDescent="0.45">
      <c r="A40" s="528"/>
      <c r="B40" s="528"/>
      <c r="C40" s="528"/>
      <c r="D40" s="528"/>
      <c r="E40" s="528"/>
      <c r="F40" s="528"/>
      <c r="G40" s="528"/>
      <c r="H40" s="528"/>
      <c r="I40" s="528"/>
      <c r="J40" s="528"/>
      <c r="K40" s="528"/>
      <c r="L40" s="528"/>
      <c r="M40" s="528"/>
      <c r="N40" s="528"/>
      <c r="O40" s="528"/>
      <c r="P40" s="528"/>
      <c r="Q40" s="528"/>
      <c r="R40" s="528"/>
      <c r="S40" s="528"/>
      <c r="T40" s="528"/>
      <c r="U40" s="528"/>
      <c r="V40" s="528"/>
      <c r="W40" s="528"/>
      <c r="X40" s="528"/>
      <c r="Y40" s="528"/>
      <c r="Z40" s="528"/>
      <c r="AA40" s="528"/>
      <c r="AB40" s="528"/>
      <c r="AC40" s="528"/>
      <c r="AD40" s="528"/>
      <c r="AE40" s="528"/>
      <c r="AF40" s="528"/>
      <c r="AG40" s="528"/>
      <c r="AH40" s="528"/>
      <c r="AI40" s="528"/>
      <c r="AJ40" s="528"/>
      <c r="AK40" s="528"/>
      <c r="AL40" s="528"/>
      <c r="AM40" s="528"/>
      <c r="AN40" s="528"/>
      <c r="AO40" s="528"/>
    </row>
    <row r="41" spans="1:41" x14ac:dyDescent="0.45">
      <c r="A41" s="528"/>
      <c r="B41" s="528"/>
      <c r="C41" s="528"/>
      <c r="D41" s="528"/>
      <c r="E41" s="528"/>
      <c r="F41" s="528"/>
      <c r="G41" s="528"/>
      <c r="H41" s="528"/>
      <c r="I41" s="528"/>
      <c r="J41" s="528"/>
      <c r="K41" s="528"/>
      <c r="L41" s="528"/>
      <c r="M41" s="528"/>
      <c r="N41" s="528"/>
      <c r="O41" s="528"/>
      <c r="P41" s="528"/>
      <c r="Q41" s="528"/>
      <c r="R41" s="528"/>
      <c r="S41" s="528"/>
      <c r="T41" s="528"/>
      <c r="U41" s="528"/>
      <c r="V41" s="528"/>
      <c r="W41" s="528"/>
      <c r="X41" s="528"/>
      <c r="Y41" s="528"/>
      <c r="Z41" s="528"/>
      <c r="AA41" s="528"/>
      <c r="AB41" s="528"/>
      <c r="AC41" s="528"/>
      <c r="AD41" s="528"/>
      <c r="AE41" s="528"/>
      <c r="AF41" s="528"/>
      <c r="AG41" s="528"/>
      <c r="AH41" s="528"/>
      <c r="AI41" s="528"/>
      <c r="AJ41" s="528"/>
      <c r="AK41" s="528"/>
      <c r="AL41" s="528"/>
      <c r="AM41" s="528"/>
      <c r="AN41" s="528"/>
      <c r="AO41" s="528"/>
    </row>
    <row r="42" spans="1:41" x14ac:dyDescent="0.45">
      <c r="A42" s="528"/>
      <c r="B42" s="528"/>
      <c r="C42" s="528"/>
      <c r="D42" s="528"/>
      <c r="E42" s="528"/>
      <c r="F42" s="528"/>
      <c r="G42" s="528"/>
      <c r="H42" s="528"/>
      <c r="I42" s="528"/>
      <c r="J42" s="528"/>
      <c r="K42" s="528"/>
      <c r="L42" s="528"/>
      <c r="M42" s="528"/>
      <c r="N42" s="528"/>
      <c r="O42" s="528"/>
      <c r="P42" s="528"/>
      <c r="Q42" s="528"/>
      <c r="R42" s="528"/>
      <c r="S42" s="528"/>
      <c r="T42" s="528"/>
      <c r="U42" s="528"/>
      <c r="V42" s="528"/>
      <c r="W42" s="528"/>
      <c r="X42" s="528"/>
      <c r="Y42" s="528"/>
      <c r="Z42" s="528"/>
      <c r="AA42" s="528"/>
      <c r="AB42" s="528"/>
      <c r="AC42" s="528"/>
      <c r="AD42" s="528"/>
      <c r="AE42" s="528"/>
      <c r="AF42" s="528"/>
      <c r="AG42" s="528"/>
      <c r="AH42" s="528"/>
      <c r="AI42" s="528"/>
      <c r="AJ42" s="528"/>
      <c r="AK42" s="528"/>
      <c r="AL42" s="528"/>
      <c r="AM42" s="528"/>
      <c r="AN42" s="528"/>
      <c r="AO42" s="528"/>
    </row>
    <row r="43" spans="1:41" x14ac:dyDescent="0.45">
      <c r="A43" s="528"/>
      <c r="B43" s="528"/>
      <c r="C43" s="528"/>
      <c r="D43" s="528"/>
      <c r="E43" s="528"/>
      <c r="F43" s="528"/>
      <c r="G43" s="528"/>
      <c r="H43" s="528"/>
      <c r="I43" s="528"/>
      <c r="J43" s="528"/>
      <c r="K43" s="528"/>
      <c r="L43" s="528"/>
      <c r="M43" s="528"/>
      <c r="N43" s="528"/>
      <c r="O43" s="528"/>
      <c r="P43" s="528"/>
      <c r="Q43" s="528"/>
      <c r="R43" s="528"/>
      <c r="S43" s="528"/>
      <c r="T43" s="528"/>
      <c r="U43" s="528"/>
      <c r="V43" s="528"/>
      <c r="W43" s="528"/>
      <c r="X43" s="528"/>
      <c r="Y43" s="528"/>
      <c r="Z43" s="528"/>
      <c r="AA43" s="528"/>
      <c r="AB43" s="528"/>
      <c r="AC43" s="528"/>
      <c r="AD43" s="528"/>
      <c r="AE43" s="528"/>
      <c r="AF43" s="528"/>
      <c r="AG43" s="528"/>
      <c r="AH43" s="528"/>
      <c r="AI43" s="528"/>
      <c r="AJ43" s="528"/>
      <c r="AK43" s="528"/>
      <c r="AL43" s="528"/>
      <c r="AM43" s="528"/>
      <c r="AN43" s="528"/>
      <c r="AO43" s="528"/>
    </row>
    <row r="44" spans="1:41" x14ac:dyDescent="0.45">
      <c r="A44" s="528"/>
      <c r="B44" s="528"/>
      <c r="C44" s="528"/>
      <c r="D44" s="528"/>
      <c r="E44" s="528"/>
      <c r="F44" s="528"/>
      <c r="G44" s="528"/>
      <c r="H44" s="528"/>
      <c r="I44" s="528"/>
      <c r="J44" s="528"/>
      <c r="K44" s="528"/>
      <c r="L44" s="528"/>
      <c r="M44" s="528"/>
      <c r="N44" s="528"/>
      <c r="O44" s="528"/>
      <c r="P44" s="528"/>
      <c r="Q44" s="528"/>
      <c r="R44" s="528"/>
      <c r="S44" s="528"/>
      <c r="T44" s="528"/>
      <c r="U44" s="528"/>
      <c r="V44" s="528"/>
      <c r="W44" s="528"/>
      <c r="X44" s="528"/>
      <c r="Y44" s="528"/>
      <c r="Z44" s="528"/>
      <c r="AA44" s="528"/>
      <c r="AB44" s="528"/>
      <c r="AC44" s="528"/>
      <c r="AD44" s="528"/>
      <c r="AE44" s="528"/>
      <c r="AF44" s="528"/>
      <c r="AG44" s="528"/>
      <c r="AH44" s="528"/>
      <c r="AI44" s="528"/>
      <c r="AJ44" s="528"/>
      <c r="AK44" s="528"/>
      <c r="AL44" s="528"/>
      <c r="AM44" s="528"/>
      <c r="AN44" s="528"/>
      <c r="AO44" s="528"/>
    </row>
    <row r="45" spans="1:41" x14ac:dyDescent="0.45">
      <c r="A45" s="528"/>
      <c r="B45" s="528"/>
      <c r="C45" s="528"/>
      <c r="D45" s="528"/>
      <c r="E45" s="528"/>
      <c r="F45" s="528"/>
      <c r="G45" s="528"/>
      <c r="H45" s="528"/>
      <c r="I45" s="528"/>
      <c r="J45" s="528"/>
      <c r="K45" s="528"/>
      <c r="L45" s="528"/>
      <c r="M45" s="528"/>
      <c r="N45" s="528"/>
      <c r="O45" s="528"/>
      <c r="P45" s="528"/>
      <c r="Q45" s="528"/>
      <c r="R45" s="528"/>
      <c r="S45" s="528"/>
      <c r="T45" s="528"/>
      <c r="U45" s="528"/>
      <c r="V45" s="528"/>
      <c r="W45" s="528"/>
      <c r="X45" s="528"/>
      <c r="Y45" s="528"/>
      <c r="Z45" s="528"/>
      <c r="AA45" s="528"/>
      <c r="AB45" s="528"/>
      <c r="AC45" s="528"/>
      <c r="AD45" s="528"/>
      <c r="AE45" s="528"/>
      <c r="AF45" s="528"/>
      <c r="AG45" s="528"/>
      <c r="AH45" s="528"/>
      <c r="AI45" s="528"/>
      <c r="AJ45" s="528"/>
      <c r="AK45" s="528"/>
      <c r="AL45" s="528"/>
      <c r="AM45" s="528"/>
      <c r="AN45" s="528"/>
      <c r="AO45" s="528"/>
    </row>
    <row r="46" spans="1:41" x14ac:dyDescent="0.45">
      <c r="A46" s="528"/>
      <c r="B46" s="528"/>
      <c r="C46" s="528"/>
      <c r="D46" s="528"/>
      <c r="E46" s="528"/>
      <c r="F46" s="528"/>
      <c r="G46" s="528"/>
      <c r="H46" s="528"/>
      <c r="I46" s="528"/>
      <c r="J46" s="528"/>
      <c r="K46" s="528"/>
      <c r="L46" s="528"/>
      <c r="M46" s="528"/>
      <c r="N46" s="528"/>
      <c r="O46" s="528"/>
      <c r="P46" s="528"/>
      <c r="Q46" s="528"/>
      <c r="R46" s="528"/>
      <c r="S46" s="528"/>
      <c r="T46" s="528"/>
      <c r="U46" s="528"/>
      <c r="V46" s="528"/>
      <c r="W46" s="528"/>
      <c r="X46" s="528"/>
      <c r="Y46" s="528"/>
      <c r="Z46" s="528"/>
      <c r="AA46" s="528"/>
      <c r="AB46" s="528"/>
      <c r="AC46" s="528"/>
      <c r="AD46" s="528"/>
      <c r="AE46" s="528"/>
      <c r="AF46" s="528"/>
      <c r="AG46" s="528"/>
      <c r="AH46" s="528"/>
      <c r="AI46" s="528"/>
      <c r="AJ46" s="528"/>
      <c r="AK46" s="528"/>
      <c r="AL46" s="528"/>
      <c r="AM46" s="528"/>
      <c r="AN46" s="528"/>
      <c r="AO46" s="528"/>
    </row>
    <row r="47" spans="1:41" x14ac:dyDescent="0.45">
      <c r="A47" s="528"/>
      <c r="B47" s="528"/>
      <c r="C47" s="528"/>
      <c r="D47" s="528"/>
      <c r="E47" s="528"/>
      <c r="F47" s="528"/>
      <c r="G47" s="528"/>
      <c r="H47" s="528"/>
      <c r="I47" s="528"/>
      <c r="J47" s="528"/>
      <c r="K47" s="528"/>
      <c r="L47" s="528"/>
      <c r="M47" s="528"/>
      <c r="N47" s="528"/>
      <c r="O47" s="528"/>
      <c r="P47" s="528"/>
      <c r="Q47" s="528"/>
      <c r="R47" s="528"/>
      <c r="S47" s="528"/>
      <c r="T47" s="528"/>
      <c r="U47" s="528"/>
      <c r="V47" s="528"/>
      <c r="W47" s="528"/>
      <c r="X47" s="528"/>
      <c r="Y47" s="528"/>
      <c r="Z47" s="528"/>
      <c r="AA47" s="528"/>
      <c r="AB47" s="528"/>
      <c r="AC47" s="528"/>
      <c r="AD47" s="528"/>
      <c r="AE47" s="528"/>
      <c r="AF47" s="528"/>
      <c r="AG47" s="528"/>
      <c r="AH47" s="528"/>
      <c r="AI47" s="528"/>
      <c r="AJ47" s="528"/>
      <c r="AK47" s="528"/>
      <c r="AL47" s="528"/>
      <c r="AM47" s="528"/>
      <c r="AN47" s="528"/>
      <c r="AO47" s="528"/>
    </row>
    <row r="48" spans="1:41" x14ac:dyDescent="0.45">
      <c r="A48" s="528"/>
      <c r="B48" s="528"/>
      <c r="C48" s="528"/>
      <c r="D48" s="528"/>
      <c r="E48" s="528"/>
      <c r="F48" s="528"/>
      <c r="G48" s="528"/>
      <c r="H48" s="528"/>
      <c r="I48" s="528"/>
      <c r="J48" s="528"/>
      <c r="K48" s="528"/>
      <c r="L48" s="528"/>
      <c r="M48" s="528"/>
      <c r="N48" s="528"/>
      <c r="O48" s="528"/>
      <c r="P48" s="528"/>
      <c r="Q48" s="528"/>
      <c r="R48" s="528"/>
      <c r="S48" s="528"/>
      <c r="T48" s="528"/>
      <c r="U48" s="528"/>
      <c r="V48" s="528"/>
      <c r="W48" s="528"/>
      <c r="X48" s="528"/>
      <c r="Y48" s="528"/>
      <c r="Z48" s="528"/>
      <c r="AA48" s="528"/>
      <c r="AB48" s="528"/>
      <c r="AC48" s="528"/>
      <c r="AD48" s="528"/>
      <c r="AE48" s="528"/>
      <c r="AF48" s="528"/>
      <c r="AG48" s="528"/>
      <c r="AH48" s="528"/>
      <c r="AI48" s="528"/>
      <c r="AJ48" s="528"/>
      <c r="AK48" s="528"/>
      <c r="AL48" s="528"/>
      <c r="AM48" s="528"/>
      <c r="AN48" s="528"/>
      <c r="AO48" s="528"/>
    </row>
    <row r="49" spans="1:41" x14ac:dyDescent="0.45">
      <c r="A49" s="528"/>
      <c r="B49" s="528"/>
      <c r="C49" s="528"/>
      <c r="D49" s="528"/>
      <c r="E49" s="528"/>
      <c r="F49" s="528"/>
      <c r="G49" s="528"/>
      <c r="H49" s="528"/>
      <c r="I49" s="528"/>
      <c r="J49" s="528"/>
      <c r="K49" s="528"/>
      <c r="L49" s="528"/>
      <c r="M49" s="528"/>
      <c r="N49" s="528"/>
      <c r="O49" s="528"/>
      <c r="P49" s="528"/>
      <c r="Q49" s="528"/>
      <c r="R49" s="528"/>
      <c r="S49" s="528"/>
      <c r="T49" s="528"/>
      <c r="U49" s="528"/>
      <c r="V49" s="528"/>
      <c r="W49" s="528"/>
      <c r="X49" s="528"/>
      <c r="Y49" s="528"/>
      <c r="Z49" s="528"/>
      <c r="AA49" s="528"/>
      <c r="AB49" s="528"/>
      <c r="AC49" s="528"/>
      <c r="AD49" s="528"/>
      <c r="AE49" s="528"/>
      <c r="AF49" s="528"/>
      <c r="AG49" s="528"/>
      <c r="AH49" s="528"/>
      <c r="AI49" s="528"/>
      <c r="AJ49" s="528"/>
      <c r="AK49" s="528"/>
      <c r="AL49" s="528"/>
      <c r="AM49" s="528"/>
      <c r="AN49" s="528"/>
      <c r="AO49" s="528"/>
    </row>
    <row r="50" spans="1:41" x14ac:dyDescent="0.45">
      <c r="A50" s="528"/>
      <c r="B50" s="528"/>
      <c r="C50" s="528"/>
      <c r="D50" s="528"/>
      <c r="E50" s="528"/>
      <c r="F50" s="528"/>
      <c r="G50" s="528"/>
      <c r="H50" s="528"/>
      <c r="I50" s="528"/>
      <c r="J50" s="528"/>
      <c r="K50" s="528"/>
      <c r="L50" s="528"/>
      <c r="M50" s="528"/>
      <c r="N50" s="528"/>
      <c r="O50" s="528"/>
      <c r="P50" s="528"/>
      <c r="Q50" s="528"/>
      <c r="R50" s="528"/>
      <c r="S50" s="528"/>
      <c r="T50" s="528"/>
      <c r="U50" s="528"/>
      <c r="V50" s="528"/>
      <c r="W50" s="528"/>
      <c r="X50" s="528"/>
      <c r="Y50" s="528"/>
      <c r="Z50" s="528"/>
      <c r="AA50" s="528"/>
      <c r="AB50" s="528"/>
      <c r="AC50" s="528"/>
      <c r="AD50" s="528"/>
      <c r="AE50" s="528"/>
      <c r="AF50" s="528"/>
      <c r="AG50" s="528"/>
      <c r="AH50" s="528"/>
      <c r="AI50" s="528"/>
      <c r="AJ50" s="528"/>
      <c r="AK50" s="528"/>
      <c r="AL50" s="528"/>
      <c r="AM50" s="528"/>
      <c r="AN50" s="528"/>
      <c r="AO50" s="528"/>
    </row>
    <row r="51" spans="1:41" x14ac:dyDescent="0.45">
      <c r="A51" s="528"/>
      <c r="B51" s="528"/>
      <c r="C51" s="528"/>
      <c r="D51" s="528"/>
      <c r="E51" s="528"/>
      <c r="F51" s="528"/>
      <c r="G51" s="528"/>
      <c r="H51" s="528"/>
      <c r="I51" s="528"/>
      <c r="J51" s="528"/>
      <c r="K51" s="528"/>
      <c r="L51" s="528"/>
      <c r="M51" s="528"/>
      <c r="N51" s="528"/>
      <c r="O51" s="528"/>
      <c r="P51" s="528"/>
      <c r="Q51" s="528"/>
      <c r="R51" s="528"/>
      <c r="S51" s="528"/>
      <c r="T51" s="528"/>
      <c r="U51" s="528"/>
      <c r="V51" s="528"/>
      <c r="W51" s="528"/>
      <c r="X51" s="528"/>
      <c r="Y51" s="528"/>
      <c r="Z51" s="528"/>
      <c r="AA51" s="528"/>
      <c r="AB51" s="528"/>
      <c r="AC51" s="528"/>
      <c r="AD51" s="528"/>
      <c r="AE51" s="528"/>
      <c r="AF51" s="528"/>
      <c r="AG51" s="528"/>
      <c r="AH51" s="528"/>
      <c r="AI51" s="528"/>
      <c r="AJ51" s="528"/>
      <c r="AK51" s="528"/>
      <c r="AL51" s="528"/>
      <c r="AM51" s="528"/>
      <c r="AN51" s="528"/>
      <c r="AO51" s="528"/>
    </row>
    <row r="52" spans="1:41" x14ac:dyDescent="0.45">
      <c r="A52" s="528"/>
      <c r="B52" s="528"/>
      <c r="C52" s="528"/>
      <c r="D52" s="528"/>
      <c r="E52" s="528"/>
      <c r="F52" s="528"/>
      <c r="G52" s="528"/>
      <c r="H52" s="528"/>
      <c r="I52" s="528"/>
      <c r="J52" s="528"/>
      <c r="K52" s="528"/>
      <c r="L52" s="528"/>
      <c r="M52" s="528"/>
      <c r="N52" s="528"/>
      <c r="O52" s="528"/>
      <c r="P52" s="528"/>
      <c r="Q52" s="528"/>
      <c r="R52" s="528"/>
      <c r="S52" s="528"/>
      <c r="T52" s="528"/>
      <c r="U52" s="528"/>
      <c r="V52" s="528"/>
      <c r="W52" s="528"/>
      <c r="X52" s="528"/>
      <c r="Y52" s="528"/>
      <c r="Z52" s="528"/>
      <c r="AA52" s="528"/>
      <c r="AB52" s="528"/>
      <c r="AC52" s="528"/>
      <c r="AD52" s="528"/>
      <c r="AE52" s="528"/>
      <c r="AF52" s="528"/>
      <c r="AG52" s="528"/>
      <c r="AH52" s="528"/>
      <c r="AI52" s="528"/>
      <c r="AJ52" s="528"/>
      <c r="AK52" s="528"/>
      <c r="AL52" s="528"/>
      <c r="AM52" s="528"/>
      <c r="AN52" s="528"/>
      <c r="AO52" s="528"/>
    </row>
    <row r="53" spans="1:41" x14ac:dyDescent="0.45">
      <c r="A53" s="528"/>
      <c r="B53" s="528"/>
      <c r="C53" s="528"/>
      <c r="D53" s="528"/>
      <c r="E53" s="528"/>
      <c r="F53" s="528"/>
      <c r="G53" s="528"/>
      <c r="H53" s="528"/>
      <c r="I53" s="528"/>
      <c r="J53" s="528"/>
      <c r="K53" s="528"/>
      <c r="L53" s="528"/>
      <c r="M53" s="528"/>
      <c r="N53" s="528"/>
      <c r="O53" s="528"/>
      <c r="P53" s="528"/>
      <c r="Q53" s="528"/>
      <c r="R53" s="528"/>
      <c r="S53" s="528"/>
      <c r="T53" s="528"/>
      <c r="U53" s="528"/>
      <c r="V53" s="528"/>
      <c r="W53" s="528"/>
      <c r="X53" s="528"/>
      <c r="Y53" s="528"/>
      <c r="Z53" s="528"/>
      <c r="AA53" s="528"/>
      <c r="AB53" s="528"/>
      <c r="AC53" s="528"/>
      <c r="AD53" s="528"/>
      <c r="AE53" s="528"/>
      <c r="AF53" s="528"/>
      <c r="AG53" s="528"/>
      <c r="AH53" s="528"/>
      <c r="AI53" s="528"/>
      <c r="AJ53" s="528"/>
      <c r="AK53" s="528"/>
      <c r="AL53" s="528"/>
      <c r="AM53" s="528"/>
      <c r="AN53" s="528"/>
      <c r="AO53" s="528"/>
    </row>
    <row r="54" spans="1:41" x14ac:dyDescent="0.45">
      <c r="A54" s="528"/>
      <c r="B54" s="528"/>
      <c r="C54" s="528"/>
      <c r="D54" s="528"/>
      <c r="E54" s="528"/>
      <c r="F54" s="528"/>
      <c r="G54" s="528"/>
      <c r="H54" s="528"/>
      <c r="I54" s="528"/>
      <c r="J54" s="528"/>
      <c r="K54" s="528"/>
      <c r="L54" s="528"/>
      <c r="M54" s="528"/>
      <c r="N54" s="528"/>
      <c r="O54" s="528"/>
      <c r="P54" s="528"/>
      <c r="Q54" s="528"/>
      <c r="R54" s="528"/>
      <c r="S54" s="528"/>
      <c r="T54" s="528"/>
      <c r="U54" s="528"/>
      <c r="V54" s="528"/>
      <c r="W54" s="528"/>
      <c r="X54" s="528"/>
      <c r="Y54" s="528"/>
      <c r="Z54" s="528"/>
      <c r="AA54" s="528"/>
      <c r="AB54" s="528"/>
      <c r="AC54" s="528"/>
      <c r="AD54" s="528"/>
      <c r="AE54" s="528"/>
      <c r="AF54" s="528"/>
      <c r="AG54" s="528"/>
      <c r="AH54" s="528"/>
      <c r="AI54" s="528"/>
      <c r="AJ54" s="528"/>
      <c r="AK54" s="528"/>
      <c r="AL54" s="528"/>
      <c r="AM54" s="528"/>
      <c r="AN54" s="528"/>
      <c r="AO54" s="528"/>
    </row>
    <row r="55" spans="1:41" x14ac:dyDescent="0.45">
      <c r="A55" s="528"/>
      <c r="B55" s="528"/>
      <c r="C55" s="528"/>
      <c r="D55" s="528"/>
      <c r="E55" s="528"/>
      <c r="F55" s="528"/>
      <c r="G55" s="528"/>
      <c r="H55" s="528"/>
      <c r="I55" s="528"/>
      <c r="J55" s="528"/>
      <c r="K55" s="528"/>
      <c r="L55" s="528"/>
      <c r="M55" s="528"/>
      <c r="N55" s="528"/>
      <c r="O55" s="528"/>
      <c r="P55" s="528"/>
      <c r="Q55" s="528"/>
      <c r="R55" s="528"/>
      <c r="S55" s="528"/>
      <c r="T55" s="528"/>
      <c r="U55" s="528"/>
      <c r="V55" s="528"/>
      <c r="W55" s="528"/>
      <c r="X55" s="528"/>
      <c r="Y55" s="528"/>
      <c r="Z55" s="528"/>
      <c r="AA55" s="528"/>
      <c r="AB55" s="528"/>
      <c r="AC55" s="528"/>
      <c r="AD55" s="528"/>
      <c r="AE55" s="528"/>
      <c r="AF55" s="528"/>
      <c r="AG55" s="528"/>
      <c r="AH55" s="528"/>
      <c r="AI55" s="528"/>
      <c r="AJ55" s="528"/>
      <c r="AK55" s="528"/>
      <c r="AL55" s="528"/>
      <c r="AM55" s="528"/>
      <c r="AN55" s="528"/>
      <c r="AO55" s="528"/>
    </row>
    <row r="56" spans="1:41" x14ac:dyDescent="0.45">
      <c r="A56" s="528"/>
      <c r="B56" s="528"/>
      <c r="C56" s="528"/>
      <c r="D56" s="528"/>
      <c r="E56" s="528"/>
      <c r="F56" s="528"/>
      <c r="G56" s="528"/>
      <c r="H56" s="528"/>
      <c r="I56" s="528"/>
      <c r="J56" s="528"/>
      <c r="K56" s="528"/>
      <c r="L56" s="528"/>
      <c r="M56" s="528"/>
      <c r="N56" s="528"/>
      <c r="O56" s="528"/>
      <c r="P56" s="528"/>
      <c r="Q56" s="528"/>
      <c r="R56" s="528"/>
      <c r="S56" s="528"/>
      <c r="T56" s="528"/>
      <c r="U56" s="528"/>
      <c r="V56" s="528"/>
      <c r="W56" s="528"/>
      <c r="X56" s="528"/>
      <c r="Y56" s="528"/>
      <c r="Z56" s="528"/>
      <c r="AA56" s="528"/>
      <c r="AB56" s="528"/>
      <c r="AC56" s="528"/>
      <c r="AD56" s="528"/>
      <c r="AE56" s="528"/>
      <c r="AF56" s="528"/>
      <c r="AG56" s="528"/>
      <c r="AH56" s="528"/>
      <c r="AI56" s="528"/>
      <c r="AJ56" s="528"/>
      <c r="AK56" s="528"/>
      <c r="AL56" s="528"/>
      <c r="AM56" s="528"/>
      <c r="AN56" s="528"/>
      <c r="AO56" s="528"/>
    </row>
    <row r="57" spans="1:41" x14ac:dyDescent="0.45">
      <c r="A57" s="528"/>
      <c r="B57" s="528"/>
      <c r="C57" s="528"/>
      <c r="D57" s="528"/>
      <c r="E57" s="528"/>
      <c r="F57" s="528"/>
      <c r="G57" s="528"/>
      <c r="H57" s="528"/>
      <c r="I57" s="528"/>
      <c r="J57" s="528"/>
      <c r="K57" s="528"/>
      <c r="L57" s="528"/>
      <c r="M57" s="528"/>
      <c r="N57" s="528"/>
      <c r="O57" s="528"/>
      <c r="P57" s="528"/>
      <c r="Q57" s="528"/>
      <c r="R57" s="528"/>
      <c r="S57" s="528"/>
      <c r="T57" s="528"/>
      <c r="U57" s="528"/>
      <c r="V57" s="528"/>
      <c r="W57" s="528"/>
      <c r="X57" s="528"/>
      <c r="Y57" s="528"/>
      <c r="Z57" s="528"/>
      <c r="AA57" s="528"/>
      <c r="AB57" s="528"/>
      <c r="AC57" s="528"/>
      <c r="AD57" s="528"/>
      <c r="AE57" s="528"/>
      <c r="AF57" s="528"/>
      <c r="AG57" s="528"/>
      <c r="AH57" s="528"/>
      <c r="AI57" s="528"/>
      <c r="AJ57" s="528"/>
      <c r="AK57" s="528"/>
      <c r="AL57" s="528"/>
      <c r="AM57" s="528"/>
      <c r="AN57" s="528"/>
      <c r="AO57" s="528"/>
    </row>
    <row r="58" spans="1:41" x14ac:dyDescent="0.45">
      <c r="A58" s="528"/>
      <c r="B58" s="528"/>
      <c r="C58" s="528"/>
      <c r="D58" s="528"/>
      <c r="E58" s="528"/>
      <c r="F58" s="528"/>
      <c r="G58" s="528"/>
      <c r="H58" s="528"/>
      <c r="I58" s="528"/>
      <c r="J58" s="528"/>
      <c r="K58" s="528"/>
      <c r="L58" s="528"/>
      <c r="M58" s="528"/>
      <c r="N58" s="528"/>
      <c r="O58" s="528"/>
      <c r="P58" s="528"/>
      <c r="Q58" s="528"/>
      <c r="R58" s="528"/>
      <c r="S58" s="528"/>
      <c r="T58" s="528"/>
      <c r="U58" s="528"/>
      <c r="V58" s="528"/>
      <c r="W58" s="528"/>
      <c r="X58" s="528"/>
      <c r="Y58" s="528"/>
      <c r="Z58" s="528"/>
      <c r="AA58" s="528"/>
      <c r="AB58" s="528"/>
      <c r="AC58" s="528"/>
      <c r="AD58" s="528"/>
      <c r="AE58" s="528"/>
      <c r="AF58" s="528"/>
      <c r="AG58" s="528"/>
      <c r="AH58" s="528"/>
      <c r="AI58" s="528"/>
      <c r="AJ58" s="528"/>
      <c r="AK58" s="528"/>
      <c r="AL58" s="528"/>
      <c r="AM58" s="528"/>
      <c r="AN58" s="528"/>
      <c r="AO58" s="528"/>
    </row>
    <row r="59" spans="1:41" x14ac:dyDescent="0.45">
      <c r="A59" s="528"/>
      <c r="B59" s="528"/>
      <c r="C59" s="528"/>
      <c r="D59" s="528"/>
      <c r="E59" s="528"/>
      <c r="F59" s="528"/>
      <c r="G59" s="528"/>
      <c r="H59" s="528"/>
      <c r="I59" s="528"/>
      <c r="J59" s="528"/>
      <c r="K59" s="528"/>
      <c r="L59" s="528"/>
      <c r="M59" s="528"/>
      <c r="N59" s="528"/>
      <c r="O59" s="528"/>
      <c r="P59" s="528"/>
      <c r="Q59" s="528"/>
      <c r="R59" s="528"/>
      <c r="S59" s="528"/>
      <c r="T59" s="528"/>
      <c r="U59" s="528"/>
      <c r="V59" s="528"/>
      <c r="W59" s="528"/>
      <c r="X59" s="528"/>
      <c r="Y59" s="528"/>
      <c r="Z59" s="528"/>
      <c r="AA59" s="528"/>
      <c r="AB59" s="528"/>
      <c r="AC59" s="528"/>
      <c r="AD59" s="528"/>
      <c r="AE59" s="528"/>
      <c r="AF59" s="528"/>
      <c r="AG59" s="528"/>
      <c r="AH59" s="528"/>
      <c r="AI59" s="528"/>
      <c r="AJ59" s="528"/>
      <c r="AK59" s="528"/>
      <c r="AL59" s="528"/>
      <c r="AM59" s="528"/>
      <c r="AN59" s="528"/>
      <c r="AO59" s="528"/>
    </row>
    <row r="60" spans="1:41" x14ac:dyDescent="0.45">
      <c r="A60" s="528"/>
      <c r="B60" s="528"/>
      <c r="C60" s="528"/>
      <c r="D60" s="528"/>
      <c r="E60" s="528"/>
      <c r="F60" s="528"/>
      <c r="G60" s="528"/>
      <c r="H60" s="528"/>
      <c r="I60" s="528"/>
      <c r="J60" s="528"/>
      <c r="K60" s="528"/>
      <c r="L60" s="528"/>
      <c r="M60" s="528"/>
      <c r="N60" s="528"/>
      <c r="O60" s="528"/>
      <c r="P60" s="528"/>
      <c r="Q60" s="528"/>
      <c r="R60" s="528"/>
      <c r="S60" s="528"/>
      <c r="T60" s="528"/>
      <c r="U60" s="528"/>
      <c r="V60" s="528"/>
      <c r="W60" s="528"/>
      <c r="X60" s="528"/>
      <c r="Y60" s="528"/>
      <c r="Z60" s="528"/>
      <c r="AA60" s="528"/>
      <c r="AB60" s="528"/>
      <c r="AC60" s="528"/>
      <c r="AD60" s="528"/>
      <c r="AE60" s="528"/>
      <c r="AF60" s="528"/>
      <c r="AG60" s="528"/>
      <c r="AH60" s="528"/>
      <c r="AI60" s="528"/>
      <c r="AJ60" s="528"/>
      <c r="AK60" s="528"/>
      <c r="AL60" s="528"/>
      <c r="AM60" s="528"/>
      <c r="AN60" s="528"/>
      <c r="AO60" s="528"/>
    </row>
    <row r="61" spans="1:41" x14ac:dyDescent="0.45">
      <c r="A61" s="528"/>
      <c r="B61" s="528"/>
      <c r="C61" s="528"/>
      <c r="D61" s="528"/>
      <c r="E61" s="528"/>
      <c r="F61" s="528"/>
      <c r="G61" s="528"/>
      <c r="H61" s="528"/>
      <c r="I61" s="528"/>
      <c r="J61" s="528"/>
      <c r="K61" s="528"/>
      <c r="L61" s="528"/>
      <c r="M61" s="528"/>
      <c r="N61" s="528"/>
      <c r="O61" s="528"/>
      <c r="P61" s="528"/>
      <c r="Q61" s="528"/>
      <c r="R61" s="528"/>
      <c r="S61" s="528"/>
      <c r="T61" s="528"/>
      <c r="U61" s="528"/>
      <c r="V61" s="528"/>
      <c r="W61" s="528"/>
      <c r="X61" s="528"/>
      <c r="Y61" s="528"/>
      <c r="Z61" s="528"/>
      <c r="AA61" s="528"/>
      <c r="AB61" s="528"/>
      <c r="AC61" s="528"/>
      <c r="AD61" s="528"/>
      <c r="AE61" s="528"/>
      <c r="AF61" s="528"/>
      <c r="AG61" s="528"/>
      <c r="AH61" s="528"/>
      <c r="AI61" s="528"/>
      <c r="AJ61" s="528"/>
      <c r="AK61" s="528"/>
      <c r="AL61" s="528"/>
      <c r="AM61" s="528"/>
      <c r="AN61" s="528"/>
      <c r="AO61" s="528"/>
    </row>
    <row r="62" spans="1:41" x14ac:dyDescent="0.45">
      <c r="A62" s="528"/>
      <c r="B62" s="528"/>
      <c r="C62" s="528"/>
      <c r="D62" s="528"/>
      <c r="E62" s="528"/>
      <c r="F62" s="528"/>
      <c r="G62" s="528"/>
      <c r="H62" s="528"/>
      <c r="I62" s="528"/>
      <c r="J62" s="528"/>
      <c r="K62" s="528"/>
      <c r="L62" s="528"/>
      <c r="M62" s="528"/>
      <c r="N62" s="528"/>
      <c r="O62" s="528"/>
      <c r="P62" s="528"/>
      <c r="Q62" s="528"/>
      <c r="R62" s="528"/>
      <c r="S62" s="528"/>
      <c r="T62" s="528"/>
      <c r="U62" s="528"/>
      <c r="V62" s="528"/>
      <c r="W62" s="528"/>
      <c r="X62" s="528"/>
      <c r="Y62" s="528"/>
      <c r="Z62" s="528"/>
      <c r="AA62" s="528"/>
      <c r="AB62" s="528"/>
      <c r="AC62" s="528"/>
      <c r="AD62" s="528"/>
      <c r="AE62" s="528"/>
      <c r="AF62" s="528"/>
      <c r="AG62" s="528"/>
      <c r="AH62" s="528"/>
      <c r="AI62" s="528"/>
      <c r="AJ62" s="528"/>
      <c r="AK62" s="528"/>
      <c r="AL62" s="528"/>
      <c r="AM62" s="528"/>
      <c r="AN62" s="528"/>
      <c r="AO62" s="528"/>
    </row>
    <row r="63" spans="1:41" x14ac:dyDescent="0.45">
      <c r="A63" s="528"/>
      <c r="B63" s="528"/>
      <c r="C63" s="528"/>
      <c r="D63" s="528"/>
      <c r="E63" s="528"/>
      <c r="F63" s="528"/>
      <c r="G63" s="528"/>
      <c r="H63" s="528"/>
      <c r="I63" s="528"/>
      <c r="J63" s="528"/>
      <c r="K63" s="528"/>
      <c r="L63" s="528"/>
      <c r="M63" s="528"/>
      <c r="N63" s="528"/>
      <c r="O63" s="528"/>
      <c r="P63" s="528"/>
      <c r="Q63" s="528"/>
      <c r="R63" s="528"/>
      <c r="S63" s="528"/>
      <c r="T63" s="528"/>
      <c r="U63" s="528"/>
      <c r="V63" s="528"/>
      <c r="W63" s="528"/>
      <c r="X63" s="528"/>
      <c r="Y63" s="528"/>
      <c r="Z63" s="528"/>
      <c r="AA63" s="528"/>
      <c r="AB63" s="528"/>
      <c r="AC63" s="528"/>
      <c r="AD63" s="528"/>
      <c r="AE63" s="528"/>
      <c r="AF63" s="528"/>
      <c r="AG63" s="528"/>
      <c r="AH63" s="528"/>
      <c r="AI63" s="528"/>
      <c r="AJ63" s="528"/>
      <c r="AK63" s="528"/>
      <c r="AL63" s="528"/>
      <c r="AM63" s="528"/>
      <c r="AN63" s="528"/>
      <c r="AO63" s="528"/>
    </row>
    <row r="64" spans="1:41" x14ac:dyDescent="0.45">
      <c r="A64" s="528"/>
      <c r="B64" s="528"/>
      <c r="C64" s="528"/>
      <c r="D64" s="528"/>
      <c r="E64" s="528"/>
      <c r="F64" s="528"/>
      <c r="G64" s="528"/>
      <c r="H64" s="528"/>
      <c r="I64" s="528"/>
      <c r="J64" s="528"/>
      <c r="K64" s="528"/>
      <c r="L64" s="528"/>
      <c r="M64" s="528"/>
      <c r="N64" s="528"/>
      <c r="O64" s="528"/>
      <c r="P64" s="528"/>
      <c r="Q64" s="528"/>
      <c r="R64" s="528"/>
      <c r="S64" s="528"/>
      <c r="T64" s="528"/>
      <c r="U64" s="528"/>
      <c r="V64" s="528"/>
      <c r="W64" s="528"/>
      <c r="X64" s="528"/>
      <c r="Y64" s="528"/>
      <c r="Z64" s="528"/>
      <c r="AA64" s="528"/>
      <c r="AB64" s="528"/>
      <c r="AC64" s="528"/>
      <c r="AD64" s="528"/>
      <c r="AE64" s="528"/>
      <c r="AF64" s="528"/>
      <c r="AG64" s="528"/>
      <c r="AH64" s="528"/>
      <c r="AI64" s="528"/>
      <c r="AJ64" s="528"/>
      <c r="AK64" s="528"/>
      <c r="AL64" s="528"/>
      <c r="AM64" s="528"/>
      <c r="AN64" s="528"/>
      <c r="AO64" s="528"/>
    </row>
    <row r="65" spans="1:41" x14ac:dyDescent="0.45">
      <c r="A65" s="528"/>
      <c r="B65" s="528"/>
      <c r="C65" s="528"/>
      <c r="D65" s="528"/>
      <c r="E65" s="528"/>
      <c r="F65" s="528"/>
      <c r="G65" s="528"/>
      <c r="H65" s="528"/>
      <c r="I65" s="528"/>
      <c r="J65" s="528"/>
      <c r="K65" s="528"/>
      <c r="L65" s="528"/>
      <c r="M65" s="528"/>
      <c r="N65" s="528"/>
      <c r="O65" s="528"/>
      <c r="P65" s="528"/>
      <c r="Q65" s="528"/>
      <c r="R65" s="528"/>
      <c r="S65" s="528"/>
      <c r="T65" s="528"/>
      <c r="U65" s="528"/>
      <c r="V65" s="528"/>
      <c r="W65" s="528"/>
      <c r="X65" s="528"/>
      <c r="Y65" s="528"/>
      <c r="Z65" s="528"/>
      <c r="AA65" s="528"/>
      <c r="AB65" s="528"/>
      <c r="AC65" s="528"/>
      <c r="AD65" s="528"/>
      <c r="AE65" s="528"/>
      <c r="AF65" s="528"/>
      <c r="AG65" s="528"/>
      <c r="AH65" s="528"/>
      <c r="AI65" s="528"/>
      <c r="AJ65" s="528"/>
      <c r="AK65" s="528"/>
      <c r="AL65" s="528"/>
      <c r="AM65" s="528"/>
      <c r="AN65" s="528"/>
      <c r="AO65" s="528"/>
    </row>
    <row r="66" spans="1:41" x14ac:dyDescent="0.45">
      <c r="A66" s="528"/>
      <c r="B66" s="528"/>
      <c r="C66" s="528"/>
      <c r="D66" s="528"/>
      <c r="E66" s="528"/>
      <c r="F66" s="528"/>
      <c r="G66" s="528"/>
      <c r="H66" s="528"/>
      <c r="I66" s="528"/>
      <c r="J66" s="528"/>
      <c r="K66" s="528"/>
      <c r="L66" s="528"/>
      <c r="M66" s="528"/>
      <c r="N66" s="528"/>
      <c r="O66" s="528"/>
      <c r="P66" s="528"/>
      <c r="Q66" s="528"/>
      <c r="R66" s="528"/>
      <c r="S66" s="528"/>
      <c r="T66" s="528"/>
      <c r="U66" s="528"/>
      <c r="V66" s="528"/>
      <c r="W66" s="528"/>
      <c r="X66" s="528"/>
      <c r="Y66" s="528"/>
      <c r="Z66" s="528"/>
      <c r="AA66" s="528"/>
      <c r="AB66" s="528"/>
      <c r="AC66" s="528"/>
      <c r="AD66" s="528"/>
      <c r="AE66" s="528"/>
      <c r="AF66" s="528"/>
      <c r="AG66" s="528"/>
      <c r="AH66" s="528"/>
      <c r="AI66" s="528"/>
      <c r="AJ66" s="528"/>
      <c r="AK66" s="528"/>
      <c r="AL66" s="528"/>
      <c r="AM66" s="528"/>
      <c r="AN66" s="528"/>
      <c r="AO66" s="528"/>
    </row>
    <row r="67" spans="1:41" x14ac:dyDescent="0.45">
      <c r="A67" s="528"/>
      <c r="B67" s="528"/>
      <c r="C67" s="528"/>
      <c r="D67" s="528"/>
      <c r="E67" s="528"/>
      <c r="F67" s="528"/>
      <c r="G67" s="528"/>
      <c r="H67" s="528"/>
      <c r="I67" s="528"/>
      <c r="J67" s="528"/>
      <c r="K67" s="528"/>
      <c r="L67" s="528"/>
      <c r="M67" s="528"/>
      <c r="N67" s="528"/>
      <c r="O67" s="528"/>
      <c r="P67" s="528"/>
      <c r="Q67" s="528"/>
      <c r="R67" s="528"/>
      <c r="S67" s="528"/>
      <c r="T67" s="528"/>
      <c r="U67" s="528"/>
      <c r="V67" s="528"/>
      <c r="W67" s="528"/>
      <c r="X67" s="528"/>
      <c r="Y67" s="528"/>
      <c r="Z67" s="528"/>
      <c r="AA67" s="528"/>
      <c r="AB67" s="528"/>
      <c r="AC67" s="528"/>
      <c r="AD67" s="528"/>
      <c r="AE67" s="528"/>
      <c r="AF67" s="528"/>
      <c r="AG67" s="528"/>
      <c r="AH67" s="528"/>
      <c r="AI67" s="528"/>
      <c r="AJ67" s="528"/>
      <c r="AK67" s="528"/>
      <c r="AL67" s="528"/>
      <c r="AM67" s="528"/>
      <c r="AN67" s="528"/>
      <c r="AO67" s="528"/>
    </row>
    <row r="68" spans="1:41" x14ac:dyDescent="0.45">
      <c r="A68" s="528"/>
      <c r="B68" s="528"/>
      <c r="C68" s="528"/>
      <c r="D68" s="528"/>
      <c r="E68" s="528"/>
      <c r="F68" s="528"/>
      <c r="G68" s="528"/>
      <c r="H68" s="528"/>
      <c r="I68" s="528"/>
      <c r="J68" s="528"/>
      <c r="K68" s="528"/>
      <c r="L68" s="528"/>
      <c r="M68" s="528"/>
      <c r="N68" s="528"/>
      <c r="O68" s="528"/>
      <c r="P68" s="528"/>
      <c r="Q68" s="528"/>
      <c r="R68" s="528"/>
      <c r="S68" s="528"/>
      <c r="T68" s="528"/>
      <c r="U68" s="528"/>
      <c r="V68" s="528"/>
      <c r="W68" s="528"/>
      <c r="X68" s="528"/>
      <c r="Y68" s="528"/>
      <c r="Z68" s="528"/>
      <c r="AA68" s="528"/>
      <c r="AB68" s="528"/>
      <c r="AC68" s="528"/>
      <c r="AD68" s="528"/>
      <c r="AE68" s="528"/>
      <c r="AF68" s="528"/>
      <c r="AG68" s="528"/>
      <c r="AH68" s="528"/>
      <c r="AI68" s="528"/>
      <c r="AJ68" s="528"/>
      <c r="AK68" s="528"/>
      <c r="AL68" s="528"/>
      <c r="AM68" s="528"/>
      <c r="AN68" s="528"/>
      <c r="AO68" s="528"/>
    </row>
    <row r="69" spans="1:41" x14ac:dyDescent="0.45">
      <c r="A69" s="528"/>
      <c r="B69" s="528"/>
      <c r="C69" s="528"/>
      <c r="D69" s="528"/>
      <c r="E69" s="528"/>
      <c r="F69" s="528"/>
      <c r="G69" s="528"/>
      <c r="H69" s="528"/>
      <c r="I69" s="528"/>
      <c r="J69" s="528"/>
      <c r="K69" s="528"/>
      <c r="L69" s="528"/>
      <c r="M69" s="528"/>
      <c r="N69" s="528"/>
      <c r="O69" s="528"/>
      <c r="P69" s="528"/>
      <c r="Q69" s="528"/>
      <c r="R69" s="528"/>
      <c r="S69" s="528"/>
      <c r="T69" s="528"/>
      <c r="U69" s="528"/>
      <c r="V69" s="528"/>
      <c r="W69" s="528"/>
      <c r="X69" s="528"/>
      <c r="Y69" s="528"/>
      <c r="Z69" s="528"/>
      <c r="AA69" s="528"/>
      <c r="AB69" s="528"/>
      <c r="AC69" s="528"/>
      <c r="AD69" s="528"/>
      <c r="AE69" s="528"/>
      <c r="AF69" s="528"/>
      <c r="AG69" s="528"/>
      <c r="AH69" s="528"/>
      <c r="AI69" s="528"/>
      <c r="AJ69" s="528"/>
      <c r="AK69" s="528"/>
      <c r="AL69" s="528"/>
      <c r="AM69" s="528"/>
      <c r="AN69" s="528"/>
      <c r="AO69" s="528"/>
    </row>
    <row r="70" spans="1:41" x14ac:dyDescent="0.45">
      <c r="A70" s="528"/>
      <c r="B70" s="528"/>
      <c r="C70" s="528"/>
      <c r="D70" s="528"/>
      <c r="E70" s="528"/>
      <c r="F70" s="528"/>
      <c r="G70" s="528"/>
      <c r="H70" s="528"/>
      <c r="I70" s="528"/>
      <c r="J70" s="528"/>
      <c r="K70" s="528"/>
      <c r="L70" s="528"/>
      <c r="M70" s="528"/>
      <c r="N70" s="528"/>
      <c r="O70" s="528"/>
      <c r="P70" s="528"/>
      <c r="Q70" s="528"/>
      <c r="R70" s="528"/>
      <c r="S70" s="528"/>
      <c r="T70" s="528"/>
      <c r="U70" s="528"/>
      <c r="V70" s="528"/>
      <c r="W70" s="528"/>
      <c r="X70" s="528"/>
      <c r="Y70" s="528"/>
      <c r="Z70" s="528"/>
      <c r="AA70" s="528"/>
      <c r="AB70" s="528"/>
      <c r="AC70" s="528"/>
      <c r="AD70" s="528"/>
      <c r="AE70" s="528"/>
      <c r="AF70" s="528"/>
      <c r="AG70" s="528"/>
      <c r="AH70" s="528"/>
      <c r="AI70" s="528"/>
      <c r="AJ70" s="528"/>
      <c r="AK70" s="528"/>
      <c r="AL70" s="528"/>
      <c r="AM70" s="528"/>
      <c r="AN70" s="528"/>
      <c r="AO70" s="528"/>
    </row>
    <row r="71" spans="1:41" x14ac:dyDescent="0.45">
      <c r="A71" s="528"/>
      <c r="B71" s="528"/>
      <c r="C71" s="528"/>
      <c r="D71" s="528"/>
      <c r="E71" s="528"/>
      <c r="F71" s="528"/>
      <c r="G71" s="528"/>
      <c r="H71" s="528"/>
      <c r="I71" s="528"/>
      <c r="J71" s="528"/>
      <c r="K71" s="528"/>
      <c r="L71" s="528"/>
      <c r="M71" s="528"/>
      <c r="N71" s="528"/>
      <c r="O71" s="528"/>
      <c r="P71" s="528"/>
      <c r="Q71" s="528"/>
      <c r="R71" s="528"/>
      <c r="S71" s="528"/>
      <c r="T71" s="528"/>
      <c r="U71" s="528"/>
      <c r="V71" s="528"/>
      <c r="W71" s="528"/>
      <c r="X71" s="528"/>
      <c r="Y71" s="528"/>
      <c r="Z71" s="528"/>
      <c r="AA71" s="528"/>
      <c r="AB71" s="528"/>
      <c r="AC71" s="528"/>
      <c r="AD71" s="528"/>
      <c r="AE71" s="528"/>
      <c r="AF71" s="528"/>
      <c r="AG71" s="528"/>
      <c r="AH71" s="528"/>
      <c r="AI71" s="528"/>
      <c r="AJ71" s="528"/>
      <c r="AK71" s="528"/>
      <c r="AL71" s="528"/>
      <c r="AM71" s="528"/>
      <c r="AN71" s="528"/>
      <c r="AO71" s="528"/>
    </row>
    <row r="72" spans="1:41" x14ac:dyDescent="0.45">
      <c r="A72" s="528"/>
      <c r="B72" s="528"/>
      <c r="C72" s="528"/>
      <c r="D72" s="528"/>
      <c r="E72" s="528"/>
      <c r="F72" s="528"/>
      <c r="G72" s="528"/>
      <c r="H72" s="528"/>
      <c r="I72" s="528"/>
      <c r="J72" s="528"/>
      <c r="K72" s="528"/>
      <c r="L72" s="528"/>
      <c r="M72" s="528"/>
      <c r="N72" s="528"/>
      <c r="O72" s="528"/>
      <c r="P72" s="528"/>
      <c r="Q72" s="528"/>
      <c r="R72" s="528"/>
      <c r="S72" s="528"/>
      <c r="T72" s="528"/>
      <c r="U72" s="528"/>
      <c r="V72" s="528"/>
      <c r="W72" s="528"/>
      <c r="X72" s="528"/>
      <c r="Y72" s="528"/>
      <c r="Z72" s="528"/>
      <c r="AA72" s="528"/>
      <c r="AB72" s="528"/>
      <c r="AC72" s="528"/>
      <c r="AD72" s="528"/>
      <c r="AE72" s="528"/>
      <c r="AF72" s="528"/>
      <c r="AG72" s="528"/>
      <c r="AH72" s="528"/>
      <c r="AI72" s="528"/>
      <c r="AJ72" s="528"/>
      <c r="AK72" s="528"/>
      <c r="AL72" s="528"/>
      <c r="AM72" s="528"/>
      <c r="AN72" s="528"/>
      <c r="AO72" s="528"/>
    </row>
    <row r="73" spans="1:41" x14ac:dyDescent="0.45">
      <c r="A73" s="528"/>
      <c r="B73" s="528"/>
      <c r="C73" s="528"/>
      <c r="D73" s="528"/>
      <c r="E73" s="528"/>
      <c r="F73" s="528"/>
      <c r="G73" s="528"/>
      <c r="H73" s="528"/>
      <c r="I73" s="528"/>
      <c r="J73" s="528"/>
      <c r="K73" s="528"/>
      <c r="L73" s="528"/>
      <c r="M73" s="528"/>
      <c r="N73" s="528"/>
      <c r="O73" s="528"/>
      <c r="P73" s="528"/>
      <c r="Q73" s="528"/>
      <c r="R73" s="528"/>
      <c r="S73" s="528"/>
      <c r="T73" s="528"/>
      <c r="U73" s="528"/>
      <c r="V73" s="528"/>
      <c r="W73" s="528"/>
      <c r="X73" s="528"/>
      <c r="Y73" s="528"/>
      <c r="Z73" s="528"/>
      <c r="AA73" s="528"/>
      <c r="AB73" s="528"/>
      <c r="AC73" s="528"/>
      <c r="AD73" s="528"/>
      <c r="AE73" s="528"/>
      <c r="AF73" s="528"/>
      <c r="AG73" s="528"/>
      <c r="AH73" s="528"/>
      <c r="AI73" s="528"/>
      <c r="AJ73" s="528"/>
      <c r="AK73" s="528"/>
      <c r="AL73" s="528"/>
      <c r="AM73" s="528"/>
      <c r="AN73" s="528"/>
      <c r="AO73" s="528"/>
    </row>
    <row r="74" spans="1:41" x14ac:dyDescent="0.45">
      <c r="A74" s="528"/>
      <c r="B74" s="528"/>
      <c r="C74" s="528"/>
      <c r="D74" s="528"/>
      <c r="E74" s="528"/>
      <c r="F74" s="528"/>
      <c r="G74" s="528"/>
      <c r="H74" s="528"/>
      <c r="I74" s="528"/>
      <c r="J74" s="528"/>
      <c r="K74" s="528"/>
      <c r="L74" s="528"/>
      <c r="M74" s="528"/>
      <c r="N74" s="528"/>
      <c r="O74" s="528"/>
      <c r="P74" s="528"/>
      <c r="Q74" s="528"/>
      <c r="R74" s="528"/>
      <c r="S74" s="528"/>
      <c r="T74" s="528"/>
      <c r="U74" s="528"/>
      <c r="V74" s="528"/>
      <c r="W74" s="528"/>
      <c r="X74" s="528"/>
      <c r="Y74" s="528"/>
      <c r="Z74" s="528"/>
      <c r="AA74" s="528"/>
      <c r="AB74" s="528"/>
      <c r="AC74" s="528"/>
      <c r="AD74" s="528"/>
      <c r="AE74" s="528"/>
      <c r="AF74" s="528"/>
      <c r="AG74" s="528"/>
      <c r="AH74" s="528"/>
      <c r="AI74" s="528"/>
      <c r="AJ74" s="528"/>
      <c r="AK74" s="528"/>
      <c r="AL74" s="528"/>
      <c r="AM74" s="528"/>
      <c r="AN74" s="528"/>
      <c r="AO74" s="528"/>
    </row>
    <row r="75" spans="1:41" x14ac:dyDescent="0.45">
      <c r="A75" s="528"/>
      <c r="B75" s="528"/>
      <c r="C75" s="528"/>
      <c r="D75" s="528"/>
      <c r="E75" s="528"/>
      <c r="F75" s="528"/>
      <c r="G75" s="528"/>
      <c r="H75" s="528"/>
      <c r="I75" s="528"/>
      <c r="J75" s="528"/>
      <c r="K75" s="528"/>
      <c r="L75" s="528"/>
      <c r="M75" s="528"/>
      <c r="N75" s="528"/>
      <c r="O75" s="528"/>
      <c r="P75" s="528"/>
      <c r="Q75" s="528"/>
      <c r="R75" s="528"/>
      <c r="S75" s="528"/>
      <c r="T75" s="528"/>
      <c r="U75" s="528"/>
      <c r="V75" s="528"/>
      <c r="W75" s="528"/>
      <c r="X75" s="528"/>
      <c r="Y75" s="528"/>
      <c r="Z75" s="528"/>
      <c r="AA75" s="528"/>
      <c r="AB75" s="528"/>
      <c r="AC75" s="528"/>
      <c r="AD75" s="528"/>
      <c r="AE75" s="528"/>
      <c r="AF75" s="528"/>
      <c r="AG75" s="528"/>
      <c r="AH75" s="528"/>
      <c r="AI75" s="528"/>
      <c r="AJ75" s="528"/>
      <c r="AK75" s="528"/>
      <c r="AL75" s="528"/>
      <c r="AM75" s="528"/>
      <c r="AN75" s="528"/>
      <c r="AO75" s="528"/>
    </row>
    <row r="76" spans="1:41" x14ac:dyDescent="0.45">
      <c r="A76" s="528"/>
      <c r="B76" s="528"/>
      <c r="C76" s="528"/>
      <c r="D76" s="528"/>
      <c r="E76" s="528"/>
      <c r="F76" s="528"/>
      <c r="G76" s="528"/>
      <c r="H76" s="528"/>
      <c r="I76" s="528"/>
      <c r="J76" s="528"/>
      <c r="K76" s="528"/>
      <c r="L76" s="528"/>
      <c r="M76" s="528"/>
      <c r="N76" s="528"/>
      <c r="O76" s="528"/>
      <c r="P76" s="528"/>
      <c r="Q76" s="528"/>
      <c r="R76" s="528"/>
      <c r="S76" s="528"/>
      <c r="T76" s="528"/>
      <c r="U76" s="528"/>
      <c r="V76" s="528"/>
      <c r="W76" s="528"/>
      <c r="X76" s="528"/>
      <c r="Y76" s="528"/>
      <c r="Z76" s="528"/>
      <c r="AA76" s="528"/>
      <c r="AB76" s="528"/>
      <c r="AC76" s="528"/>
      <c r="AD76" s="528"/>
      <c r="AE76" s="528"/>
      <c r="AF76" s="528"/>
      <c r="AG76" s="528"/>
      <c r="AH76" s="528"/>
      <c r="AI76" s="528"/>
      <c r="AJ76" s="528"/>
      <c r="AK76" s="528"/>
      <c r="AL76" s="528"/>
      <c r="AM76" s="528"/>
      <c r="AN76" s="528"/>
      <c r="AO76" s="528"/>
    </row>
    <row r="77" spans="1:41" x14ac:dyDescent="0.45">
      <c r="A77" s="528"/>
      <c r="B77" s="528"/>
      <c r="C77" s="528"/>
      <c r="D77" s="528"/>
      <c r="E77" s="528"/>
      <c r="F77" s="528"/>
      <c r="G77" s="528"/>
      <c r="H77" s="528"/>
      <c r="I77" s="528"/>
      <c r="J77" s="528"/>
      <c r="K77" s="528"/>
      <c r="L77" s="528"/>
      <c r="M77" s="528"/>
      <c r="N77" s="528"/>
      <c r="O77" s="528"/>
      <c r="P77" s="528"/>
      <c r="Q77" s="528"/>
      <c r="R77" s="528"/>
      <c r="S77" s="528"/>
      <c r="T77" s="528"/>
      <c r="U77" s="528"/>
      <c r="V77" s="528"/>
      <c r="W77" s="528"/>
      <c r="X77" s="528"/>
      <c r="Y77" s="528"/>
      <c r="Z77" s="528"/>
      <c r="AA77" s="528"/>
      <c r="AB77" s="528"/>
      <c r="AC77" s="528"/>
      <c r="AD77" s="528"/>
      <c r="AE77" s="528"/>
      <c r="AF77" s="528"/>
      <c r="AG77" s="528"/>
      <c r="AH77" s="528"/>
      <c r="AI77" s="528"/>
      <c r="AJ77" s="528"/>
      <c r="AK77" s="528"/>
      <c r="AL77" s="528"/>
      <c r="AM77" s="528"/>
      <c r="AN77" s="528"/>
      <c r="AO77" s="528"/>
    </row>
    <row r="78" spans="1:41" x14ac:dyDescent="0.45">
      <c r="A78" s="528"/>
      <c r="B78" s="528"/>
      <c r="C78" s="528"/>
      <c r="D78" s="528"/>
      <c r="E78" s="528"/>
      <c r="F78" s="528"/>
      <c r="G78" s="528"/>
      <c r="H78" s="528"/>
      <c r="I78" s="528"/>
      <c r="J78" s="528"/>
      <c r="K78" s="528"/>
      <c r="L78" s="528"/>
      <c r="M78" s="528"/>
      <c r="N78" s="528"/>
      <c r="O78" s="528"/>
      <c r="P78" s="528"/>
      <c r="Q78" s="528"/>
      <c r="R78" s="528"/>
      <c r="S78" s="528"/>
      <c r="T78" s="528"/>
      <c r="U78" s="528"/>
      <c r="V78" s="528"/>
      <c r="W78" s="528"/>
      <c r="X78" s="528"/>
      <c r="Y78" s="528"/>
      <c r="Z78" s="528"/>
      <c r="AA78" s="528"/>
      <c r="AB78" s="528"/>
      <c r="AC78" s="528"/>
      <c r="AD78" s="528"/>
      <c r="AE78" s="528"/>
      <c r="AF78" s="528"/>
      <c r="AG78" s="528"/>
      <c r="AH78" s="528"/>
      <c r="AI78" s="528"/>
      <c r="AJ78" s="528"/>
      <c r="AK78" s="528"/>
      <c r="AL78" s="528"/>
      <c r="AM78" s="528"/>
      <c r="AN78" s="528"/>
      <c r="AO78" s="528"/>
    </row>
    <row r="79" spans="1:41" x14ac:dyDescent="0.45">
      <c r="A79" s="528"/>
      <c r="B79" s="528"/>
      <c r="C79" s="528"/>
      <c r="D79" s="528"/>
      <c r="E79" s="528"/>
      <c r="F79" s="528"/>
      <c r="G79" s="528"/>
      <c r="H79" s="528"/>
      <c r="I79" s="528"/>
      <c r="J79" s="528"/>
      <c r="K79" s="528"/>
      <c r="L79" s="528"/>
      <c r="M79" s="528"/>
      <c r="N79" s="528"/>
      <c r="O79" s="528"/>
      <c r="P79" s="528"/>
      <c r="Q79" s="528"/>
      <c r="R79" s="528"/>
      <c r="S79" s="528"/>
      <c r="T79" s="528"/>
      <c r="U79" s="528"/>
      <c r="V79" s="528"/>
      <c r="W79" s="528"/>
      <c r="X79" s="528"/>
      <c r="Y79" s="528"/>
      <c r="Z79" s="528"/>
      <c r="AA79" s="528"/>
      <c r="AB79" s="528"/>
      <c r="AC79" s="528"/>
      <c r="AD79" s="528"/>
      <c r="AE79" s="528"/>
      <c r="AF79" s="528"/>
      <c r="AG79" s="528"/>
      <c r="AH79" s="528"/>
      <c r="AI79" s="528"/>
      <c r="AJ79" s="528"/>
      <c r="AK79" s="528"/>
      <c r="AL79" s="528"/>
      <c r="AM79" s="528"/>
      <c r="AN79" s="528"/>
      <c r="AO79" s="528"/>
    </row>
    <row r="80" spans="1:41" x14ac:dyDescent="0.45">
      <c r="A80" s="528"/>
      <c r="B80" s="528"/>
      <c r="C80" s="528"/>
      <c r="D80" s="528"/>
      <c r="E80" s="528"/>
      <c r="F80" s="528"/>
      <c r="G80" s="528"/>
      <c r="H80" s="528"/>
      <c r="I80" s="528"/>
      <c r="J80" s="528"/>
      <c r="K80" s="528"/>
      <c r="L80" s="528"/>
      <c r="M80" s="528"/>
      <c r="N80" s="528"/>
      <c r="O80" s="528"/>
      <c r="P80" s="528"/>
      <c r="Q80" s="528"/>
      <c r="R80" s="528"/>
      <c r="S80" s="528"/>
      <c r="T80" s="528"/>
      <c r="U80" s="528"/>
      <c r="V80" s="528"/>
      <c r="W80" s="528"/>
      <c r="X80" s="528"/>
      <c r="Y80" s="528"/>
      <c r="Z80" s="528"/>
      <c r="AA80" s="528"/>
      <c r="AB80" s="528"/>
      <c r="AC80" s="528"/>
      <c r="AD80" s="528"/>
      <c r="AE80" s="528"/>
      <c r="AF80" s="528"/>
      <c r="AG80" s="528"/>
      <c r="AH80" s="528"/>
      <c r="AI80" s="528"/>
      <c r="AJ80" s="528"/>
      <c r="AK80" s="528"/>
      <c r="AL80" s="528"/>
      <c r="AM80" s="528"/>
      <c r="AN80" s="528"/>
      <c r="AO80" s="528"/>
    </row>
    <row r="81" spans="1:41" x14ac:dyDescent="0.45">
      <c r="A81" s="528"/>
      <c r="B81" s="528"/>
      <c r="C81" s="528"/>
      <c r="D81" s="528"/>
      <c r="E81" s="528"/>
      <c r="F81" s="528"/>
      <c r="G81" s="528"/>
      <c r="H81" s="528"/>
      <c r="I81" s="528"/>
      <c r="J81" s="528"/>
      <c r="K81" s="528"/>
      <c r="L81" s="528"/>
      <c r="M81" s="528"/>
      <c r="N81" s="528"/>
      <c r="O81" s="528"/>
      <c r="P81" s="528"/>
      <c r="Q81" s="528"/>
      <c r="R81" s="528"/>
      <c r="S81" s="528"/>
      <c r="T81" s="528"/>
      <c r="U81" s="528"/>
      <c r="V81" s="528"/>
      <c r="W81" s="528"/>
      <c r="X81" s="528"/>
      <c r="Y81" s="528"/>
      <c r="Z81" s="528"/>
      <c r="AA81" s="528"/>
      <c r="AB81" s="528"/>
      <c r="AC81" s="528"/>
      <c r="AD81" s="528"/>
      <c r="AE81" s="528"/>
      <c r="AF81" s="528"/>
      <c r="AG81" s="528"/>
      <c r="AH81" s="528"/>
      <c r="AI81" s="528"/>
      <c r="AJ81" s="528"/>
      <c r="AK81" s="528"/>
      <c r="AL81" s="528"/>
      <c r="AM81" s="528"/>
      <c r="AN81" s="528"/>
      <c r="AO81" s="528"/>
    </row>
    <row r="82" spans="1:41" x14ac:dyDescent="0.45">
      <c r="A82" s="528"/>
      <c r="B82" s="528"/>
      <c r="C82" s="528"/>
      <c r="D82" s="528"/>
      <c r="E82" s="528"/>
      <c r="F82" s="528"/>
      <c r="G82" s="528"/>
      <c r="H82" s="528"/>
      <c r="I82" s="528"/>
      <c r="J82" s="528"/>
      <c r="K82" s="528"/>
      <c r="L82" s="528"/>
      <c r="M82" s="528"/>
      <c r="N82" s="528"/>
      <c r="O82" s="528"/>
      <c r="P82" s="528"/>
      <c r="Q82" s="528"/>
      <c r="R82" s="528"/>
      <c r="S82" s="528"/>
      <c r="T82" s="528"/>
      <c r="U82" s="528"/>
      <c r="V82" s="528"/>
      <c r="W82" s="528"/>
      <c r="X82" s="528"/>
      <c r="Y82" s="528"/>
      <c r="Z82" s="528"/>
      <c r="AA82" s="528"/>
      <c r="AB82" s="528"/>
      <c r="AC82" s="528"/>
      <c r="AD82" s="528"/>
      <c r="AE82" s="528"/>
      <c r="AF82" s="528"/>
      <c r="AG82" s="528"/>
      <c r="AH82" s="528"/>
      <c r="AI82" s="528"/>
      <c r="AJ82" s="528"/>
      <c r="AK82" s="528"/>
      <c r="AL82" s="528"/>
      <c r="AM82" s="528"/>
      <c r="AN82" s="528"/>
      <c r="AO82" s="528"/>
    </row>
    <row r="83" spans="1:41" x14ac:dyDescent="0.45">
      <c r="A83" s="528"/>
      <c r="B83" s="528"/>
      <c r="C83" s="528"/>
      <c r="D83" s="528"/>
      <c r="E83" s="528"/>
      <c r="F83" s="528"/>
      <c r="G83" s="528"/>
      <c r="H83" s="528"/>
      <c r="I83" s="528"/>
      <c r="J83" s="528"/>
      <c r="K83" s="528"/>
      <c r="L83" s="528"/>
      <c r="M83" s="528"/>
      <c r="N83" s="528"/>
      <c r="O83" s="528"/>
      <c r="P83" s="528"/>
      <c r="Q83" s="528"/>
      <c r="R83" s="528"/>
      <c r="S83" s="528"/>
      <c r="T83" s="528"/>
      <c r="U83" s="528"/>
      <c r="V83" s="528"/>
      <c r="W83" s="528"/>
      <c r="X83" s="528"/>
      <c r="Y83" s="528"/>
      <c r="Z83" s="528"/>
      <c r="AA83" s="528"/>
      <c r="AB83" s="528"/>
      <c r="AC83" s="528"/>
      <c r="AD83" s="528"/>
      <c r="AE83" s="528"/>
      <c r="AF83" s="528"/>
      <c r="AG83" s="528"/>
      <c r="AH83" s="528"/>
      <c r="AI83" s="528"/>
      <c r="AJ83" s="528"/>
      <c r="AK83" s="528"/>
      <c r="AL83" s="528"/>
      <c r="AM83" s="528"/>
      <c r="AN83" s="528"/>
      <c r="AO83" s="528"/>
    </row>
    <row r="84" spans="1:41" x14ac:dyDescent="0.45">
      <c r="A84" s="528"/>
      <c r="B84" s="528"/>
      <c r="C84" s="528"/>
      <c r="D84" s="528"/>
      <c r="E84" s="528"/>
      <c r="F84" s="528"/>
      <c r="G84" s="528"/>
      <c r="H84" s="528"/>
      <c r="I84" s="528"/>
      <c r="J84" s="528"/>
      <c r="K84" s="528"/>
      <c r="L84" s="528"/>
      <c r="M84" s="528"/>
      <c r="N84" s="528"/>
      <c r="O84" s="528"/>
      <c r="P84" s="528"/>
      <c r="Q84" s="528"/>
      <c r="R84" s="528"/>
      <c r="S84" s="528"/>
      <c r="T84" s="528"/>
      <c r="U84" s="528"/>
      <c r="V84" s="528"/>
      <c r="W84" s="528"/>
      <c r="X84" s="528"/>
      <c r="Y84" s="528"/>
      <c r="Z84" s="528"/>
      <c r="AA84" s="528"/>
      <c r="AB84" s="528"/>
      <c r="AC84" s="528"/>
      <c r="AD84" s="528"/>
      <c r="AE84" s="528"/>
      <c r="AF84" s="528"/>
      <c r="AG84" s="528"/>
      <c r="AH84" s="528"/>
      <c r="AI84" s="528"/>
      <c r="AJ84" s="528"/>
      <c r="AK84" s="528"/>
      <c r="AL84" s="528"/>
      <c r="AM84" s="528"/>
      <c r="AN84" s="528"/>
      <c r="AO84" s="528"/>
    </row>
    <row r="85" spans="1:41" x14ac:dyDescent="0.45">
      <c r="A85" s="528"/>
      <c r="B85" s="528"/>
      <c r="C85" s="528"/>
      <c r="D85" s="528"/>
      <c r="E85" s="528"/>
      <c r="F85" s="528"/>
      <c r="G85" s="528"/>
      <c r="H85" s="528"/>
      <c r="I85" s="528"/>
      <c r="J85" s="528"/>
      <c r="K85" s="528"/>
      <c r="L85" s="528"/>
      <c r="M85" s="528"/>
      <c r="N85" s="528"/>
      <c r="O85" s="528"/>
      <c r="P85" s="528"/>
      <c r="Q85" s="528"/>
      <c r="R85" s="528"/>
      <c r="S85" s="528"/>
      <c r="T85" s="528"/>
      <c r="U85" s="528"/>
      <c r="V85" s="528"/>
      <c r="W85" s="528"/>
      <c r="X85" s="528"/>
      <c r="Y85" s="528"/>
      <c r="Z85" s="528"/>
      <c r="AA85" s="528"/>
      <c r="AB85" s="528"/>
      <c r="AC85" s="528"/>
      <c r="AD85" s="528"/>
      <c r="AE85" s="528"/>
      <c r="AF85" s="528"/>
      <c r="AG85" s="528"/>
      <c r="AH85" s="528"/>
      <c r="AI85" s="528"/>
      <c r="AJ85" s="528"/>
      <c r="AK85" s="528"/>
      <c r="AL85" s="528"/>
      <c r="AM85" s="528"/>
      <c r="AN85" s="528"/>
      <c r="AO85" s="528"/>
    </row>
    <row r="86" spans="1:41" x14ac:dyDescent="0.45">
      <c r="A86" s="528"/>
      <c r="B86" s="528"/>
      <c r="C86" s="528"/>
      <c r="D86" s="528"/>
      <c r="E86" s="528"/>
      <c r="F86" s="528"/>
      <c r="G86" s="528"/>
      <c r="H86" s="528"/>
      <c r="I86" s="528"/>
      <c r="J86" s="528"/>
      <c r="K86" s="528"/>
      <c r="L86" s="528"/>
      <c r="M86" s="528"/>
      <c r="N86" s="528"/>
      <c r="O86" s="528"/>
      <c r="P86" s="528"/>
      <c r="Q86" s="528"/>
      <c r="R86" s="528"/>
      <c r="S86" s="528"/>
      <c r="T86" s="528"/>
      <c r="U86" s="528"/>
      <c r="V86" s="528"/>
      <c r="W86" s="528"/>
      <c r="X86" s="528"/>
      <c r="Y86" s="528"/>
      <c r="Z86" s="528"/>
      <c r="AA86" s="528"/>
      <c r="AB86" s="528"/>
      <c r="AC86" s="528"/>
      <c r="AD86" s="528"/>
      <c r="AE86" s="528"/>
      <c r="AF86" s="528"/>
      <c r="AG86" s="528"/>
      <c r="AH86" s="528"/>
      <c r="AI86" s="528"/>
      <c r="AJ86" s="528"/>
      <c r="AK86" s="528"/>
      <c r="AL86" s="528"/>
      <c r="AM86" s="528"/>
      <c r="AN86" s="528"/>
      <c r="AO86" s="528"/>
    </row>
    <row r="87" spans="1:41" x14ac:dyDescent="0.45">
      <c r="A87" s="528"/>
      <c r="B87" s="528"/>
      <c r="C87" s="528"/>
      <c r="D87" s="528"/>
      <c r="E87" s="528"/>
      <c r="F87" s="528"/>
      <c r="G87" s="528"/>
      <c r="H87" s="528"/>
      <c r="I87" s="528"/>
      <c r="J87" s="528"/>
      <c r="K87" s="528"/>
      <c r="L87" s="528"/>
      <c r="M87" s="528"/>
      <c r="N87" s="528"/>
      <c r="O87" s="528"/>
      <c r="P87" s="528"/>
      <c r="Q87" s="528"/>
      <c r="R87" s="528"/>
      <c r="S87" s="528"/>
      <c r="T87" s="528"/>
      <c r="U87" s="528"/>
      <c r="V87" s="528"/>
      <c r="W87" s="528"/>
      <c r="X87" s="528"/>
      <c r="Y87" s="528"/>
      <c r="Z87" s="528"/>
      <c r="AA87" s="528"/>
      <c r="AB87" s="528"/>
      <c r="AC87" s="528"/>
      <c r="AD87" s="528"/>
      <c r="AE87" s="528"/>
      <c r="AF87" s="528"/>
      <c r="AG87" s="528"/>
      <c r="AH87" s="528"/>
      <c r="AI87" s="528"/>
      <c r="AJ87" s="528"/>
      <c r="AK87" s="528"/>
      <c r="AL87" s="528"/>
      <c r="AM87" s="528"/>
      <c r="AN87" s="528"/>
      <c r="AO87" s="528"/>
    </row>
    <row r="88" spans="1:41" x14ac:dyDescent="0.45">
      <c r="A88" s="528"/>
      <c r="B88" s="528"/>
      <c r="C88" s="528"/>
      <c r="D88" s="528"/>
      <c r="E88" s="528"/>
      <c r="F88" s="528"/>
      <c r="G88" s="528"/>
      <c r="H88" s="528"/>
      <c r="I88" s="528"/>
      <c r="J88" s="528"/>
      <c r="K88" s="528"/>
      <c r="L88" s="528"/>
      <c r="M88" s="528"/>
      <c r="N88" s="528"/>
      <c r="O88" s="528"/>
      <c r="P88" s="528"/>
      <c r="Q88" s="528"/>
      <c r="R88" s="528"/>
      <c r="S88" s="528"/>
      <c r="T88" s="528"/>
      <c r="U88" s="528"/>
      <c r="V88" s="528"/>
      <c r="W88" s="528"/>
      <c r="X88" s="528"/>
      <c r="Y88" s="528"/>
      <c r="Z88" s="528"/>
      <c r="AA88" s="528"/>
      <c r="AB88" s="528"/>
      <c r="AC88" s="528"/>
      <c r="AD88" s="528"/>
      <c r="AE88" s="528"/>
      <c r="AF88" s="528"/>
      <c r="AG88" s="528"/>
      <c r="AH88" s="528"/>
      <c r="AI88" s="528"/>
      <c r="AJ88" s="528"/>
      <c r="AK88" s="528"/>
      <c r="AL88" s="528"/>
      <c r="AM88" s="528"/>
      <c r="AN88" s="528"/>
      <c r="AO88" s="528"/>
    </row>
    <row r="89" spans="1:41" x14ac:dyDescent="0.45">
      <c r="A89" s="528"/>
      <c r="B89" s="528"/>
      <c r="C89" s="528"/>
      <c r="D89" s="528"/>
      <c r="E89" s="528"/>
      <c r="F89" s="528"/>
      <c r="G89" s="528"/>
      <c r="H89" s="528"/>
      <c r="I89" s="528"/>
      <c r="J89" s="528"/>
      <c r="K89" s="528"/>
      <c r="L89" s="528"/>
      <c r="M89" s="528"/>
      <c r="N89" s="528"/>
      <c r="O89" s="528"/>
      <c r="P89" s="528"/>
      <c r="Q89" s="528"/>
      <c r="R89" s="528"/>
      <c r="S89" s="528"/>
      <c r="T89" s="528"/>
      <c r="U89" s="528"/>
      <c r="V89" s="528"/>
      <c r="W89" s="528"/>
      <c r="X89" s="528"/>
      <c r="Y89" s="528"/>
      <c r="Z89" s="528"/>
      <c r="AA89" s="528"/>
      <c r="AB89" s="528"/>
      <c r="AC89" s="528"/>
      <c r="AD89" s="528"/>
      <c r="AE89" s="528"/>
      <c r="AF89" s="528"/>
      <c r="AG89" s="528"/>
      <c r="AH89" s="528"/>
      <c r="AI89" s="528"/>
      <c r="AJ89" s="528"/>
      <c r="AK89" s="528"/>
      <c r="AL89" s="528"/>
      <c r="AM89" s="528"/>
      <c r="AN89" s="528"/>
      <c r="AO89" s="528"/>
    </row>
    <row r="90" spans="1:41" x14ac:dyDescent="0.45">
      <c r="A90" s="528"/>
      <c r="B90" s="528"/>
      <c r="C90" s="528"/>
      <c r="D90" s="528"/>
      <c r="E90" s="528"/>
      <c r="F90" s="528"/>
      <c r="G90" s="528"/>
      <c r="H90" s="528"/>
      <c r="I90" s="528"/>
      <c r="J90" s="528"/>
      <c r="K90" s="528"/>
      <c r="L90" s="528"/>
      <c r="M90" s="528"/>
      <c r="N90" s="528"/>
      <c r="O90" s="528"/>
      <c r="P90" s="528"/>
      <c r="Q90" s="528"/>
      <c r="R90" s="528"/>
      <c r="S90" s="528"/>
      <c r="T90" s="528"/>
      <c r="U90" s="528"/>
      <c r="V90" s="528"/>
      <c r="W90" s="528"/>
      <c r="X90" s="528"/>
      <c r="Y90" s="528"/>
      <c r="Z90" s="528"/>
      <c r="AA90" s="528"/>
      <c r="AB90" s="528"/>
      <c r="AC90" s="528"/>
      <c r="AD90" s="528"/>
      <c r="AE90" s="528"/>
      <c r="AF90" s="528"/>
      <c r="AG90" s="528"/>
      <c r="AH90" s="528"/>
      <c r="AI90" s="528"/>
      <c r="AJ90" s="528"/>
      <c r="AK90" s="528"/>
      <c r="AL90" s="528"/>
      <c r="AM90" s="528"/>
      <c r="AN90" s="528"/>
      <c r="AO90" s="528"/>
    </row>
    <row r="91" spans="1:41" x14ac:dyDescent="0.45">
      <c r="A91" s="528"/>
      <c r="B91" s="528"/>
      <c r="C91" s="528"/>
      <c r="D91" s="528"/>
      <c r="E91" s="528"/>
      <c r="F91" s="528"/>
      <c r="G91" s="528"/>
      <c r="H91" s="528"/>
      <c r="I91" s="528"/>
      <c r="J91" s="528"/>
      <c r="K91" s="528"/>
      <c r="L91" s="528"/>
      <c r="M91" s="528"/>
      <c r="N91" s="528"/>
      <c r="O91" s="528"/>
      <c r="P91" s="528"/>
      <c r="Q91" s="528"/>
      <c r="R91" s="528"/>
      <c r="S91" s="528"/>
      <c r="T91" s="528"/>
      <c r="U91" s="528"/>
      <c r="V91" s="528"/>
      <c r="W91" s="528"/>
      <c r="X91" s="528"/>
      <c r="Y91" s="528"/>
      <c r="Z91" s="528"/>
      <c r="AA91" s="528"/>
      <c r="AB91" s="528"/>
      <c r="AC91" s="528"/>
      <c r="AD91" s="528"/>
      <c r="AE91" s="528"/>
      <c r="AF91" s="528"/>
      <c r="AG91" s="528"/>
      <c r="AH91" s="528"/>
      <c r="AI91" s="528"/>
      <c r="AJ91" s="528"/>
      <c r="AK91" s="528"/>
      <c r="AL91" s="528"/>
      <c r="AM91" s="528"/>
      <c r="AN91" s="528"/>
      <c r="AO91" s="528"/>
    </row>
    <row r="92" spans="1:41" x14ac:dyDescent="0.45">
      <c r="A92" s="528"/>
      <c r="B92" s="528"/>
      <c r="C92" s="528"/>
      <c r="D92" s="528"/>
      <c r="E92" s="528"/>
      <c r="F92" s="528"/>
      <c r="G92" s="528"/>
      <c r="H92" s="528"/>
      <c r="I92" s="528"/>
      <c r="J92" s="528"/>
      <c r="K92" s="528"/>
      <c r="L92" s="528"/>
      <c r="M92" s="528"/>
      <c r="N92" s="528"/>
      <c r="O92" s="528"/>
      <c r="P92" s="528"/>
      <c r="Q92" s="528"/>
      <c r="R92" s="528"/>
      <c r="S92" s="528"/>
      <c r="T92" s="528"/>
      <c r="U92" s="528"/>
      <c r="V92" s="528"/>
      <c r="W92" s="528"/>
      <c r="X92" s="528"/>
      <c r="Y92" s="528"/>
      <c r="Z92" s="528"/>
      <c r="AA92" s="528"/>
      <c r="AB92" s="528"/>
      <c r="AC92" s="528"/>
      <c r="AD92" s="528"/>
      <c r="AE92" s="528"/>
      <c r="AF92" s="528"/>
      <c r="AG92" s="528"/>
      <c r="AH92" s="528"/>
      <c r="AI92" s="528"/>
      <c r="AJ92" s="528"/>
      <c r="AK92" s="528"/>
      <c r="AL92" s="528"/>
      <c r="AM92" s="528"/>
      <c r="AN92" s="528"/>
      <c r="AO92" s="528"/>
    </row>
    <row r="93" spans="1:41" x14ac:dyDescent="0.45">
      <c r="A93" s="528"/>
      <c r="B93" s="528"/>
      <c r="C93" s="528"/>
      <c r="D93" s="528"/>
      <c r="E93" s="528"/>
      <c r="F93" s="528"/>
      <c r="G93" s="528"/>
      <c r="H93" s="528"/>
      <c r="I93" s="528"/>
      <c r="J93" s="528"/>
      <c r="K93" s="528"/>
      <c r="L93" s="528"/>
      <c r="M93" s="528"/>
      <c r="N93" s="528"/>
      <c r="O93" s="528"/>
      <c r="P93" s="528"/>
      <c r="Q93" s="528"/>
      <c r="R93" s="528"/>
      <c r="S93" s="528"/>
      <c r="T93" s="528"/>
      <c r="U93" s="528"/>
      <c r="V93" s="528"/>
      <c r="W93" s="528"/>
      <c r="X93" s="528"/>
      <c r="Y93" s="528"/>
      <c r="Z93" s="528"/>
      <c r="AA93" s="528"/>
      <c r="AB93" s="528"/>
      <c r="AC93" s="528"/>
      <c r="AD93" s="528"/>
      <c r="AE93" s="528"/>
      <c r="AF93" s="528"/>
      <c r="AG93" s="528"/>
      <c r="AH93" s="528"/>
      <c r="AI93" s="528"/>
      <c r="AJ93" s="528"/>
      <c r="AK93" s="528"/>
      <c r="AL93" s="528"/>
      <c r="AM93" s="528"/>
      <c r="AN93" s="528"/>
      <c r="AO93" s="528"/>
    </row>
    <row r="94" spans="1:41" x14ac:dyDescent="0.45">
      <c r="A94" s="528"/>
      <c r="B94" s="528"/>
      <c r="C94" s="528"/>
      <c r="D94" s="528"/>
      <c r="E94" s="528"/>
      <c r="F94" s="528"/>
      <c r="G94" s="528"/>
      <c r="H94" s="528"/>
      <c r="I94" s="528"/>
      <c r="J94" s="528"/>
      <c r="K94" s="528"/>
      <c r="L94" s="528"/>
      <c r="M94" s="528"/>
      <c r="N94" s="528"/>
      <c r="O94" s="528"/>
      <c r="P94" s="528"/>
      <c r="Q94" s="528"/>
      <c r="R94" s="528"/>
      <c r="S94" s="528"/>
      <c r="T94" s="528"/>
      <c r="U94" s="528"/>
      <c r="V94" s="528"/>
      <c r="W94" s="528"/>
      <c r="X94" s="528"/>
      <c r="Y94" s="528"/>
      <c r="Z94" s="528"/>
      <c r="AA94" s="528"/>
      <c r="AB94" s="528"/>
      <c r="AC94" s="528"/>
      <c r="AD94" s="528"/>
      <c r="AE94" s="528"/>
      <c r="AF94" s="528"/>
      <c r="AG94" s="528"/>
      <c r="AH94" s="528"/>
      <c r="AI94" s="528"/>
      <c r="AJ94" s="528"/>
      <c r="AK94" s="528"/>
      <c r="AL94" s="528"/>
      <c r="AM94" s="528"/>
      <c r="AN94" s="528"/>
      <c r="AO94" s="528"/>
    </row>
    <row r="95" spans="1:41" x14ac:dyDescent="0.45">
      <c r="A95" s="528"/>
      <c r="B95" s="528"/>
      <c r="C95" s="528"/>
      <c r="D95" s="528"/>
      <c r="E95" s="528"/>
      <c r="F95" s="528"/>
      <c r="G95" s="528"/>
      <c r="H95" s="528"/>
      <c r="I95" s="528"/>
      <c r="J95" s="528"/>
      <c r="K95" s="528"/>
      <c r="L95" s="528"/>
      <c r="M95" s="528"/>
      <c r="N95" s="528"/>
      <c r="O95" s="528"/>
      <c r="P95" s="528"/>
      <c r="Q95" s="528"/>
      <c r="R95" s="528"/>
      <c r="S95" s="528"/>
      <c r="T95" s="528"/>
      <c r="U95" s="528"/>
      <c r="V95" s="528"/>
      <c r="W95" s="528"/>
      <c r="X95" s="528"/>
      <c r="Y95" s="528"/>
      <c r="Z95" s="528"/>
      <c r="AA95" s="528"/>
      <c r="AB95" s="528"/>
      <c r="AC95" s="528"/>
      <c r="AD95" s="528"/>
      <c r="AE95" s="528"/>
      <c r="AF95" s="528"/>
      <c r="AG95" s="528"/>
      <c r="AH95" s="528"/>
      <c r="AI95" s="528"/>
      <c r="AJ95" s="528"/>
      <c r="AK95" s="528"/>
      <c r="AL95" s="528"/>
      <c r="AM95" s="528"/>
      <c r="AN95" s="528"/>
      <c r="AO95" s="528"/>
    </row>
    <row r="96" spans="1:41" x14ac:dyDescent="0.45">
      <c r="A96" s="528"/>
      <c r="B96" s="528"/>
      <c r="C96" s="528"/>
      <c r="D96" s="528"/>
      <c r="E96" s="528"/>
      <c r="F96" s="528"/>
      <c r="G96" s="528"/>
      <c r="H96" s="528"/>
      <c r="I96" s="528"/>
      <c r="J96" s="528"/>
      <c r="K96" s="528"/>
      <c r="L96" s="528"/>
      <c r="M96" s="528"/>
      <c r="N96" s="528"/>
      <c r="O96" s="528"/>
      <c r="P96" s="528"/>
      <c r="Q96" s="528"/>
      <c r="R96" s="528"/>
      <c r="S96" s="528"/>
      <c r="T96" s="528"/>
      <c r="U96" s="528"/>
      <c r="V96" s="528"/>
      <c r="W96" s="528"/>
      <c r="X96" s="528"/>
      <c r="Y96" s="528"/>
      <c r="Z96" s="528"/>
      <c r="AA96" s="528"/>
      <c r="AB96" s="528"/>
      <c r="AC96" s="528"/>
      <c r="AD96" s="528"/>
      <c r="AE96" s="528"/>
      <c r="AF96" s="528"/>
      <c r="AG96" s="528"/>
      <c r="AH96" s="528"/>
      <c r="AI96" s="528"/>
      <c r="AJ96" s="528"/>
      <c r="AK96" s="528"/>
      <c r="AL96" s="528"/>
      <c r="AM96" s="528"/>
      <c r="AN96" s="528"/>
      <c r="AO96" s="528"/>
    </row>
    <row r="97" spans="1:41" x14ac:dyDescent="0.45">
      <c r="A97" s="528"/>
      <c r="B97" s="528"/>
      <c r="C97" s="528"/>
      <c r="D97" s="528"/>
      <c r="E97" s="528"/>
      <c r="F97" s="528"/>
      <c r="G97" s="528"/>
      <c r="H97" s="528"/>
      <c r="I97" s="528"/>
      <c r="J97" s="528"/>
      <c r="K97" s="528"/>
      <c r="L97" s="528"/>
      <c r="M97" s="528"/>
      <c r="N97" s="528"/>
      <c r="O97" s="528"/>
      <c r="P97" s="528"/>
      <c r="Q97" s="528"/>
      <c r="R97" s="528"/>
      <c r="S97" s="528"/>
      <c r="T97" s="528"/>
      <c r="U97" s="528"/>
      <c r="V97" s="528"/>
      <c r="W97" s="528"/>
      <c r="X97" s="528"/>
      <c r="Y97" s="528"/>
      <c r="Z97" s="528"/>
      <c r="AA97" s="528"/>
      <c r="AB97" s="528"/>
      <c r="AC97" s="528"/>
      <c r="AD97" s="528"/>
      <c r="AE97" s="528"/>
      <c r="AF97" s="528"/>
      <c r="AG97" s="528"/>
      <c r="AH97" s="528"/>
      <c r="AI97" s="528"/>
      <c r="AJ97" s="528"/>
      <c r="AK97" s="528"/>
      <c r="AL97" s="528"/>
      <c r="AM97" s="528"/>
      <c r="AN97" s="528"/>
      <c r="AO97" s="528"/>
    </row>
    <row r="98" spans="1:41" x14ac:dyDescent="0.45">
      <c r="A98" s="528"/>
      <c r="B98" s="528"/>
      <c r="C98" s="528"/>
      <c r="D98" s="528"/>
      <c r="E98" s="528"/>
      <c r="F98" s="528"/>
      <c r="G98" s="528"/>
      <c r="H98" s="528"/>
      <c r="I98" s="528"/>
      <c r="J98" s="528"/>
      <c r="K98" s="528"/>
      <c r="L98" s="528"/>
      <c r="M98" s="528"/>
      <c r="N98" s="528"/>
      <c r="O98" s="528"/>
      <c r="P98" s="528"/>
      <c r="Q98" s="528"/>
      <c r="R98" s="528"/>
      <c r="S98" s="528"/>
      <c r="T98" s="528"/>
      <c r="U98" s="528"/>
      <c r="V98" s="528"/>
      <c r="W98" s="528"/>
      <c r="X98" s="528"/>
      <c r="Y98" s="528"/>
      <c r="Z98" s="528"/>
      <c r="AA98" s="528"/>
      <c r="AB98" s="528"/>
      <c r="AC98" s="528"/>
      <c r="AD98" s="528"/>
      <c r="AE98" s="528"/>
      <c r="AF98" s="528"/>
      <c r="AG98" s="528"/>
      <c r="AH98" s="528"/>
      <c r="AI98" s="528"/>
      <c r="AJ98" s="528"/>
      <c r="AK98" s="528"/>
      <c r="AL98" s="528"/>
      <c r="AM98" s="528"/>
      <c r="AN98" s="528"/>
      <c r="AO98" s="528"/>
    </row>
    <row r="99" spans="1:41" x14ac:dyDescent="0.45">
      <c r="A99" s="528"/>
      <c r="B99" s="528"/>
      <c r="C99" s="528"/>
      <c r="D99" s="528"/>
      <c r="E99" s="528"/>
      <c r="F99" s="528"/>
      <c r="G99" s="528"/>
      <c r="H99" s="528"/>
      <c r="I99" s="528"/>
      <c r="J99" s="528"/>
      <c r="K99" s="528"/>
      <c r="L99" s="528"/>
      <c r="M99" s="528"/>
      <c r="N99" s="528"/>
      <c r="O99" s="528"/>
      <c r="P99" s="528"/>
      <c r="Q99" s="528"/>
      <c r="R99" s="528"/>
      <c r="S99" s="528"/>
      <c r="T99" s="528"/>
      <c r="U99" s="528"/>
      <c r="V99" s="528"/>
      <c r="W99" s="528"/>
      <c r="X99" s="528"/>
      <c r="Y99" s="528"/>
      <c r="Z99" s="528"/>
      <c r="AA99" s="528"/>
      <c r="AB99" s="528"/>
      <c r="AC99" s="528"/>
      <c r="AD99" s="528"/>
      <c r="AE99" s="528"/>
      <c r="AF99" s="528"/>
      <c r="AG99" s="528"/>
      <c r="AH99" s="528"/>
      <c r="AI99" s="528"/>
      <c r="AJ99" s="528"/>
      <c r="AK99" s="528"/>
      <c r="AL99" s="528"/>
      <c r="AM99" s="528"/>
      <c r="AN99" s="528"/>
      <c r="AO99" s="528"/>
    </row>
    <row r="100" spans="1:41" x14ac:dyDescent="0.45">
      <c r="A100" s="528"/>
      <c r="B100" s="528"/>
      <c r="C100" s="528"/>
      <c r="D100" s="528"/>
      <c r="E100" s="528"/>
      <c r="F100" s="528"/>
      <c r="G100" s="528"/>
      <c r="H100" s="528"/>
      <c r="I100" s="528"/>
      <c r="J100" s="528"/>
      <c r="K100" s="528"/>
      <c r="L100" s="528"/>
      <c r="M100" s="528"/>
      <c r="N100" s="528"/>
      <c r="O100" s="528"/>
      <c r="P100" s="528"/>
      <c r="Q100" s="528"/>
      <c r="R100" s="528"/>
      <c r="S100" s="528"/>
      <c r="T100" s="528"/>
      <c r="U100" s="528"/>
      <c r="V100" s="528"/>
      <c r="W100" s="528"/>
      <c r="X100" s="528"/>
      <c r="Y100" s="528"/>
      <c r="Z100" s="528"/>
      <c r="AA100" s="528"/>
      <c r="AB100" s="528"/>
      <c r="AC100" s="528"/>
      <c r="AD100" s="528"/>
      <c r="AE100" s="528"/>
      <c r="AF100" s="528"/>
      <c r="AG100" s="528"/>
      <c r="AH100" s="528"/>
      <c r="AI100" s="528"/>
      <c r="AJ100" s="528"/>
      <c r="AK100" s="528"/>
      <c r="AL100" s="528"/>
      <c r="AM100" s="528"/>
      <c r="AN100" s="528"/>
      <c r="AO100" s="528"/>
    </row>
    <row r="101" spans="1:41" x14ac:dyDescent="0.45">
      <c r="A101" s="528"/>
      <c r="B101" s="528"/>
      <c r="C101" s="528"/>
      <c r="D101" s="528"/>
      <c r="E101" s="528"/>
      <c r="F101" s="528"/>
      <c r="G101" s="528"/>
      <c r="H101" s="528"/>
      <c r="I101" s="528"/>
      <c r="J101" s="528"/>
      <c r="K101" s="528"/>
      <c r="L101" s="528"/>
      <c r="M101" s="528"/>
      <c r="N101" s="528"/>
      <c r="O101" s="528"/>
      <c r="P101" s="528"/>
      <c r="Q101" s="528"/>
      <c r="R101" s="528"/>
      <c r="S101" s="528"/>
      <c r="T101" s="528"/>
      <c r="U101" s="528"/>
      <c r="V101" s="528"/>
      <c r="W101" s="528"/>
      <c r="X101" s="528"/>
      <c r="Y101" s="528"/>
      <c r="Z101" s="528"/>
      <c r="AA101" s="528"/>
      <c r="AB101" s="528"/>
      <c r="AC101" s="528"/>
      <c r="AD101" s="528"/>
      <c r="AE101" s="528"/>
      <c r="AF101" s="528"/>
      <c r="AG101" s="528"/>
      <c r="AH101" s="528"/>
      <c r="AI101" s="528"/>
      <c r="AJ101" s="528"/>
      <c r="AK101" s="528"/>
      <c r="AL101" s="528"/>
      <c r="AM101" s="528"/>
      <c r="AN101" s="528"/>
      <c r="AO101" s="528"/>
    </row>
    <row r="102" spans="1:41" x14ac:dyDescent="0.45">
      <c r="A102" s="528"/>
      <c r="B102" s="528"/>
      <c r="C102" s="528"/>
      <c r="D102" s="528"/>
      <c r="E102" s="528"/>
      <c r="F102" s="528"/>
      <c r="G102" s="528"/>
      <c r="H102" s="528"/>
      <c r="I102" s="528"/>
      <c r="J102" s="528"/>
      <c r="K102" s="528"/>
      <c r="L102" s="528"/>
      <c r="M102" s="528"/>
      <c r="N102" s="528"/>
      <c r="O102" s="528"/>
      <c r="P102" s="528"/>
      <c r="Q102" s="528"/>
      <c r="R102" s="528"/>
      <c r="S102" s="528"/>
      <c r="T102" s="528"/>
      <c r="U102" s="528"/>
      <c r="V102" s="528"/>
      <c r="W102" s="528"/>
      <c r="X102" s="528"/>
      <c r="Y102" s="528"/>
      <c r="Z102" s="528"/>
      <c r="AA102" s="528"/>
      <c r="AB102" s="528"/>
      <c r="AC102" s="528"/>
      <c r="AD102" s="528"/>
      <c r="AE102" s="528"/>
      <c r="AF102" s="528"/>
      <c r="AG102" s="528"/>
      <c r="AH102" s="528"/>
      <c r="AI102" s="528"/>
      <c r="AJ102" s="528"/>
      <c r="AK102" s="528"/>
      <c r="AL102" s="528"/>
      <c r="AM102" s="528"/>
      <c r="AN102" s="528"/>
      <c r="AO102" s="528"/>
    </row>
    <row r="103" spans="1:41" x14ac:dyDescent="0.45">
      <c r="A103" s="528"/>
      <c r="B103" s="528"/>
      <c r="C103" s="528"/>
      <c r="D103" s="528"/>
      <c r="E103" s="528"/>
      <c r="F103" s="528"/>
      <c r="G103" s="528"/>
      <c r="H103" s="528"/>
      <c r="I103" s="528"/>
      <c r="J103" s="528"/>
      <c r="K103" s="528"/>
      <c r="L103" s="528"/>
      <c r="M103" s="528"/>
      <c r="N103" s="528"/>
      <c r="O103" s="528"/>
      <c r="P103" s="528"/>
      <c r="Q103" s="528"/>
      <c r="R103" s="528"/>
      <c r="S103" s="528"/>
      <c r="T103" s="528"/>
      <c r="U103" s="528"/>
      <c r="V103" s="528"/>
      <c r="W103" s="528"/>
      <c r="X103" s="528"/>
      <c r="Y103" s="528"/>
      <c r="Z103" s="528"/>
      <c r="AA103" s="528"/>
      <c r="AB103" s="528"/>
      <c r="AC103" s="528"/>
      <c r="AD103" s="528"/>
      <c r="AE103" s="528"/>
      <c r="AF103" s="528"/>
      <c r="AG103" s="528"/>
      <c r="AH103" s="528"/>
      <c r="AI103" s="528"/>
      <c r="AJ103" s="528"/>
      <c r="AK103" s="528"/>
      <c r="AL103" s="528"/>
      <c r="AM103" s="528"/>
      <c r="AN103" s="528"/>
      <c r="AO103" s="528"/>
    </row>
    <row r="104" spans="1:41" x14ac:dyDescent="0.45">
      <c r="A104" s="528"/>
      <c r="B104" s="528"/>
      <c r="C104" s="528"/>
      <c r="D104" s="528"/>
      <c r="E104" s="528"/>
      <c r="F104" s="528"/>
      <c r="G104" s="528"/>
      <c r="H104" s="528"/>
      <c r="I104" s="528"/>
      <c r="J104" s="528"/>
      <c r="K104" s="528"/>
      <c r="L104" s="528"/>
      <c r="M104" s="528"/>
      <c r="N104" s="528"/>
      <c r="O104" s="528"/>
      <c r="P104" s="528"/>
      <c r="Q104" s="528"/>
      <c r="R104" s="528"/>
      <c r="S104" s="528"/>
      <c r="T104" s="528"/>
      <c r="U104" s="528"/>
      <c r="V104" s="528"/>
      <c r="W104" s="528"/>
      <c r="X104" s="528"/>
      <c r="Y104" s="528"/>
      <c r="Z104" s="528"/>
      <c r="AA104" s="528"/>
      <c r="AB104" s="528"/>
      <c r="AC104" s="528"/>
      <c r="AD104" s="528"/>
      <c r="AE104" s="528"/>
      <c r="AF104" s="528"/>
      <c r="AG104" s="528"/>
      <c r="AH104" s="528"/>
      <c r="AI104" s="528"/>
      <c r="AJ104" s="528"/>
      <c r="AK104" s="528"/>
      <c r="AL104" s="528"/>
      <c r="AM104" s="528"/>
      <c r="AN104" s="528"/>
      <c r="AO104" s="528"/>
    </row>
    <row r="105" spans="1:41" x14ac:dyDescent="0.45">
      <c r="A105" s="528"/>
      <c r="B105" s="528"/>
      <c r="C105" s="528"/>
      <c r="D105" s="528"/>
      <c r="E105" s="528"/>
      <c r="F105" s="528"/>
      <c r="G105" s="528"/>
      <c r="H105" s="528"/>
      <c r="I105" s="528"/>
      <c r="J105" s="528"/>
      <c r="K105" s="528"/>
      <c r="L105" s="528"/>
      <c r="M105" s="528"/>
      <c r="N105" s="528"/>
      <c r="O105" s="528"/>
      <c r="P105" s="528"/>
      <c r="Q105" s="528"/>
      <c r="R105" s="528"/>
      <c r="S105" s="528"/>
      <c r="T105" s="528"/>
      <c r="U105" s="528"/>
      <c r="V105" s="528"/>
      <c r="W105" s="528"/>
      <c r="X105" s="528"/>
      <c r="Y105" s="528"/>
      <c r="Z105" s="528"/>
      <c r="AA105" s="528"/>
      <c r="AB105" s="528"/>
      <c r="AC105" s="528"/>
      <c r="AD105" s="528"/>
      <c r="AE105" s="528"/>
      <c r="AF105" s="528"/>
      <c r="AG105" s="528"/>
      <c r="AH105" s="528"/>
      <c r="AI105" s="528"/>
      <c r="AJ105" s="528"/>
      <c r="AK105" s="528"/>
      <c r="AL105" s="528"/>
      <c r="AM105" s="528"/>
      <c r="AN105" s="528"/>
      <c r="AO105" s="528"/>
    </row>
    <row r="106" spans="1:41" x14ac:dyDescent="0.45">
      <c r="A106" s="528"/>
      <c r="B106" s="528"/>
      <c r="C106" s="528"/>
      <c r="D106" s="528"/>
      <c r="E106" s="528"/>
      <c r="F106" s="528"/>
      <c r="G106" s="528"/>
      <c r="H106" s="528"/>
      <c r="I106" s="528"/>
      <c r="J106" s="528"/>
      <c r="K106" s="528"/>
      <c r="L106" s="528"/>
      <c r="M106" s="528"/>
      <c r="N106" s="528"/>
      <c r="O106" s="528"/>
      <c r="P106" s="528"/>
      <c r="Q106" s="528"/>
      <c r="R106" s="528"/>
      <c r="S106" s="528"/>
      <c r="T106" s="528"/>
      <c r="U106" s="528"/>
      <c r="V106" s="528"/>
      <c r="W106" s="528"/>
      <c r="X106" s="528"/>
      <c r="Y106" s="528"/>
      <c r="Z106" s="528"/>
      <c r="AA106" s="528"/>
      <c r="AB106" s="528"/>
      <c r="AC106" s="528"/>
      <c r="AD106" s="528"/>
      <c r="AE106" s="528"/>
      <c r="AF106" s="528"/>
      <c r="AG106" s="528"/>
      <c r="AH106" s="528"/>
      <c r="AI106" s="528"/>
      <c r="AJ106" s="528"/>
      <c r="AK106" s="528"/>
      <c r="AL106" s="528"/>
      <c r="AM106" s="528"/>
      <c r="AN106" s="528"/>
      <c r="AO106" s="528"/>
    </row>
    <row r="107" spans="1:41" x14ac:dyDescent="0.45">
      <c r="A107" s="528"/>
      <c r="B107" s="528"/>
      <c r="C107" s="528"/>
      <c r="D107" s="528"/>
      <c r="E107" s="528"/>
      <c r="F107" s="528"/>
      <c r="G107" s="528"/>
      <c r="H107" s="528"/>
      <c r="I107" s="528"/>
      <c r="J107" s="528"/>
      <c r="K107" s="528"/>
      <c r="L107" s="528"/>
      <c r="M107" s="528"/>
      <c r="N107" s="528"/>
      <c r="O107" s="528"/>
      <c r="P107" s="528"/>
      <c r="Q107" s="528"/>
      <c r="R107" s="528"/>
      <c r="S107" s="528"/>
      <c r="T107" s="528"/>
      <c r="U107" s="528"/>
      <c r="V107" s="528"/>
      <c r="W107" s="528"/>
      <c r="X107" s="528"/>
      <c r="Y107" s="528"/>
      <c r="Z107" s="528"/>
      <c r="AA107" s="528"/>
      <c r="AB107" s="528"/>
      <c r="AC107" s="528"/>
      <c r="AD107" s="528"/>
      <c r="AE107" s="528"/>
      <c r="AF107" s="528"/>
      <c r="AG107" s="528"/>
      <c r="AH107" s="528"/>
      <c r="AI107" s="528"/>
      <c r="AJ107" s="528"/>
      <c r="AK107" s="528"/>
      <c r="AL107" s="528"/>
      <c r="AM107" s="528"/>
      <c r="AN107" s="528"/>
      <c r="AO107" s="528"/>
    </row>
    <row r="108" spans="1:41" x14ac:dyDescent="0.45">
      <c r="A108" s="528"/>
      <c r="B108" s="528"/>
      <c r="C108" s="528"/>
      <c r="D108" s="528"/>
      <c r="E108" s="528"/>
      <c r="F108" s="528"/>
      <c r="G108" s="528"/>
      <c r="H108" s="528"/>
      <c r="I108" s="528"/>
      <c r="J108" s="528"/>
      <c r="K108" s="528"/>
      <c r="L108" s="528"/>
      <c r="M108" s="528"/>
      <c r="N108" s="528"/>
      <c r="O108" s="528"/>
      <c r="P108" s="528"/>
      <c r="Q108" s="528"/>
      <c r="R108" s="528"/>
      <c r="S108" s="528"/>
      <c r="T108" s="528"/>
      <c r="U108" s="528"/>
      <c r="V108" s="528"/>
      <c r="W108" s="528"/>
      <c r="X108" s="528"/>
      <c r="Y108" s="528"/>
      <c r="Z108" s="528"/>
      <c r="AA108" s="528"/>
      <c r="AB108" s="528"/>
      <c r="AC108" s="528"/>
      <c r="AD108" s="528"/>
      <c r="AE108" s="528"/>
      <c r="AF108" s="528"/>
      <c r="AG108" s="528"/>
      <c r="AH108" s="528"/>
      <c r="AI108" s="528"/>
      <c r="AJ108" s="528"/>
      <c r="AK108" s="528"/>
      <c r="AL108" s="528"/>
      <c r="AM108" s="528"/>
      <c r="AN108" s="528"/>
      <c r="AO108" s="528"/>
    </row>
    <row r="109" spans="1:41" x14ac:dyDescent="0.45">
      <c r="A109" s="528"/>
      <c r="B109" s="528"/>
      <c r="C109" s="528"/>
      <c r="D109" s="528"/>
      <c r="E109" s="528"/>
      <c r="F109" s="528"/>
      <c r="G109" s="528"/>
      <c r="H109" s="528"/>
      <c r="I109" s="528"/>
      <c r="J109" s="528"/>
      <c r="K109" s="528"/>
      <c r="L109" s="528"/>
      <c r="M109" s="528"/>
      <c r="N109" s="528"/>
      <c r="O109" s="528"/>
      <c r="P109" s="528"/>
      <c r="Q109" s="528"/>
      <c r="R109" s="528"/>
      <c r="S109" s="528"/>
      <c r="T109" s="528"/>
      <c r="U109" s="528"/>
      <c r="V109" s="528"/>
      <c r="W109" s="528"/>
      <c r="X109" s="528"/>
      <c r="Y109" s="528"/>
      <c r="Z109" s="528"/>
      <c r="AA109" s="528"/>
      <c r="AB109" s="528"/>
      <c r="AC109" s="528"/>
      <c r="AD109" s="528"/>
      <c r="AE109" s="528"/>
      <c r="AF109" s="528"/>
      <c r="AG109" s="528"/>
      <c r="AH109" s="528"/>
      <c r="AI109" s="528"/>
      <c r="AJ109" s="528"/>
      <c r="AK109" s="528"/>
      <c r="AL109" s="528"/>
      <c r="AM109" s="528"/>
      <c r="AN109" s="528"/>
      <c r="AO109" s="528"/>
    </row>
    <row r="110" spans="1:41" x14ac:dyDescent="0.45">
      <c r="A110" s="528"/>
      <c r="B110" s="528"/>
      <c r="C110" s="528"/>
      <c r="D110" s="528"/>
      <c r="E110" s="528"/>
      <c r="F110" s="528"/>
      <c r="G110" s="528"/>
      <c r="H110" s="528"/>
      <c r="I110" s="528"/>
      <c r="J110" s="528"/>
      <c r="K110" s="528"/>
      <c r="L110" s="528"/>
      <c r="M110" s="528"/>
      <c r="N110" s="528"/>
      <c r="O110" s="528"/>
      <c r="P110" s="528"/>
      <c r="Q110" s="528"/>
      <c r="R110" s="528"/>
      <c r="S110" s="528"/>
      <c r="T110" s="528"/>
      <c r="U110" s="528"/>
      <c r="V110" s="528"/>
      <c r="W110" s="528"/>
      <c r="X110" s="528"/>
      <c r="Y110" s="528"/>
      <c r="Z110" s="528"/>
      <c r="AA110" s="528"/>
      <c r="AB110" s="528"/>
      <c r="AC110" s="528"/>
      <c r="AD110" s="528"/>
      <c r="AE110" s="528"/>
      <c r="AF110" s="528"/>
      <c r="AG110" s="528"/>
      <c r="AH110" s="528"/>
      <c r="AI110" s="528"/>
      <c r="AJ110" s="528"/>
      <c r="AK110" s="528"/>
      <c r="AL110" s="528"/>
      <c r="AM110" s="528"/>
      <c r="AN110" s="528"/>
      <c r="AO110" s="528"/>
    </row>
    <row r="111" spans="1:41" x14ac:dyDescent="0.45">
      <c r="F111" s="528"/>
      <c r="G111" s="528"/>
      <c r="H111" s="528"/>
      <c r="I111" s="528"/>
      <c r="J111" s="528"/>
      <c r="K111" s="528"/>
      <c r="L111" s="528"/>
      <c r="M111" s="528"/>
      <c r="N111" s="528"/>
      <c r="O111" s="528"/>
      <c r="P111" s="528"/>
      <c r="Q111" s="528"/>
      <c r="R111" s="528"/>
      <c r="S111" s="528"/>
      <c r="T111" s="528"/>
      <c r="U111" s="528"/>
      <c r="V111" s="528"/>
      <c r="W111" s="528"/>
      <c r="X111" s="528"/>
      <c r="Y111" s="528"/>
      <c r="Z111" s="528"/>
      <c r="AA111" s="528"/>
      <c r="AB111" s="528"/>
      <c r="AC111" s="528"/>
      <c r="AD111" s="528"/>
      <c r="AE111" s="528"/>
      <c r="AF111" s="528"/>
      <c r="AG111" s="528"/>
      <c r="AH111" s="528"/>
      <c r="AI111" s="528"/>
      <c r="AJ111" s="528"/>
      <c r="AK111" s="528"/>
      <c r="AL111" s="528"/>
      <c r="AM111" s="528"/>
      <c r="AN111" s="528"/>
      <c r="AO111" s="528"/>
    </row>
    <row r="112" spans="1:41" x14ac:dyDescent="0.45">
      <c r="F112" s="528"/>
      <c r="G112" s="528"/>
      <c r="H112" s="528"/>
      <c r="I112" s="528"/>
      <c r="J112" s="528"/>
      <c r="K112" s="528"/>
      <c r="L112" s="528"/>
      <c r="M112" s="528"/>
      <c r="N112" s="528"/>
      <c r="O112" s="528"/>
      <c r="P112" s="528"/>
      <c r="Q112" s="528"/>
      <c r="R112" s="528"/>
      <c r="S112" s="528"/>
      <c r="T112" s="528"/>
      <c r="U112" s="528"/>
      <c r="V112" s="528"/>
      <c r="W112" s="528"/>
      <c r="X112" s="528"/>
      <c r="Y112" s="528"/>
      <c r="Z112" s="528"/>
      <c r="AA112" s="528"/>
      <c r="AB112" s="528"/>
      <c r="AC112" s="528"/>
      <c r="AD112" s="528"/>
      <c r="AE112" s="528"/>
      <c r="AF112" s="528"/>
      <c r="AG112" s="528"/>
      <c r="AH112" s="528"/>
      <c r="AI112" s="528"/>
      <c r="AJ112" s="528"/>
      <c r="AK112" s="528"/>
      <c r="AL112" s="528"/>
      <c r="AM112" s="528"/>
      <c r="AN112" s="528"/>
      <c r="AO112" s="528"/>
    </row>
  </sheetData>
  <phoneticPr fontId="12" type="noConversion"/>
  <pageMargins left="0.70866141732283472" right="0.70866141732283472" top="0.74803149606299213" bottom="0.74803149606299213" header="0.31496062992125984" footer="0.31496062992125984"/>
  <pageSetup paperSize="8" fitToHeight="0" orientation="landscape" r:id="rId1"/>
  <headerFooter>
    <oddFooter>&amp;C&amp;"-,Bold"&amp;12&amp;KFF0000OFFICIAL</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F0E489-9B89-480D-B6E0-119E3F1A198B}">
  <sheetPr>
    <pageSetUpPr autoPageBreaks="0"/>
  </sheetPr>
  <dimension ref="A1:H106"/>
  <sheetViews>
    <sheetView workbookViewId="0">
      <selection activeCell="B12" sqref="B12:H28"/>
    </sheetView>
  </sheetViews>
  <sheetFormatPr defaultColWidth="8.86328125" defaultRowHeight="14.25" x14ac:dyDescent="0.45"/>
  <cols>
    <col min="1" max="1" width="4.73046875" style="56" customWidth="1"/>
    <col min="2" max="2" width="31.265625" style="56" customWidth="1"/>
    <col min="3" max="3" width="84.265625" style="56" customWidth="1"/>
    <col min="4" max="4" width="21.73046875" style="56" customWidth="1"/>
    <col min="5" max="5" width="30.73046875" style="56" customWidth="1"/>
    <col min="6" max="16384" width="8.86328125" style="56"/>
  </cols>
  <sheetData>
    <row r="1" spans="1:8" s="26" customFormat="1" ht="20.25" customHeight="1" x14ac:dyDescent="0.45">
      <c r="A1" s="215"/>
      <c r="B1" s="164"/>
      <c r="D1" s="216" t="s">
        <v>712</v>
      </c>
      <c r="E1" s="217"/>
      <c r="F1" s="217"/>
    </row>
    <row r="2" spans="1:8" s="26" customFormat="1" ht="30" customHeight="1" x14ac:dyDescent="0.45">
      <c r="A2" s="215"/>
      <c r="B2" s="218" t="s">
        <v>713</v>
      </c>
      <c r="D2" s="235" t="s">
        <v>714</v>
      </c>
      <c r="E2" s="237" t="s">
        <v>749</v>
      </c>
      <c r="F2" s="217"/>
    </row>
    <row r="3" spans="1:8" s="26" customFormat="1" ht="51" customHeight="1" x14ac:dyDescent="0.45">
      <c r="A3" s="215"/>
      <c r="B3" s="547" t="s">
        <v>739</v>
      </c>
      <c r="C3" s="547"/>
      <c r="D3" s="235" t="s">
        <v>715</v>
      </c>
      <c r="E3" s="236" t="s">
        <v>716</v>
      </c>
      <c r="F3" s="217"/>
    </row>
    <row r="4" spans="1:8" s="26" customFormat="1" x14ac:dyDescent="0.45">
      <c r="A4" s="215"/>
      <c r="B4" s="218" t="s">
        <v>717</v>
      </c>
      <c r="E4" s="217"/>
      <c r="F4" s="217"/>
    </row>
    <row r="5" spans="1:8" s="26" customFormat="1" x14ac:dyDescent="0.45">
      <c r="A5" s="215">
        <v>1</v>
      </c>
      <c r="B5" s="219" t="s">
        <v>718</v>
      </c>
      <c r="E5" s="217"/>
      <c r="F5" s="217"/>
    </row>
    <row r="6" spans="1:8" s="26" customFormat="1" x14ac:dyDescent="0.45">
      <c r="A6" s="215">
        <v>2</v>
      </c>
      <c r="B6" s="219" t="s">
        <v>719</v>
      </c>
      <c r="C6" s="219"/>
      <c r="E6" s="217"/>
      <c r="F6" s="217"/>
    </row>
    <row r="7" spans="1:8" s="26" customFormat="1" x14ac:dyDescent="0.45">
      <c r="A7" s="215">
        <v>3</v>
      </c>
      <c r="B7" s="219" t="s">
        <v>720</v>
      </c>
      <c r="E7" s="217"/>
      <c r="F7" s="217"/>
    </row>
    <row r="8" spans="1:8" x14ac:dyDescent="0.45">
      <c r="A8" s="215">
        <v>4</v>
      </c>
      <c r="B8" s="63" t="s">
        <v>284</v>
      </c>
    </row>
    <row r="10" spans="1:8" ht="15" customHeight="1" x14ac:dyDescent="0.45">
      <c r="A10" s="220">
        <v>1</v>
      </c>
      <c r="B10" s="221" t="s">
        <v>718</v>
      </c>
      <c r="C10" s="64"/>
    </row>
    <row r="11" spans="1:8" x14ac:dyDescent="0.45">
      <c r="A11" s="222"/>
      <c r="B11" s="223" t="s">
        <v>718</v>
      </c>
      <c r="C11" s="224" t="s">
        <v>721</v>
      </c>
    </row>
    <row r="12" spans="1:8" ht="15" customHeight="1" x14ac:dyDescent="0.45">
      <c r="A12" s="222"/>
      <c r="B12" s="548" t="s">
        <v>1287</v>
      </c>
      <c r="C12" s="548"/>
      <c r="D12" s="548"/>
      <c r="E12" s="548"/>
      <c r="F12" s="548"/>
      <c r="G12" s="548"/>
      <c r="H12" s="548"/>
    </row>
    <row r="13" spans="1:8" x14ac:dyDescent="0.45">
      <c r="A13" s="222"/>
      <c r="B13" s="548"/>
      <c r="C13" s="548"/>
      <c r="D13" s="548"/>
      <c r="E13" s="548"/>
      <c r="F13" s="548"/>
      <c r="G13" s="548"/>
      <c r="H13" s="548"/>
    </row>
    <row r="14" spans="1:8" x14ac:dyDescent="0.45">
      <c r="A14" s="222"/>
      <c r="B14" s="548"/>
      <c r="C14" s="548"/>
      <c r="D14" s="548"/>
      <c r="E14" s="548"/>
      <c r="F14" s="548"/>
      <c r="G14" s="548"/>
      <c r="H14" s="548"/>
    </row>
    <row r="15" spans="1:8" x14ac:dyDescent="0.45">
      <c r="A15" s="222"/>
      <c r="B15" s="548"/>
      <c r="C15" s="548"/>
      <c r="D15" s="548"/>
      <c r="E15" s="548"/>
      <c r="F15" s="548"/>
      <c r="G15" s="548"/>
      <c r="H15" s="548"/>
    </row>
    <row r="16" spans="1:8" x14ac:dyDescent="0.45">
      <c r="A16" s="222"/>
      <c r="B16" s="548"/>
      <c r="C16" s="548"/>
      <c r="D16" s="548"/>
      <c r="E16" s="548"/>
      <c r="F16" s="548"/>
      <c r="G16" s="548"/>
      <c r="H16" s="548"/>
    </row>
    <row r="17" spans="1:8" x14ac:dyDescent="0.45">
      <c r="A17" s="222"/>
      <c r="B17" s="548"/>
      <c r="C17" s="548"/>
      <c r="D17" s="548"/>
      <c r="E17" s="548"/>
      <c r="F17" s="548"/>
      <c r="G17" s="548"/>
      <c r="H17" s="548"/>
    </row>
    <row r="18" spans="1:8" x14ac:dyDescent="0.45">
      <c r="A18" s="222"/>
      <c r="B18" s="548"/>
      <c r="C18" s="548"/>
      <c r="D18" s="548"/>
      <c r="E18" s="548"/>
      <c r="F18" s="548"/>
      <c r="G18" s="548"/>
      <c r="H18" s="548"/>
    </row>
    <row r="19" spans="1:8" x14ac:dyDescent="0.45">
      <c r="A19" s="222"/>
      <c r="B19" s="548"/>
      <c r="C19" s="548"/>
      <c r="D19" s="548"/>
      <c r="E19" s="548"/>
      <c r="F19" s="548"/>
      <c r="G19" s="548"/>
      <c r="H19" s="548"/>
    </row>
    <row r="20" spans="1:8" x14ac:dyDescent="0.45">
      <c r="A20" s="222"/>
      <c r="B20" s="548"/>
      <c r="C20" s="548"/>
      <c r="D20" s="548"/>
      <c r="E20" s="548"/>
      <c r="F20" s="548"/>
      <c r="G20" s="548"/>
      <c r="H20" s="548"/>
    </row>
    <row r="21" spans="1:8" x14ac:dyDescent="0.45">
      <c r="A21" s="222"/>
      <c r="B21" s="548"/>
      <c r="C21" s="548"/>
      <c r="D21" s="548"/>
      <c r="E21" s="548"/>
      <c r="F21" s="548"/>
      <c r="G21" s="548"/>
      <c r="H21" s="548"/>
    </row>
    <row r="22" spans="1:8" x14ac:dyDescent="0.45">
      <c r="A22" s="222"/>
      <c r="B22" s="548"/>
      <c r="C22" s="548"/>
      <c r="D22" s="548"/>
      <c r="E22" s="548"/>
      <c r="F22" s="548"/>
      <c r="G22" s="548"/>
      <c r="H22" s="548"/>
    </row>
    <row r="23" spans="1:8" x14ac:dyDescent="0.45">
      <c r="A23" s="222"/>
      <c r="B23" s="548"/>
      <c r="C23" s="548"/>
      <c r="D23" s="548"/>
      <c r="E23" s="548"/>
      <c r="F23" s="548"/>
      <c r="G23" s="548"/>
      <c r="H23" s="548"/>
    </row>
    <row r="24" spans="1:8" x14ac:dyDescent="0.45">
      <c r="A24" s="222"/>
      <c r="B24" s="548"/>
      <c r="C24" s="548"/>
      <c r="D24" s="548"/>
      <c r="E24" s="548"/>
      <c r="F24" s="548"/>
      <c r="G24" s="548"/>
      <c r="H24" s="548"/>
    </row>
    <row r="25" spans="1:8" x14ac:dyDescent="0.45">
      <c r="A25" s="222"/>
      <c r="B25" s="548"/>
      <c r="C25" s="548"/>
      <c r="D25" s="548"/>
      <c r="E25" s="548"/>
      <c r="F25" s="548"/>
      <c r="G25" s="548"/>
      <c r="H25" s="548"/>
    </row>
    <row r="26" spans="1:8" x14ac:dyDescent="0.45">
      <c r="A26" s="222"/>
      <c r="B26" s="548"/>
      <c r="C26" s="548"/>
      <c r="D26" s="548"/>
      <c r="E26" s="548"/>
      <c r="F26" s="548"/>
      <c r="G26" s="548"/>
      <c r="H26" s="548"/>
    </row>
    <row r="27" spans="1:8" x14ac:dyDescent="0.45">
      <c r="A27" s="222"/>
      <c r="B27" s="548"/>
      <c r="C27" s="548"/>
      <c r="D27" s="548"/>
      <c r="E27" s="548"/>
      <c r="F27" s="548"/>
      <c r="G27" s="548"/>
      <c r="H27" s="548"/>
    </row>
    <row r="28" spans="1:8" ht="66.75" customHeight="1" x14ac:dyDescent="0.45">
      <c r="A28" s="222"/>
      <c r="B28" s="548"/>
      <c r="C28" s="548"/>
      <c r="D28" s="548"/>
      <c r="E28" s="548"/>
      <c r="F28" s="548"/>
      <c r="G28" s="548"/>
      <c r="H28" s="548"/>
    </row>
    <row r="29" spans="1:8" x14ac:dyDescent="0.45">
      <c r="B29" s="225" t="s">
        <v>722</v>
      </c>
    </row>
    <row r="30" spans="1:8" x14ac:dyDescent="0.45">
      <c r="C30" s="224"/>
    </row>
    <row r="31" spans="1:8" x14ac:dyDescent="0.45">
      <c r="A31" s="220">
        <v>2</v>
      </c>
      <c r="B31" s="226" t="s">
        <v>719</v>
      </c>
      <c r="C31" s="64"/>
    </row>
    <row r="32" spans="1:8" x14ac:dyDescent="0.45">
      <c r="A32" s="222"/>
      <c r="B32" s="549" t="s">
        <v>745</v>
      </c>
      <c r="C32" s="549"/>
    </row>
    <row r="33" spans="1:5" x14ac:dyDescent="0.45">
      <c r="A33" s="222"/>
      <c r="B33" s="223" t="s">
        <v>746</v>
      </c>
      <c r="C33" s="227" t="s">
        <v>721</v>
      </c>
    </row>
    <row r="34" spans="1:5" x14ac:dyDescent="0.45">
      <c r="B34" s="228" t="s">
        <v>723</v>
      </c>
      <c r="C34" s="229" t="s">
        <v>724</v>
      </c>
    </row>
    <row r="35" spans="1:5" ht="114.75" customHeight="1" x14ac:dyDescent="0.45">
      <c r="B35" s="265" t="s">
        <v>286</v>
      </c>
      <c r="C35" s="230" t="s">
        <v>732</v>
      </c>
      <c r="E35" s="56" t="s">
        <v>9</v>
      </c>
    </row>
    <row r="36" spans="1:5" ht="23.25" x14ac:dyDescent="0.45">
      <c r="B36" s="265" t="s">
        <v>750</v>
      </c>
      <c r="C36" s="230" t="s">
        <v>799</v>
      </c>
    </row>
    <row r="37" spans="1:5" ht="52.5" customHeight="1" x14ac:dyDescent="0.45">
      <c r="B37" s="265" t="s">
        <v>375</v>
      </c>
      <c r="C37" s="230" t="s">
        <v>374</v>
      </c>
    </row>
    <row r="38" spans="1:5" ht="52.5" customHeight="1" x14ac:dyDescent="0.45">
      <c r="B38" s="265" t="s">
        <v>376</v>
      </c>
      <c r="C38" s="230" t="s">
        <v>373</v>
      </c>
    </row>
    <row r="39" spans="1:5" ht="97.5" customHeight="1" x14ac:dyDescent="0.45">
      <c r="B39" s="265" t="s">
        <v>378</v>
      </c>
      <c r="C39" s="230" t="s">
        <v>377</v>
      </c>
    </row>
    <row r="40" spans="1:5" ht="63.75" customHeight="1" x14ac:dyDescent="0.45">
      <c r="B40" s="265" t="s">
        <v>419</v>
      </c>
      <c r="C40" s="230" t="s">
        <v>871</v>
      </c>
    </row>
    <row r="41" spans="1:5" ht="37.15" customHeight="1" x14ac:dyDescent="0.45">
      <c r="B41" s="265" t="s">
        <v>420</v>
      </c>
      <c r="C41" s="231" t="s">
        <v>379</v>
      </c>
    </row>
    <row r="42" spans="1:5" ht="34.9" x14ac:dyDescent="0.45">
      <c r="B42" s="265" t="s">
        <v>870</v>
      </c>
      <c r="C42" s="231" t="s">
        <v>725</v>
      </c>
    </row>
    <row r="43" spans="1:5" x14ac:dyDescent="0.45">
      <c r="B43" s="225" t="s">
        <v>722</v>
      </c>
    </row>
    <row r="45" spans="1:5" x14ac:dyDescent="0.45">
      <c r="A45" s="220">
        <v>3</v>
      </c>
      <c r="B45" s="226" t="s">
        <v>720</v>
      </c>
      <c r="C45" s="232"/>
    </row>
    <row r="46" spans="1:5" x14ac:dyDescent="0.45">
      <c r="A46" s="222"/>
      <c r="B46" s="223" t="s">
        <v>747</v>
      </c>
      <c r="C46" s="227"/>
    </row>
    <row r="47" spans="1:5" x14ac:dyDescent="0.45">
      <c r="A47" s="222"/>
      <c r="B47" s="228" t="s">
        <v>726</v>
      </c>
      <c r="C47" s="229" t="s">
        <v>727</v>
      </c>
    </row>
    <row r="48" spans="1:5" ht="21" customHeight="1" x14ac:dyDescent="0.45">
      <c r="A48" s="222"/>
      <c r="B48" s="265" t="s">
        <v>616</v>
      </c>
      <c r="C48" s="231" t="s">
        <v>617</v>
      </c>
    </row>
    <row r="49" spans="1:5" ht="30" customHeight="1" x14ac:dyDescent="0.45">
      <c r="A49" s="222"/>
      <c r="B49" s="265" t="s">
        <v>287</v>
      </c>
      <c r="C49" s="231" t="s">
        <v>288</v>
      </c>
    </row>
    <row r="50" spans="1:5" ht="21.75" customHeight="1" x14ac:dyDescent="0.45">
      <c r="A50" s="222"/>
      <c r="B50" s="265" t="s">
        <v>2</v>
      </c>
      <c r="C50" s="233" t="s">
        <v>289</v>
      </c>
    </row>
    <row r="51" spans="1:5" ht="62.25" customHeight="1" x14ac:dyDescent="0.45">
      <c r="A51" s="222"/>
      <c r="B51" s="265" t="s">
        <v>290</v>
      </c>
      <c r="C51" s="231" t="s">
        <v>810</v>
      </c>
    </row>
    <row r="52" spans="1:5" ht="34.5" customHeight="1" x14ac:dyDescent="0.45">
      <c r="B52" s="265" t="s">
        <v>291</v>
      </c>
      <c r="C52" s="231" t="s">
        <v>292</v>
      </c>
    </row>
    <row r="53" spans="1:5" ht="21" customHeight="1" x14ac:dyDescent="0.45">
      <c r="A53" s="222"/>
      <c r="B53" s="265" t="s">
        <v>380</v>
      </c>
      <c r="C53" s="231" t="s">
        <v>293</v>
      </c>
    </row>
    <row r="54" spans="1:5" ht="21" customHeight="1" x14ac:dyDescent="0.45">
      <c r="A54" s="222"/>
      <c r="B54" s="265" t="s">
        <v>472</v>
      </c>
      <c r="C54" s="231" t="s">
        <v>618</v>
      </c>
    </row>
    <row r="55" spans="1:5" ht="21" customHeight="1" x14ac:dyDescent="0.45">
      <c r="A55" s="222"/>
      <c r="B55" s="265" t="s">
        <v>3</v>
      </c>
      <c r="C55" s="231" t="s">
        <v>619</v>
      </c>
    </row>
    <row r="56" spans="1:5" ht="21" customHeight="1" x14ac:dyDescent="0.45">
      <c r="A56" s="222"/>
      <c r="B56" s="265" t="s">
        <v>18</v>
      </c>
      <c r="C56" s="231" t="s">
        <v>294</v>
      </c>
    </row>
    <row r="57" spans="1:5" ht="103.5" customHeight="1" x14ac:dyDescent="0.45">
      <c r="A57" s="222"/>
      <c r="B57" s="265" t="s">
        <v>4</v>
      </c>
      <c r="C57" s="231" t="s">
        <v>755</v>
      </c>
    </row>
    <row r="58" spans="1:5" ht="45.75" customHeight="1" x14ac:dyDescent="0.45">
      <c r="A58" s="222"/>
      <c r="B58" s="265" t="s">
        <v>664</v>
      </c>
      <c r="C58" s="231" t="s">
        <v>667</v>
      </c>
    </row>
    <row r="59" spans="1:5" ht="15.75" customHeight="1" x14ac:dyDescent="0.45">
      <c r="A59" s="222"/>
      <c r="B59" s="265" t="s">
        <v>5</v>
      </c>
      <c r="C59" s="231" t="s">
        <v>295</v>
      </c>
    </row>
    <row r="60" spans="1:5" x14ac:dyDescent="0.45">
      <c r="B60" s="225" t="s">
        <v>722</v>
      </c>
    </row>
    <row r="62" spans="1:5" x14ac:dyDescent="0.45">
      <c r="A62" s="220">
        <v>4</v>
      </c>
      <c r="B62" s="226" t="s">
        <v>284</v>
      </c>
      <c r="C62" s="64"/>
    </row>
    <row r="63" spans="1:5" x14ac:dyDescent="0.45">
      <c r="A63" s="222"/>
      <c r="B63" s="223" t="s">
        <v>748</v>
      </c>
      <c r="C63" s="227"/>
    </row>
    <row r="64" spans="1:5" x14ac:dyDescent="0.45">
      <c r="A64" s="222"/>
      <c r="B64" s="234" t="s">
        <v>728</v>
      </c>
      <c r="C64" s="550" t="s">
        <v>729</v>
      </c>
      <c r="D64" s="551"/>
      <c r="E64" s="551"/>
    </row>
    <row r="65" spans="1:5" x14ac:dyDescent="0.45">
      <c r="A65" s="222"/>
      <c r="B65" s="266" t="s">
        <v>297</v>
      </c>
      <c r="C65" s="539" t="s">
        <v>298</v>
      </c>
      <c r="D65" s="539" t="s">
        <v>298</v>
      </c>
      <c r="E65" s="539" t="s">
        <v>298</v>
      </c>
    </row>
    <row r="66" spans="1:5" x14ac:dyDescent="0.45">
      <c r="A66" s="222"/>
      <c r="B66" s="266" t="s">
        <v>730</v>
      </c>
      <c r="C66" s="544" t="s">
        <v>731</v>
      </c>
      <c r="D66" s="545"/>
      <c r="E66" s="546"/>
    </row>
    <row r="67" spans="1:5" x14ac:dyDescent="0.45">
      <c r="A67" s="222"/>
      <c r="B67" s="266" t="s">
        <v>299</v>
      </c>
      <c r="C67" s="539" t="s">
        <v>300</v>
      </c>
      <c r="D67" s="539" t="s">
        <v>300</v>
      </c>
      <c r="E67" s="539" t="s">
        <v>300</v>
      </c>
    </row>
    <row r="68" spans="1:5" x14ac:dyDescent="0.45">
      <c r="A68" s="222"/>
      <c r="B68" s="266" t="s">
        <v>301</v>
      </c>
      <c r="C68" s="539" t="s">
        <v>302</v>
      </c>
      <c r="D68" s="539" t="s">
        <v>302</v>
      </c>
      <c r="E68" s="539" t="s">
        <v>302</v>
      </c>
    </row>
    <row r="69" spans="1:5" x14ac:dyDescent="0.45">
      <c r="A69" s="222"/>
      <c r="B69" s="266" t="s">
        <v>303</v>
      </c>
      <c r="C69" s="539" t="s">
        <v>304</v>
      </c>
      <c r="D69" s="539" t="s">
        <v>304</v>
      </c>
      <c r="E69" s="539" t="s">
        <v>304</v>
      </c>
    </row>
    <row r="70" spans="1:5" x14ac:dyDescent="0.45">
      <c r="A70" s="222"/>
      <c r="B70" s="266" t="s">
        <v>305</v>
      </c>
      <c r="C70" s="539" t="s">
        <v>306</v>
      </c>
      <c r="D70" s="539" t="s">
        <v>306</v>
      </c>
      <c r="E70" s="539" t="s">
        <v>306</v>
      </c>
    </row>
    <row r="71" spans="1:5" x14ac:dyDescent="0.45">
      <c r="A71" s="222"/>
      <c r="B71" s="266" t="s">
        <v>307</v>
      </c>
      <c r="C71" s="539" t="s">
        <v>308</v>
      </c>
      <c r="D71" s="539" t="s">
        <v>308</v>
      </c>
      <c r="E71" s="539" t="s">
        <v>308</v>
      </c>
    </row>
    <row r="72" spans="1:5" x14ac:dyDescent="0.45">
      <c r="A72" s="222"/>
      <c r="B72" s="266" t="s">
        <v>309</v>
      </c>
      <c r="C72" s="539" t="s">
        <v>310</v>
      </c>
      <c r="D72" s="539" t="s">
        <v>310</v>
      </c>
      <c r="E72" s="539" t="s">
        <v>310</v>
      </c>
    </row>
    <row r="73" spans="1:5" x14ac:dyDescent="0.45">
      <c r="A73" s="222"/>
      <c r="B73" s="266" t="s">
        <v>311</v>
      </c>
      <c r="C73" s="539" t="s">
        <v>312</v>
      </c>
      <c r="D73" s="539" t="s">
        <v>312</v>
      </c>
      <c r="E73" s="539" t="s">
        <v>312</v>
      </c>
    </row>
    <row r="74" spans="1:5" x14ac:dyDescent="0.45">
      <c r="A74" s="222"/>
      <c r="B74" s="266" t="s">
        <v>313</v>
      </c>
      <c r="C74" s="539" t="s">
        <v>314</v>
      </c>
      <c r="D74" s="539" t="s">
        <v>314</v>
      </c>
      <c r="E74" s="539" t="s">
        <v>314</v>
      </c>
    </row>
    <row r="75" spans="1:5" x14ac:dyDescent="0.45">
      <c r="A75" s="222"/>
      <c r="B75" s="266" t="s">
        <v>315</v>
      </c>
      <c r="C75" s="539" t="s">
        <v>316</v>
      </c>
      <c r="D75" s="539" t="s">
        <v>316</v>
      </c>
      <c r="E75" s="539" t="s">
        <v>316</v>
      </c>
    </row>
    <row r="76" spans="1:5" x14ac:dyDescent="0.45">
      <c r="A76" s="222"/>
      <c r="B76" s="266" t="s">
        <v>911</v>
      </c>
      <c r="C76" s="541" t="s">
        <v>912</v>
      </c>
      <c r="D76" s="542"/>
      <c r="E76" s="543"/>
    </row>
    <row r="77" spans="1:5" x14ac:dyDescent="0.45">
      <c r="A77" s="222"/>
      <c r="B77" s="266" t="s">
        <v>913</v>
      </c>
      <c r="C77" s="544" t="s">
        <v>914</v>
      </c>
      <c r="D77" s="545"/>
      <c r="E77" s="546"/>
    </row>
    <row r="78" spans="1:5" x14ac:dyDescent="0.45">
      <c r="A78" s="222"/>
      <c r="B78" s="266" t="s">
        <v>317</v>
      </c>
      <c r="C78" s="539" t="s">
        <v>318</v>
      </c>
      <c r="D78" s="539" t="s">
        <v>318</v>
      </c>
      <c r="E78" s="539" t="s">
        <v>318</v>
      </c>
    </row>
    <row r="79" spans="1:5" x14ac:dyDescent="0.45">
      <c r="A79" s="222"/>
      <c r="B79" s="266" t="s">
        <v>319</v>
      </c>
      <c r="C79" s="539" t="s">
        <v>320</v>
      </c>
      <c r="D79" s="539" t="s">
        <v>320</v>
      </c>
      <c r="E79" s="539" t="s">
        <v>320</v>
      </c>
    </row>
    <row r="80" spans="1:5" x14ac:dyDescent="0.45">
      <c r="A80" s="222"/>
      <c r="B80" s="266" t="s">
        <v>321</v>
      </c>
      <c r="C80" s="539" t="s">
        <v>322</v>
      </c>
      <c r="D80" s="539" t="s">
        <v>322</v>
      </c>
      <c r="E80" s="539" t="s">
        <v>322</v>
      </c>
    </row>
    <row r="81" spans="1:5" x14ac:dyDescent="0.45">
      <c r="A81" s="222"/>
      <c r="B81" s="266" t="s">
        <v>323</v>
      </c>
      <c r="C81" s="539" t="s">
        <v>324</v>
      </c>
      <c r="D81" s="539" t="s">
        <v>324</v>
      </c>
      <c r="E81" s="539" t="s">
        <v>324</v>
      </c>
    </row>
    <row r="82" spans="1:5" x14ac:dyDescent="0.45">
      <c r="A82" s="222"/>
      <c r="B82" s="266" t="s">
        <v>325</v>
      </c>
      <c r="C82" s="539" t="s">
        <v>326</v>
      </c>
      <c r="D82" s="539" t="s">
        <v>326</v>
      </c>
      <c r="E82" s="539" t="s">
        <v>326</v>
      </c>
    </row>
    <row r="83" spans="1:5" x14ac:dyDescent="0.45">
      <c r="A83" s="222"/>
      <c r="B83" s="266" t="s">
        <v>327</v>
      </c>
      <c r="C83" s="539" t="s">
        <v>328</v>
      </c>
      <c r="D83" s="539" t="s">
        <v>328</v>
      </c>
      <c r="E83" s="539" t="s">
        <v>328</v>
      </c>
    </row>
    <row r="84" spans="1:5" x14ac:dyDescent="0.45">
      <c r="A84" s="222"/>
      <c r="B84" s="266" t="s">
        <v>329</v>
      </c>
      <c r="C84" s="539" t="s">
        <v>330</v>
      </c>
      <c r="D84" s="539" t="s">
        <v>330</v>
      </c>
      <c r="E84" s="539" t="s">
        <v>330</v>
      </c>
    </row>
    <row r="85" spans="1:5" x14ac:dyDescent="0.45">
      <c r="A85" s="222"/>
      <c r="B85" s="266" t="s">
        <v>331</v>
      </c>
      <c r="C85" s="539" t="s">
        <v>332</v>
      </c>
      <c r="D85" s="539" t="s">
        <v>332</v>
      </c>
      <c r="E85" s="539" t="s">
        <v>332</v>
      </c>
    </row>
    <row r="86" spans="1:5" x14ac:dyDescent="0.45">
      <c r="B86" s="266" t="s">
        <v>333</v>
      </c>
      <c r="C86" s="539" t="s">
        <v>334</v>
      </c>
      <c r="D86" s="539" t="s">
        <v>334</v>
      </c>
      <c r="E86" s="539" t="s">
        <v>334</v>
      </c>
    </row>
    <row r="87" spans="1:5" x14ac:dyDescent="0.45">
      <c r="B87" s="266" t="s">
        <v>335</v>
      </c>
      <c r="C87" s="539" t="s">
        <v>336</v>
      </c>
      <c r="D87" s="539" t="s">
        <v>336</v>
      </c>
      <c r="E87" s="539" t="s">
        <v>336</v>
      </c>
    </row>
    <row r="88" spans="1:5" x14ac:dyDescent="0.45">
      <c r="B88" s="266" t="s">
        <v>337</v>
      </c>
      <c r="C88" s="539" t="s">
        <v>338</v>
      </c>
      <c r="D88" s="539" t="s">
        <v>338</v>
      </c>
      <c r="E88" s="539" t="s">
        <v>338</v>
      </c>
    </row>
    <row r="89" spans="1:5" x14ac:dyDescent="0.45">
      <c r="B89" s="266" t="s">
        <v>339</v>
      </c>
      <c r="C89" s="539" t="s">
        <v>340</v>
      </c>
      <c r="D89" s="539" t="s">
        <v>340</v>
      </c>
      <c r="E89" s="539" t="s">
        <v>340</v>
      </c>
    </row>
    <row r="90" spans="1:5" x14ac:dyDescent="0.45">
      <c r="B90" s="266" t="s">
        <v>341</v>
      </c>
      <c r="C90" s="539" t="s">
        <v>342</v>
      </c>
      <c r="D90" s="539" t="s">
        <v>342</v>
      </c>
      <c r="E90" s="539" t="s">
        <v>342</v>
      </c>
    </row>
    <row r="91" spans="1:5" x14ac:dyDescent="0.45">
      <c r="B91" s="266" t="s">
        <v>343</v>
      </c>
      <c r="C91" s="539" t="s">
        <v>344</v>
      </c>
      <c r="D91" s="539" t="s">
        <v>344</v>
      </c>
      <c r="E91" s="539" t="s">
        <v>344</v>
      </c>
    </row>
    <row r="92" spans="1:5" x14ac:dyDescent="0.45">
      <c r="B92" s="266" t="s">
        <v>345</v>
      </c>
      <c r="C92" s="539" t="s">
        <v>346</v>
      </c>
      <c r="D92" s="539" t="s">
        <v>346</v>
      </c>
      <c r="E92" s="539" t="s">
        <v>346</v>
      </c>
    </row>
    <row r="93" spans="1:5" x14ac:dyDescent="0.45">
      <c r="B93" s="266" t="s">
        <v>347</v>
      </c>
      <c r="C93" s="539" t="s">
        <v>348</v>
      </c>
      <c r="D93" s="539" t="s">
        <v>348</v>
      </c>
      <c r="E93" s="539" t="s">
        <v>348</v>
      </c>
    </row>
    <row r="94" spans="1:5" x14ac:dyDescent="0.45">
      <c r="B94" s="266" t="s">
        <v>349</v>
      </c>
      <c r="C94" s="539" t="s">
        <v>350</v>
      </c>
      <c r="D94" s="539" t="s">
        <v>350</v>
      </c>
      <c r="E94" s="539" t="s">
        <v>350</v>
      </c>
    </row>
    <row r="95" spans="1:5" x14ac:dyDescent="0.45">
      <c r="B95" s="266" t="s">
        <v>351</v>
      </c>
      <c r="C95" s="539" t="s">
        <v>352</v>
      </c>
      <c r="D95" s="539" t="s">
        <v>352</v>
      </c>
      <c r="E95" s="539" t="s">
        <v>352</v>
      </c>
    </row>
    <row r="96" spans="1:5" x14ac:dyDescent="0.45">
      <c r="B96" s="266" t="s">
        <v>353</v>
      </c>
      <c r="C96" s="539" t="s">
        <v>354</v>
      </c>
      <c r="D96" s="539" t="s">
        <v>354</v>
      </c>
      <c r="E96" s="539" t="s">
        <v>354</v>
      </c>
    </row>
    <row r="97" spans="2:5" x14ac:dyDescent="0.45">
      <c r="B97" s="266" t="s">
        <v>355</v>
      </c>
      <c r="C97" s="539" t="s">
        <v>356</v>
      </c>
      <c r="D97" s="539" t="s">
        <v>356</v>
      </c>
      <c r="E97" s="539" t="s">
        <v>356</v>
      </c>
    </row>
    <row r="98" spans="2:5" x14ac:dyDescent="0.45">
      <c r="B98" s="266" t="s">
        <v>357</v>
      </c>
      <c r="C98" s="539" t="s">
        <v>358</v>
      </c>
      <c r="D98" s="539" t="s">
        <v>358</v>
      </c>
      <c r="E98" s="539" t="s">
        <v>358</v>
      </c>
    </row>
    <row r="99" spans="2:5" x14ac:dyDescent="0.45">
      <c r="B99" s="266" t="s">
        <v>359</v>
      </c>
      <c r="C99" s="539" t="s">
        <v>360</v>
      </c>
      <c r="D99" s="539" t="s">
        <v>360</v>
      </c>
      <c r="E99" s="539" t="s">
        <v>360</v>
      </c>
    </row>
    <row r="100" spans="2:5" x14ac:dyDescent="0.45">
      <c r="B100" s="266" t="s">
        <v>361</v>
      </c>
      <c r="C100" s="539" t="s">
        <v>362</v>
      </c>
      <c r="D100" s="539" t="s">
        <v>362</v>
      </c>
      <c r="E100" s="539" t="s">
        <v>362</v>
      </c>
    </row>
    <row r="101" spans="2:5" x14ac:dyDescent="0.45">
      <c r="B101" s="266" t="s">
        <v>363</v>
      </c>
      <c r="C101" s="539" t="s">
        <v>364</v>
      </c>
      <c r="D101" s="539" t="s">
        <v>364</v>
      </c>
      <c r="E101" s="539" t="s">
        <v>364</v>
      </c>
    </row>
    <row r="102" spans="2:5" x14ac:dyDescent="0.45">
      <c r="B102" s="266" t="s">
        <v>365</v>
      </c>
      <c r="C102" s="539" t="s">
        <v>366</v>
      </c>
      <c r="D102" s="539" t="s">
        <v>366</v>
      </c>
      <c r="E102" s="539" t="s">
        <v>366</v>
      </c>
    </row>
    <row r="103" spans="2:5" x14ac:dyDescent="0.45">
      <c r="B103" s="266" t="s">
        <v>367</v>
      </c>
      <c r="C103" s="539" t="s">
        <v>368</v>
      </c>
      <c r="D103" s="539" t="s">
        <v>368</v>
      </c>
      <c r="E103" s="539" t="s">
        <v>368</v>
      </c>
    </row>
    <row r="104" spans="2:5" x14ac:dyDescent="0.45">
      <c r="B104" s="266" t="s">
        <v>369</v>
      </c>
      <c r="C104" s="539" t="s">
        <v>370</v>
      </c>
      <c r="D104" s="539" t="s">
        <v>370</v>
      </c>
      <c r="E104" s="539" t="s">
        <v>370</v>
      </c>
    </row>
    <row r="105" spans="2:5" x14ac:dyDescent="0.45">
      <c r="B105" s="266" t="s">
        <v>371</v>
      </c>
      <c r="C105" s="539" t="s">
        <v>372</v>
      </c>
      <c r="D105" s="539" t="s">
        <v>372</v>
      </c>
      <c r="E105" s="539" t="s">
        <v>372</v>
      </c>
    </row>
    <row r="106" spans="2:5" x14ac:dyDescent="0.45">
      <c r="B106" s="225" t="s">
        <v>296</v>
      </c>
      <c r="C106" s="540"/>
      <c r="D106" s="540"/>
      <c r="E106" s="540"/>
    </row>
  </sheetData>
  <mergeCells count="46">
    <mergeCell ref="C72:E72"/>
    <mergeCell ref="B3:C3"/>
    <mergeCell ref="B12:H28"/>
    <mergeCell ref="B32:C32"/>
    <mergeCell ref="C64:E64"/>
    <mergeCell ref="C65:E65"/>
    <mergeCell ref="C66:E66"/>
    <mergeCell ref="C67:E67"/>
    <mergeCell ref="C68:E68"/>
    <mergeCell ref="C69:E69"/>
    <mergeCell ref="C70:E70"/>
    <mergeCell ref="C71:E71"/>
    <mergeCell ref="C86:E86"/>
    <mergeCell ref="C73:E73"/>
    <mergeCell ref="C74:E74"/>
    <mergeCell ref="C75:E75"/>
    <mergeCell ref="C78:E78"/>
    <mergeCell ref="C79:E79"/>
    <mergeCell ref="C80:E80"/>
    <mergeCell ref="C81:E81"/>
    <mergeCell ref="C82:E82"/>
    <mergeCell ref="C83:E83"/>
    <mergeCell ref="C84:E84"/>
    <mergeCell ref="C85:E85"/>
    <mergeCell ref="C76:E76"/>
    <mergeCell ref="C77:E77"/>
    <mergeCell ref="C98:E98"/>
    <mergeCell ref="C87:E87"/>
    <mergeCell ref="C88:E88"/>
    <mergeCell ref="C89:E89"/>
    <mergeCell ref="C90:E90"/>
    <mergeCell ref="C91:E91"/>
    <mergeCell ref="C92:E92"/>
    <mergeCell ref="C93:E93"/>
    <mergeCell ref="C94:E94"/>
    <mergeCell ref="C95:E95"/>
    <mergeCell ref="C96:E96"/>
    <mergeCell ref="C97:E97"/>
    <mergeCell ref="C105:E105"/>
    <mergeCell ref="C106:E106"/>
    <mergeCell ref="C99:E99"/>
    <mergeCell ref="C100:E100"/>
    <mergeCell ref="C101:E101"/>
    <mergeCell ref="C102:E102"/>
    <mergeCell ref="C103:E103"/>
    <mergeCell ref="C104:E104"/>
  </mergeCells>
  <hyperlinks>
    <hyperlink ref="B5" location="Intro!B10" display="What test material do I need?" xr:uid="{D1527581-30CC-461F-BA68-E2DD276D1898}"/>
    <hyperlink ref="B29" location="Intro!B5" display="Return to top" xr:uid="{26C55C02-91FF-49A1-AA62-F648ECCD0DB9}"/>
    <hyperlink ref="B7" location="Intro!B42" display="Worksheet Structure for Test Procedures" xr:uid="{5C6691A8-8D28-4644-8ABC-E39ACC51CED9}"/>
    <hyperlink ref="B6" location="Intro!B28" display="Worksheet Names" xr:uid="{A8498605-F6C2-4955-9E1B-D7B6384A2A7B}"/>
    <hyperlink ref="B60" location="Intro!B5" display="Return to top" xr:uid="{67F1C2F5-DDED-43A4-8152-7FF09DD5A9F4}"/>
    <hyperlink ref="B8" location="Intro!B59" display="Acronyms" xr:uid="{DF068D46-1DCA-4B25-932A-77BC88C31A3D}"/>
    <hyperlink ref="B106" location="Intro!A1" display="Top of Worksheet" xr:uid="{2812FFAC-7150-4562-B90D-8517A2C4C61D}"/>
    <hyperlink ref="B43" location="Intro!B5" display="Return to top" xr:uid="{F54D1C02-9A9D-4CD3-BD15-21443258FAB5}"/>
  </hyperlinks>
  <pageMargins left="0.7" right="0.7" top="0.75" bottom="0.75" header="0.3" footer="0.3"/>
  <pageSetup paperSize="8" orientation="landscape" r:id="rId1"/>
  <headerFooter>
    <oddFooter>&amp;C&amp;"-,Bold"&amp;12&amp;KFF0000OFFICIAL</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B478AA-F57C-4E5B-B130-0910200996A3}">
  <sheetPr>
    <pageSetUpPr fitToPage="1"/>
  </sheetPr>
  <dimension ref="B1:LJ562"/>
  <sheetViews>
    <sheetView topLeftCell="B1" zoomScale="80" zoomScaleNormal="80" workbookViewId="0">
      <selection activeCell="I11" sqref="I11"/>
    </sheetView>
  </sheetViews>
  <sheetFormatPr defaultColWidth="9.1328125" defaultRowHeight="14.25" x14ac:dyDescent="0.45"/>
  <cols>
    <col min="1" max="1" width="0.59765625" customWidth="1"/>
    <col min="2" max="2" width="14.86328125" customWidth="1"/>
    <col min="3" max="3" width="9" customWidth="1"/>
    <col min="4" max="4" width="45.86328125" customWidth="1"/>
    <col min="5" max="5" width="53.9296875" customWidth="1"/>
    <col min="6" max="6" width="26" customWidth="1"/>
    <col min="7" max="7" width="30.265625" customWidth="1"/>
    <col min="8" max="8" width="18.59765625" customWidth="1"/>
    <col min="9" max="9" width="20.1328125" style="26" customWidth="1"/>
    <col min="10" max="322" width="9.1328125" style="26"/>
  </cols>
  <sheetData>
    <row r="1" spans="2:8" ht="66.75" customHeight="1" x14ac:dyDescent="0.45">
      <c r="B1" s="25"/>
      <c r="C1" s="164"/>
      <c r="D1" s="26"/>
      <c r="E1" s="26"/>
      <c r="F1" s="26"/>
      <c r="G1" s="27"/>
      <c r="H1" s="27"/>
    </row>
    <row r="2" spans="2:8" ht="18" x14ac:dyDescent="0.45">
      <c r="B2" s="25"/>
      <c r="C2" s="25"/>
      <c r="D2" s="566" t="s">
        <v>668</v>
      </c>
      <c r="E2" s="567"/>
      <c r="F2" s="26"/>
      <c r="G2" s="27"/>
      <c r="H2" s="27"/>
    </row>
    <row r="3" spans="2:8" ht="18" x14ac:dyDescent="0.45">
      <c r="B3" s="25"/>
      <c r="C3" s="25"/>
      <c r="D3" s="165"/>
      <c r="E3" s="166"/>
      <c r="F3" s="26"/>
      <c r="G3" s="27"/>
      <c r="H3" s="27"/>
    </row>
    <row r="4" spans="2:8" x14ac:dyDescent="0.45">
      <c r="B4" s="25"/>
      <c r="C4" s="560" t="s">
        <v>996</v>
      </c>
      <c r="D4" s="561"/>
      <c r="E4" s="167"/>
      <c r="F4" s="367"/>
      <c r="G4" s="367"/>
      <c r="H4" s="27"/>
    </row>
    <row r="5" spans="2:8" ht="14.25" customHeight="1" x14ac:dyDescent="0.45">
      <c r="B5" s="25"/>
      <c r="C5" s="564" t="s">
        <v>997</v>
      </c>
      <c r="D5" s="565"/>
      <c r="E5" s="167" t="s">
        <v>669</v>
      </c>
      <c r="F5" s="367"/>
      <c r="G5" s="367"/>
      <c r="H5" s="27"/>
    </row>
    <row r="6" spans="2:8" ht="14.25" customHeight="1" x14ac:dyDescent="0.45">
      <c r="B6" s="25"/>
      <c r="C6" s="558" t="s">
        <v>992</v>
      </c>
      <c r="D6" s="559"/>
      <c r="E6" s="167" t="s">
        <v>669</v>
      </c>
      <c r="F6" s="367"/>
      <c r="G6" s="367"/>
      <c r="H6" s="27"/>
    </row>
    <row r="7" spans="2:8" ht="14.25" customHeight="1" x14ac:dyDescent="0.45">
      <c r="B7" s="25"/>
      <c r="C7" s="558" t="s">
        <v>993</v>
      </c>
      <c r="D7" s="559"/>
      <c r="E7" s="167" t="s">
        <v>669</v>
      </c>
      <c r="F7" s="367"/>
      <c r="G7" s="367"/>
      <c r="H7" s="27"/>
    </row>
    <row r="8" spans="2:8" x14ac:dyDescent="0.45">
      <c r="B8" s="25"/>
      <c r="C8" s="558" t="s">
        <v>994</v>
      </c>
      <c r="D8" s="559"/>
      <c r="E8" s="167" t="s">
        <v>669</v>
      </c>
      <c r="F8" s="367"/>
      <c r="G8" s="367"/>
      <c r="H8" s="27"/>
    </row>
    <row r="9" spans="2:8" x14ac:dyDescent="0.45">
      <c r="B9" s="25"/>
      <c r="C9" s="558" t="s">
        <v>995</v>
      </c>
      <c r="D9" s="559"/>
      <c r="E9" s="167" t="s">
        <v>669</v>
      </c>
      <c r="F9" s="367"/>
      <c r="G9" s="367"/>
      <c r="H9" s="27"/>
    </row>
    <row r="10" spans="2:8" x14ac:dyDescent="0.45">
      <c r="B10" s="25"/>
      <c r="C10" s="560" t="s">
        <v>998</v>
      </c>
      <c r="D10" s="561"/>
      <c r="E10" s="167"/>
      <c r="F10" s="367"/>
      <c r="G10" s="367"/>
      <c r="H10" s="27"/>
    </row>
    <row r="11" spans="2:8" x14ac:dyDescent="0.45">
      <c r="B11" s="25"/>
      <c r="C11" s="558" t="s">
        <v>1177</v>
      </c>
      <c r="D11" s="559"/>
      <c r="E11" s="167" t="s">
        <v>1148</v>
      </c>
      <c r="F11" s="367"/>
      <c r="G11" s="367"/>
      <c r="H11" s="27"/>
    </row>
    <row r="12" spans="2:8" x14ac:dyDescent="0.45">
      <c r="B12" s="25"/>
      <c r="C12" s="564" t="s">
        <v>1178</v>
      </c>
      <c r="D12" s="565"/>
      <c r="E12" s="167" t="s">
        <v>669</v>
      </c>
      <c r="F12" s="367"/>
      <c r="G12" s="367"/>
      <c r="H12" s="27"/>
    </row>
    <row r="13" spans="2:8" x14ac:dyDescent="0.45">
      <c r="B13" s="25"/>
      <c r="C13" s="558" t="s">
        <v>999</v>
      </c>
      <c r="D13" s="559"/>
      <c r="E13" s="167" t="s">
        <v>669</v>
      </c>
      <c r="F13" s="367"/>
      <c r="G13" s="367"/>
      <c r="H13" s="27"/>
    </row>
    <row r="14" spans="2:8" x14ac:dyDescent="0.45">
      <c r="B14" s="25"/>
      <c r="C14" s="558" t="s">
        <v>1000</v>
      </c>
      <c r="D14" s="559"/>
      <c r="E14" s="167" t="s">
        <v>669</v>
      </c>
      <c r="F14" s="367"/>
      <c r="G14" s="367"/>
      <c r="H14" s="27"/>
    </row>
    <row r="15" spans="2:8" x14ac:dyDescent="0.45">
      <c r="B15" s="25"/>
      <c r="C15" s="562"/>
      <c r="D15" s="563"/>
      <c r="E15" s="167"/>
      <c r="F15" s="367"/>
      <c r="G15" s="367"/>
      <c r="H15" s="27"/>
    </row>
    <row r="16" spans="2:8" x14ac:dyDescent="0.45">
      <c r="B16" s="25"/>
      <c r="C16" s="562" t="s">
        <v>1150</v>
      </c>
      <c r="D16" s="563"/>
      <c r="E16" s="167" t="s">
        <v>1149</v>
      </c>
      <c r="F16" s="367"/>
      <c r="G16" s="367"/>
      <c r="H16" s="27"/>
    </row>
    <row r="17" spans="2:322" x14ac:dyDescent="0.45">
      <c r="B17" s="25"/>
      <c r="C17" s="562" t="s">
        <v>1085</v>
      </c>
      <c r="D17" s="563"/>
      <c r="E17" s="167" t="s">
        <v>1179</v>
      </c>
      <c r="F17" s="367"/>
      <c r="G17" s="367"/>
      <c r="H17" s="27"/>
      <c r="I17" s="404"/>
      <c r="J17" s="404"/>
      <c r="K17" s="404"/>
      <c r="L17" s="404"/>
      <c r="M17" s="404"/>
      <c r="N17" s="404"/>
      <c r="O17" s="404"/>
      <c r="P17" s="404"/>
      <c r="Q17" s="404"/>
      <c r="R17" s="404"/>
      <c r="S17" s="404"/>
      <c r="T17" s="404"/>
      <c r="U17" s="404"/>
      <c r="V17" s="404"/>
      <c r="W17" s="404"/>
      <c r="X17" s="404"/>
      <c r="Y17" s="404"/>
      <c r="Z17" s="404"/>
      <c r="AA17" s="404"/>
      <c r="AB17" s="404"/>
      <c r="AC17" s="404"/>
      <c r="AD17" s="404"/>
      <c r="AE17" s="404"/>
      <c r="AF17" s="404"/>
      <c r="AG17" s="404"/>
      <c r="AH17" s="404"/>
      <c r="AI17" s="404"/>
      <c r="AJ17" s="404"/>
      <c r="AK17" s="404"/>
      <c r="AL17" s="404"/>
      <c r="AM17" s="404"/>
      <c r="AN17" s="404"/>
      <c r="AO17" s="404"/>
      <c r="AP17" s="404"/>
      <c r="AQ17" s="404"/>
      <c r="AR17" s="404"/>
      <c r="AS17" s="404"/>
      <c r="AT17" s="404"/>
      <c r="AU17" s="404"/>
      <c r="AV17" s="404"/>
      <c r="AW17" s="404"/>
      <c r="AX17" s="404"/>
      <c r="AY17" s="404"/>
      <c r="AZ17" s="404"/>
      <c r="BA17" s="404"/>
      <c r="BB17" s="404"/>
      <c r="BC17" s="404"/>
      <c r="BD17" s="404"/>
      <c r="BE17" s="404"/>
      <c r="BF17" s="404"/>
      <c r="BG17" s="404"/>
      <c r="BH17" s="404"/>
      <c r="BI17" s="404"/>
      <c r="BJ17" s="404"/>
      <c r="BK17" s="404"/>
      <c r="BL17" s="404"/>
      <c r="BM17" s="404"/>
      <c r="BN17" s="404"/>
      <c r="BO17" s="404"/>
      <c r="BP17" s="404"/>
      <c r="BQ17" s="404"/>
      <c r="BR17" s="404"/>
      <c r="BS17" s="404"/>
      <c r="BT17" s="404"/>
      <c r="BU17" s="404"/>
      <c r="BV17" s="404"/>
      <c r="BW17" s="404"/>
      <c r="BX17" s="404"/>
      <c r="BY17" s="404"/>
      <c r="BZ17" s="404"/>
      <c r="CA17" s="404"/>
      <c r="CB17" s="404"/>
      <c r="CC17" s="404"/>
      <c r="CD17" s="404"/>
      <c r="CE17" s="404"/>
      <c r="CF17" s="404"/>
      <c r="CG17" s="404"/>
      <c r="CH17" s="404"/>
      <c r="CI17" s="404"/>
      <c r="CJ17" s="404"/>
      <c r="CK17" s="404"/>
      <c r="CL17" s="404"/>
      <c r="CM17" s="404"/>
      <c r="CN17" s="404"/>
      <c r="CO17" s="404"/>
      <c r="CP17" s="404"/>
      <c r="CQ17" s="404"/>
      <c r="CR17" s="404"/>
      <c r="CS17" s="404"/>
      <c r="CT17" s="404"/>
      <c r="CU17" s="404"/>
      <c r="CV17" s="404"/>
      <c r="CW17" s="404"/>
      <c r="CX17" s="404"/>
      <c r="CY17" s="404"/>
      <c r="CZ17" s="404"/>
      <c r="DA17" s="404"/>
      <c r="DB17" s="404"/>
      <c r="DC17" s="404"/>
      <c r="DD17" s="404"/>
      <c r="DE17" s="404"/>
      <c r="DF17" s="404"/>
      <c r="DG17" s="404"/>
      <c r="DH17" s="404"/>
      <c r="DI17" s="404"/>
      <c r="DJ17" s="404"/>
      <c r="DK17" s="404"/>
      <c r="DL17" s="404"/>
      <c r="DM17" s="404"/>
      <c r="DN17" s="404"/>
      <c r="DO17" s="404"/>
      <c r="DP17" s="404"/>
      <c r="DQ17" s="404"/>
      <c r="DR17" s="404"/>
      <c r="DS17" s="404"/>
      <c r="DT17" s="404"/>
      <c r="DU17" s="404"/>
      <c r="DV17" s="404"/>
      <c r="DW17" s="404"/>
      <c r="DX17" s="404"/>
      <c r="DY17" s="404"/>
      <c r="DZ17" s="404"/>
      <c r="EA17" s="404"/>
      <c r="EB17" s="404"/>
      <c r="EC17" s="404"/>
      <c r="ED17" s="404"/>
      <c r="EE17" s="404"/>
      <c r="EF17" s="404"/>
      <c r="EG17" s="404"/>
      <c r="EH17" s="404"/>
      <c r="EI17" s="404"/>
      <c r="EJ17" s="404"/>
      <c r="EK17" s="404"/>
      <c r="EL17" s="404"/>
      <c r="EM17" s="404"/>
      <c r="EN17" s="404"/>
      <c r="EO17" s="404"/>
      <c r="EP17" s="404"/>
      <c r="EQ17" s="404"/>
      <c r="ER17" s="404"/>
      <c r="ES17" s="404"/>
      <c r="ET17" s="404"/>
      <c r="EU17" s="404"/>
      <c r="EV17" s="404"/>
      <c r="EW17" s="404"/>
      <c r="EX17" s="404"/>
      <c r="EY17" s="404"/>
      <c r="EZ17" s="404"/>
      <c r="FA17" s="404"/>
      <c r="FB17" s="404"/>
      <c r="FC17" s="404"/>
      <c r="FD17" s="404"/>
      <c r="FE17" s="404"/>
      <c r="FF17" s="404"/>
      <c r="FG17" s="404"/>
      <c r="FH17" s="404"/>
      <c r="FI17" s="404"/>
      <c r="FJ17" s="404"/>
      <c r="FK17" s="404"/>
      <c r="FL17" s="404"/>
      <c r="FM17" s="404"/>
      <c r="FN17" s="404"/>
      <c r="FO17" s="404"/>
      <c r="FP17" s="404"/>
      <c r="FQ17" s="404"/>
      <c r="FR17" s="404"/>
      <c r="FS17" s="404"/>
      <c r="FT17" s="404"/>
      <c r="FU17" s="404"/>
      <c r="FV17" s="404"/>
      <c r="FW17" s="404"/>
      <c r="FX17" s="404"/>
      <c r="FY17" s="404"/>
      <c r="FZ17" s="404"/>
      <c r="GA17" s="404"/>
      <c r="GB17" s="404"/>
      <c r="GC17" s="404"/>
      <c r="GD17" s="404"/>
      <c r="GE17" s="404"/>
      <c r="GF17" s="404"/>
      <c r="GG17" s="404"/>
      <c r="GH17" s="404"/>
      <c r="GI17" s="404"/>
      <c r="GJ17" s="404"/>
      <c r="GK17" s="404"/>
      <c r="GL17" s="404"/>
      <c r="GM17" s="404"/>
      <c r="GN17" s="404"/>
      <c r="GO17" s="404"/>
      <c r="GP17" s="404"/>
      <c r="GQ17" s="404"/>
      <c r="GR17" s="404"/>
      <c r="GS17" s="404"/>
      <c r="GT17" s="404"/>
      <c r="GU17" s="404"/>
      <c r="GV17" s="404"/>
      <c r="GW17" s="404"/>
      <c r="GX17" s="404"/>
      <c r="GY17" s="404"/>
      <c r="GZ17" s="404"/>
      <c r="HA17" s="404"/>
      <c r="HB17" s="404"/>
      <c r="HC17" s="404"/>
      <c r="HD17" s="404"/>
      <c r="HE17" s="404"/>
      <c r="HF17" s="404"/>
      <c r="HG17" s="404"/>
      <c r="HH17" s="404"/>
      <c r="HI17" s="404"/>
      <c r="HJ17" s="404"/>
      <c r="HK17" s="404"/>
      <c r="HL17" s="404"/>
      <c r="HM17" s="404"/>
      <c r="HN17" s="404"/>
      <c r="HO17" s="404"/>
      <c r="HP17" s="404"/>
      <c r="HQ17" s="404"/>
      <c r="HR17" s="404"/>
      <c r="HS17" s="404"/>
      <c r="HT17" s="404"/>
      <c r="HU17" s="404"/>
      <c r="HV17" s="404"/>
      <c r="HW17" s="404"/>
      <c r="HX17" s="404"/>
      <c r="HY17" s="404"/>
      <c r="HZ17" s="404"/>
      <c r="IA17" s="404"/>
      <c r="IB17" s="404"/>
      <c r="IC17" s="404"/>
      <c r="ID17" s="404"/>
      <c r="IE17" s="404"/>
      <c r="IF17" s="404"/>
      <c r="IG17" s="404"/>
      <c r="IH17" s="404"/>
      <c r="II17" s="404"/>
      <c r="IJ17" s="404"/>
      <c r="IK17" s="404"/>
      <c r="IL17" s="404"/>
      <c r="IM17" s="404"/>
      <c r="IN17" s="404"/>
      <c r="IO17" s="404"/>
      <c r="IP17" s="404"/>
      <c r="IQ17" s="404"/>
      <c r="IR17" s="404"/>
      <c r="IS17" s="404"/>
      <c r="IT17" s="404"/>
      <c r="IU17" s="404"/>
      <c r="IV17" s="404"/>
      <c r="IW17" s="404"/>
      <c r="IX17" s="404"/>
      <c r="IY17" s="404"/>
      <c r="IZ17" s="404"/>
      <c r="JA17" s="404"/>
      <c r="JB17" s="404"/>
      <c r="JC17" s="404"/>
      <c r="JD17" s="404"/>
      <c r="JE17" s="404"/>
      <c r="JF17" s="404"/>
      <c r="JG17" s="404"/>
      <c r="JH17" s="404"/>
      <c r="JI17" s="404"/>
      <c r="JJ17" s="404"/>
      <c r="JK17" s="404"/>
      <c r="JL17" s="404"/>
      <c r="JM17" s="404"/>
      <c r="JN17" s="404"/>
      <c r="JO17" s="404"/>
      <c r="JP17" s="404"/>
      <c r="JQ17" s="404"/>
      <c r="JR17" s="404"/>
      <c r="JS17" s="404"/>
      <c r="JT17" s="404"/>
      <c r="JU17" s="404"/>
      <c r="JV17" s="404"/>
      <c r="JW17" s="404"/>
      <c r="JX17" s="404"/>
      <c r="JY17" s="404"/>
      <c r="JZ17" s="404"/>
      <c r="KA17" s="404"/>
      <c r="KB17" s="404"/>
      <c r="KC17" s="404"/>
      <c r="KD17" s="404"/>
      <c r="KE17" s="404"/>
      <c r="KF17" s="404"/>
      <c r="KG17" s="404"/>
      <c r="KH17" s="404"/>
      <c r="KI17" s="404"/>
      <c r="KJ17" s="404"/>
      <c r="KK17" s="404"/>
      <c r="KL17" s="404"/>
      <c r="KM17" s="404"/>
      <c r="KN17" s="404"/>
      <c r="KO17" s="404"/>
      <c r="KP17" s="404"/>
      <c r="KQ17" s="404"/>
      <c r="KR17" s="404"/>
      <c r="KS17" s="404"/>
      <c r="KT17" s="404"/>
      <c r="KU17" s="404"/>
      <c r="KV17" s="404"/>
      <c r="KW17" s="404"/>
      <c r="KX17" s="404"/>
      <c r="KY17" s="404"/>
      <c r="KZ17" s="404"/>
      <c r="LA17" s="404"/>
      <c r="LB17" s="404"/>
      <c r="LC17" s="404"/>
      <c r="LD17" s="404"/>
      <c r="LE17" s="404"/>
      <c r="LF17" s="404"/>
      <c r="LG17" s="404"/>
      <c r="LH17" s="404"/>
      <c r="LI17" s="404"/>
      <c r="LJ17" s="404"/>
    </row>
    <row r="18" spans="2:322" x14ac:dyDescent="0.45">
      <c r="B18" s="25"/>
      <c r="C18" s="562" t="s">
        <v>1001</v>
      </c>
      <c r="D18" s="563"/>
      <c r="E18" s="167" t="s">
        <v>669</v>
      </c>
      <c r="F18" s="367"/>
      <c r="G18" s="367"/>
      <c r="H18" s="27"/>
    </row>
    <row r="19" spans="2:322" x14ac:dyDescent="0.45">
      <c r="B19" s="25"/>
      <c r="C19" s="562" t="s">
        <v>1002</v>
      </c>
      <c r="D19" s="563"/>
      <c r="E19" s="167" t="s">
        <v>669</v>
      </c>
      <c r="F19" s="367"/>
      <c r="G19" s="367"/>
      <c r="H19" s="27"/>
    </row>
    <row r="20" spans="2:322" x14ac:dyDescent="0.45">
      <c r="B20" s="25"/>
      <c r="C20" s="562" t="s">
        <v>1003</v>
      </c>
      <c r="D20" s="563"/>
      <c r="E20" s="167" t="s">
        <v>669</v>
      </c>
      <c r="F20" s="367"/>
      <c r="G20" s="367"/>
      <c r="H20" s="27"/>
    </row>
    <row r="21" spans="2:322" ht="30" customHeight="1" x14ac:dyDescent="0.45">
      <c r="B21" s="25"/>
      <c r="C21" s="562" t="s">
        <v>670</v>
      </c>
      <c r="D21" s="563"/>
      <c r="E21" s="168" t="s">
        <v>671</v>
      </c>
      <c r="F21" s="367"/>
      <c r="G21" s="367"/>
      <c r="H21" s="27"/>
    </row>
    <row r="22" spans="2:322" ht="32.25" customHeight="1" x14ac:dyDescent="0.45">
      <c r="B22" s="25"/>
      <c r="C22" s="562" t="s">
        <v>672</v>
      </c>
      <c r="D22" s="563"/>
      <c r="E22" s="168" t="s">
        <v>671</v>
      </c>
      <c r="F22" s="367"/>
      <c r="G22" s="367"/>
      <c r="H22" s="27"/>
    </row>
    <row r="23" spans="2:322" x14ac:dyDescent="0.45">
      <c r="B23" s="25"/>
      <c r="C23" s="25"/>
      <c r="D23" s="28"/>
      <c r="E23" s="26"/>
      <c r="F23" s="26"/>
      <c r="G23" s="27"/>
      <c r="H23" s="27"/>
      <c r="I23" s="26" t="s">
        <v>9</v>
      </c>
    </row>
    <row r="24" spans="2:322" x14ac:dyDescent="0.45">
      <c r="B24" s="25"/>
      <c r="C24" s="25"/>
      <c r="D24" s="28"/>
      <c r="E24" s="26"/>
      <c r="F24" s="26"/>
      <c r="G24" s="27"/>
      <c r="H24" s="27"/>
    </row>
    <row r="25" spans="2:322" s="26" customFormat="1" x14ac:dyDescent="0.45">
      <c r="B25" s="25"/>
      <c r="C25" s="552" t="s">
        <v>673</v>
      </c>
      <c r="D25" s="552"/>
      <c r="E25" s="552"/>
      <c r="F25" s="552"/>
      <c r="G25" s="552"/>
      <c r="H25" s="552"/>
      <c r="I25" s="552"/>
    </row>
    <row r="26" spans="2:322" s="26" customFormat="1" x14ac:dyDescent="0.45">
      <c r="B26" s="25"/>
      <c r="C26" s="276"/>
      <c r="D26" s="277" t="s">
        <v>674</v>
      </c>
      <c r="E26" s="269" t="s">
        <v>675</v>
      </c>
      <c r="F26" s="269" t="s">
        <v>676</v>
      </c>
      <c r="G26" s="269" t="s">
        <v>401</v>
      </c>
      <c r="H26" s="269" t="s">
        <v>878</v>
      </c>
      <c r="I26" s="274" t="s">
        <v>879</v>
      </c>
    </row>
    <row r="27" spans="2:322" s="474" customFormat="1" x14ac:dyDescent="0.45">
      <c r="B27" s="25"/>
      <c r="C27" s="267">
        <v>1</v>
      </c>
      <c r="D27" s="268" t="s">
        <v>1168</v>
      </c>
      <c r="E27" s="169">
        <f>'PS - Scenarios'!G213</f>
        <v>0</v>
      </c>
      <c r="F27" s="170">
        <f>'PS - Scenarios'!C230</f>
        <v>7</v>
      </c>
      <c r="G27" s="296">
        <f>'PS - Scenarios'!C228</f>
        <v>0</v>
      </c>
      <c r="H27" s="275">
        <f>'PS - Scenarios'!G212</f>
        <v>29</v>
      </c>
      <c r="I27" s="170">
        <f>COUNTIFS('PS - Scenarios'!G:G,"N/A (Please provide reasons)",'PS - Scenarios'!J:J,1)</f>
        <v>0</v>
      </c>
    </row>
    <row r="28" spans="2:322" ht="20.25" customHeight="1" x14ac:dyDescent="0.45">
      <c r="B28" s="29"/>
      <c r="C28" s="498">
        <v>2</v>
      </c>
      <c r="D28" s="499" t="s">
        <v>1169</v>
      </c>
      <c r="E28" s="169">
        <f>'PS - Scenarios'!G218</f>
        <v>0</v>
      </c>
      <c r="F28" s="170">
        <f>'PS - Scenarios'!C234</f>
        <v>4</v>
      </c>
      <c r="G28" s="296">
        <f>'PS - Scenarios'!C232</f>
        <v>0</v>
      </c>
      <c r="H28" s="275">
        <f>'PS - Scenarios'!G217</f>
        <v>14</v>
      </c>
      <c r="I28" s="170">
        <f>COUNTIFS('PS - Scenarios'!G:G,"N/A (Please provide reasons)",'PS - Scenarios'!L:L,1)</f>
        <v>0</v>
      </c>
    </row>
    <row r="29" spans="2:322" ht="20.100000000000001" customHeight="1" x14ac:dyDescent="0.45">
      <c r="B29" s="29"/>
      <c r="C29" s="27"/>
      <c r="D29" s="27"/>
      <c r="E29" s="27"/>
      <c r="F29" s="27"/>
      <c r="G29" s="27"/>
      <c r="H29" s="171"/>
    </row>
    <row r="30" spans="2:322" ht="15" customHeight="1" x14ac:dyDescent="0.45">
      <c r="B30" s="29"/>
      <c r="C30" s="552" t="s">
        <v>673</v>
      </c>
      <c r="D30" s="552"/>
      <c r="E30" s="552"/>
      <c r="F30" s="552"/>
      <c r="G30" s="552"/>
      <c r="H30" s="552"/>
      <c r="I30" s="552"/>
    </row>
    <row r="31" spans="2:322" x14ac:dyDescent="0.45">
      <c r="B31" s="30"/>
      <c r="C31" s="520"/>
      <c r="D31" s="521" t="s">
        <v>677</v>
      </c>
      <c r="E31" s="521" t="s">
        <v>678</v>
      </c>
      <c r="F31" s="521" t="s">
        <v>679</v>
      </c>
      <c r="G31" s="553" t="s">
        <v>680</v>
      </c>
      <c r="H31" s="553"/>
      <c r="I31" s="553"/>
    </row>
    <row r="32" spans="2:322" ht="22.5" customHeight="1" x14ac:dyDescent="0.45">
      <c r="B32" s="30"/>
      <c r="C32" s="267">
        <v>1</v>
      </c>
      <c r="D32" s="268" t="s">
        <v>1173</v>
      </c>
      <c r="E32" s="169">
        <f>'PS - Authentication'!N26</f>
        <v>0</v>
      </c>
      <c r="F32" s="519">
        <f>'PS - Authentication'!N23</f>
        <v>11</v>
      </c>
      <c r="G32" s="555">
        <f>COUNTIFS('PS - Authentication'!P:P,1,'PS - Authentication'!O:O,1)</f>
        <v>0</v>
      </c>
      <c r="H32" s="555"/>
      <c r="I32" s="555"/>
      <c r="J32" s="474"/>
      <c r="K32" s="474"/>
      <c r="L32" s="474"/>
      <c r="M32" s="474"/>
      <c r="N32" s="474"/>
      <c r="O32" s="474"/>
      <c r="P32" s="474"/>
      <c r="Q32" s="474"/>
      <c r="R32" s="474"/>
      <c r="S32" s="474"/>
      <c r="T32" s="474"/>
      <c r="U32" s="474"/>
      <c r="V32" s="474"/>
      <c r="W32" s="474"/>
      <c r="X32" s="474"/>
      <c r="Y32" s="474"/>
      <c r="Z32" s="474"/>
      <c r="AA32" s="474"/>
      <c r="AB32" s="474"/>
      <c r="AC32" s="474"/>
      <c r="AD32" s="474"/>
      <c r="AE32" s="474"/>
      <c r="AF32" s="474"/>
      <c r="AG32" s="474"/>
      <c r="AH32" s="474"/>
      <c r="AI32" s="474"/>
      <c r="AJ32" s="474"/>
      <c r="AK32" s="474"/>
      <c r="AL32" s="474"/>
      <c r="AM32" s="474"/>
      <c r="AN32" s="474"/>
      <c r="AO32" s="474"/>
      <c r="AP32" s="474"/>
      <c r="AQ32" s="474"/>
      <c r="AR32" s="474"/>
      <c r="AS32" s="474"/>
      <c r="AT32" s="474"/>
      <c r="AU32" s="474"/>
      <c r="AV32" s="474"/>
      <c r="AW32" s="474"/>
      <c r="AX32" s="474"/>
      <c r="AY32" s="474"/>
      <c r="AZ32" s="474"/>
      <c r="BA32" s="474"/>
      <c r="BB32" s="474"/>
      <c r="BC32" s="474"/>
      <c r="BD32" s="474"/>
      <c r="BE32" s="474"/>
      <c r="BF32" s="474"/>
      <c r="BG32" s="474"/>
      <c r="BH32" s="474"/>
      <c r="BI32" s="474"/>
      <c r="BJ32" s="474"/>
      <c r="BK32" s="474"/>
      <c r="BL32" s="474"/>
      <c r="BM32" s="474"/>
      <c r="BN32" s="474"/>
      <c r="BO32" s="474"/>
      <c r="BP32" s="474"/>
      <c r="BQ32" s="474"/>
      <c r="BR32" s="474"/>
      <c r="BS32" s="474"/>
      <c r="BT32" s="474"/>
      <c r="BU32" s="474"/>
      <c r="BV32" s="474"/>
      <c r="BW32" s="474"/>
      <c r="BX32" s="474"/>
      <c r="BY32" s="474"/>
      <c r="BZ32" s="474"/>
      <c r="CA32" s="474"/>
      <c r="CB32" s="474"/>
      <c r="CC32" s="474"/>
      <c r="CD32" s="474"/>
      <c r="CE32" s="474"/>
      <c r="CF32" s="474"/>
      <c r="CG32" s="474"/>
      <c r="CH32" s="474"/>
      <c r="CI32" s="474"/>
      <c r="CJ32" s="474"/>
      <c r="CK32" s="474"/>
      <c r="CL32" s="474"/>
      <c r="CM32" s="474"/>
      <c r="CN32" s="474"/>
      <c r="CO32" s="474"/>
      <c r="CP32" s="474"/>
      <c r="CQ32" s="474"/>
      <c r="CR32" s="474"/>
      <c r="CS32" s="474"/>
      <c r="CT32" s="474"/>
      <c r="CU32" s="474"/>
      <c r="CV32" s="474"/>
      <c r="CW32" s="474"/>
      <c r="CX32" s="474"/>
      <c r="CY32" s="474"/>
      <c r="CZ32" s="474"/>
      <c r="DA32" s="474"/>
      <c r="DB32" s="474"/>
      <c r="DC32" s="474"/>
      <c r="DD32" s="474"/>
      <c r="DE32" s="474"/>
      <c r="DF32" s="474"/>
      <c r="DG32" s="474"/>
      <c r="DH32" s="474"/>
      <c r="DI32" s="474"/>
      <c r="DJ32" s="474"/>
      <c r="DK32" s="474"/>
      <c r="DL32" s="474"/>
      <c r="DM32" s="474"/>
      <c r="DN32" s="474"/>
      <c r="DO32" s="474"/>
      <c r="DP32" s="474"/>
      <c r="DQ32" s="474"/>
      <c r="DR32" s="474"/>
      <c r="DS32" s="474"/>
      <c r="DT32" s="474"/>
      <c r="DU32" s="474"/>
      <c r="DV32" s="474"/>
      <c r="DW32" s="474"/>
      <c r="DX32" s="474"/>
      <c r="DY32" s="474"/>
      <c r="DZ32" s="474"/>
      <c r="EA32" s="474"/>
      <c r="EB32" s="474"/>
      <c r="EC32" s="474"/>
      <c r="ED32" s="474"/>
      <c r="EE32" s="474"/>
      <c r="EF32" s="474"/>
      <c r="EG32" s="474"/>
      <c r="EH32" s="474"/>
      <c r="EI32" s="474"/>
      <c r="EJ32" s="474"/>
      <c r="EK32" s="474"/>
      <c r="EL32" s="474"/>
      <c r="EM32" s="474"/>
      <c r="EN32" s="474"/>
      <c r="EO32" s="474"/>
      <c r="EP32" s="474"/>
      <c r="EQ32" s="474"/>
      <c r="ER32" s="474"/>
      <c r="ES32" s="474"/>
      <c r="ET32" s="474"/>
      <c r="EU32" s="474"/>
      <c r="EV32" s="474"/>
      <c r="EW32" s="474"/>
      <c r="EX32" s="474"/>
      <c r="EY32" s="474"/>
      <c r="EZ32" s="474"/>
      <c r="FA32" s="474"/>
      <c r="FB32" s="474"/>
      <c r="FC32" s="474"/>
      <c r="FD32" s="474"/>
      <c r="FE32" s="474"/>
      <c r="FF32" s="474"/>
      <c r="FG32" s="474"/>
      <c r="FH32" s="474"/>
      <c r="FI32" s="474"/>
      <c r="FJ32" s="474"/>
      <c r="FK32" s="474"/>
      <c r="FL32" s="474"/>
      <c r="FM32" s="474"/>
      <c r="FN32" s="474"/>
      <c r="FO32" s="474"/>
      <c r="FP32" s="474"/>
      <c r="FQ32" s="474"/>
      <c r="FR32" s="474"/>
      <c r="FS32" s="474"/>
      <c r="FT32" s="474"/>
      <c r="FU32" s="474"/>
      <c r="FV32" s="474"/>
      <c r="FW32" s="474"/>
      <c r="FX32" s="474"/>
      <c r="FY32" s="474"/>
      <c r="FZ32" s="474"/>
      <c r="GA32" s="474"/>
      <c r="GB32" s="474"/>
      <c r="GC32" s="474"/>
      <c r="GD32" s="474"/>
      <c r="GE32" s="474"/>
      <c r="GF32" s="474"/>
      <c r="GG32" s="474"/>
      <c r="GH32" s="474"/>
      <c r="GI32" s="474"/>
      <c r="GJ32" s="474"/>
      <c r="GK32" s="474"/>
      <c r="GL32" s="474"/>
      <c r="GM32" s="474"/>
      <c r="GN32" s="474"/>
      <c r="GO32" s="474"/>
      <c r="GP32" s="474"/>
      <c r="GQ32" s="474"/>
      <c r="GR32" s="474"/>
      <c r="GS32" s="474"/>
      <c r="GT32" s="474"/>
      <c r="GU32" s="474"/>
      <c r="GV32" s="474"/>
      <c r="GW32" s="474"/>
      <c r="GX32" s="474"/>
      <c r="GY32" s="474"/>
      <c r="GZ32" s="474"/>
      <c r="HA32" s="474"/>
      <c r="HB32" s="474"/>
      <c r="HC32" s="474"/>
      <c r="HD32" s="474"/>
      <c r="HE32" s="474"/>
      <c r="HF32" s="474"/>
      <c r="HG32" s="474"/>
      <c r="HH32" s="474"/>
      <c r="HI32" s="474"/>
      <c r="HJ32" s="474"/>
      <c r="HK32" s="474"/>
      <c r="HL32" s="474"/>
      <c r="HM32" s="474"/>
      <c r="HN32" s="474"/>
      <c r="HO32" s="474"/>
      <c r="HP32" s="474"/>
      <c r="HQ32" s="474"/>
      <c r="HR32" s="474"/>
      <c r="HS32" s="474"/>
      <c r="HT32" s="474"/>
      <c r="HU32" s="474"/>
      <c r="HV32" s="474"/>
      <c r="HW32" s="474"/>
      <c r="HX32" s="474"/>
      <c r="HY32" s="474"/>
      <c r="HZ32" s="474"/>
      <c r="IA32" s="474"/>
      <c r="IB32" s="474"/>
      <c r="IC32" s="474"/>
      <c r="ID32" s="474"/>
      <c r="IE32" s="474"/>
      <c r="IF32" s="474"/>
      <c r="IG32" s="474"/>
      <c r="IH32" s="474"/>
      <c r="II32" s="474"/>
      <c r="IJ32" s="474"/>
      <c r="IK32" s="474"/>
      <c r="IL32" s="474"/>
      <c r="IM32" s="474"/>
      <c r="IN32" s="474"/>
      <c r="IO32" s="474"/>
      <c r="IP32" s="474"/>
      <c r="IQ32" s="474"/>
      <c r="IR32" s="474"/>
      <c r="IS32" s="474"/>
      <c r="IT32" s="474"/>
      <c r="IU32" s="474"/>
      <c r="IV32" s="474"/>
      <c r="IW32" s="474"/>
      <c r="IX32" s="474"/>
      <c r="IY32" s="474"/>
      <c r="IZ32" s="474"/>
      <c r="JA32" s="474"/>
      <c r="JB32" s="474"/>
      <c r="JC32" s="474"/>
      <c r="JD32" s="474"/>
      <c r="JE32" s="474"/>
      <c r="JF32" s="474"/>
      <c r="JG32" s="474"/>
      <c r="JH32" s="474"/>
      <c r="JI32" s="474"/>
      <c r="JJ32" s="474"/>
      <c r="JK32" s="474"/>
      <c r="JL32" s="474"/>
      <c r="JM32" s="474"/>
      <c r="JN32" s="474"/>
      <c r="JO32" s="474"/>
      <c r="JP32" s="474"/>
      <c r="JQ32" s="474"/>
      <c r="JR32" s="474"/>
      <c r="JS32" s="474"/>
      <c r="JT32" s="474"/>
      <c r="JU32" s="474"/>
      <c r="JV32" s="474"/>
      <c r="JW32" s="474"/>
      <c r="JX32" s="474"/>
      <c r="JY32" s="474"/>
      <c r="JZ32" s="474"/>
      <c r="KA32" s="474"/>
      <c r="KB32" s="474"/>
      <c r="KC32" s="474"/>
      <c r="KD32" s="474"/>
      <c r="KE32" s="474"/>
      <c r="KF32" s="474"/>
      <c r="KG32" s="474"/>
      <c r="KH32" s="474"/>
      <c r="KI32" s="474"/>
      <c r="KJ32" s="474"/>
      <c r="KK32" s="474"/>
      <c r="KL32" s="474"/>
      <c r="KM32" s="474"/>
      <c r="KN32" s="474"/>
      <c r="KO32" s="474"/>
      <c r="KP32" s="474"/>
      <c r="KQ32" s="474"/>
      <c r="KR32" s="474"/>
      <c r="KS32" s="474"/>
      <c r="KT32" s="474"/>
      <c r="KU32" s="474"/>
      <c r="KV32" s="474"/>
      <c r="KW32" s="474"/>
      <c r="KX32" s="474"/>
      <c r="KY32" s="474"/>
      <c r="KZ32" s="474"/>
      <c r="LA32" s="474"/>
      <c r="LB32" s="474"/>
      <c r="LC32" s="474"/>
      <c r="LD32" s="474"/>
      <c r="LE32" s="474"/>
      <c r="LF32" s="474"/>
      <c r="LG32" s="474"/>
      <c r="LH32" s="474"/>
      <c r="LI32" s="474"/>
      <c r="LJ32" s="474"/>
    </row>
    <row r="33" spans="2:322" ht="20.25" customHeight="1" x14ac:dyDescent="0.45">
      <c r="B33" s="30"/>
      <c r="C33" s="267">
        <v>2</v>
      </c>
      <c r="D33" s="268" t="s">
        <v>1174</v>
      </c>
      <c r="E33" s="169">
        <f>'PS - Audit'!N17</f>
        <v>0</v>
      </c>
      <c r="F33" s="172">
        <f>'PS - Audit'!N14</f>
        <v>5</v>
      </c>
      <c r="G33" s="555">
        <f>COUNTIFS('PS - Audit'!P:P,1,'PS - Audit'!O:O,1)</f>
        <v>0</v>
      </c>
      <c r="H33" s="555"/>
      <c r="I33" s="555"/>
      <c r="J33" s="474"/>
      <c r="K33" s="474"/>
      <c r="L33" s="474"/>
      <c r="M33" s="474"/>
      <c r="N33" s="474"/>
      <c r="O33" s="474"/>
      <c r="P33" s="474"/>
      <c r="Q33" s="474"/>
      <c r="R33" s="474"/>
      <c r="S33" s="474"/>
      <c r="T33" s="474"/>
      <c r="U33" s="474"/>
      <c r="V33" s="474"/>
      <c r="W33" s="474"/>
      <c r="X33" s="474"/>
      <c r="Y33" s="474"/>
      <c r="Z33" s="474"/>
      <c r="AA33" s="474"/>
      <c r="AB33" s="474"/>
      <c r="AC33" s="474"/>
      <c r="AD33" s="474"/>
      <c r="AE33" s="474"/>
      <c r="AF33" s="474"/>
      <c r="AG33" s="474"/>
      <c r="AH33" s="474"/>
      <c r="AI33" s="474"/>
      <c r="AJ33" s="474"/>
      <c r="AK33" s="474"/>
      <c r="AL33" s="474"/>
      <c r="AM33" s="474"/>
      <c r="AN33" s="474"/>
      <c r="AO33" s="474"/>
      <c r="AP33" s="474"/>
      <c r="AQ33" s="474"/>
      <c r="AR33" s="474"/>
      <c r="AS33" s="474"/>
      <c r="AT33" s="474"/>
      <c r="AU33" s="474"/>
      <c r="AV33" s="474"/>
      <c r="AW33" s="474"/>
      <c r="AX33" s="474"/>
      <c r="AY33" s="474"/>
      <c r="AZ33" s="474"/>
      <c r="BA33" s="474"/>
      <c r="BB33" s="474"/>
      <c r="BC33" s="474"/>
      <c r="BD33" s="474"/>
      <c r="BE33" s="474"/>
      <c r="BF33" s="474"/>
      <c r="BG33" s="474"/>
      <c r="BH33" s="474"/>
      <c r="BI33" s="474"/>
      <c r="BJ33" s="474"/>
      <c r="BK33" s="474"/>
      <c r="BL33" s="474"/>
      <c r="BM33" s="474"/>
      <c r="BN33" s="474"/>
      <c r="BO33" s="474"/>
      <c r="BP33" s="474"/>
      <c r="BQ33" s="474"/>
      <c r="BR33" s="474"/>
      <c r="BS33" s="474"/>
      <c r="BT33" s="474"/>
      <c r="BU33" s="474"/>
      <c r="BV33" s="474"/>
      <c r="BW33" s="474"/>
      <c r="BX33" s="474"/>
      <c r="BY33" s="474"/>
      <c r="BZ33" s="474"/>
      <c r="CA33" s="474"/>
      <c r="CB33" s="474"/>
      <c r="CC33" s="474"/>
      <c r="CD33" s="474"/>
      <c r="CE33" s="474"/>
      <c r="CF33" s="474"/>
      <c r="CG33" s="474"/>
      <c r="CH33" s="474"/>
      <c r="CI33" s="474"/>
      <c r="CJ33" s="474"/>
      <c r="CK33" s="474"/>
      <c r="CL33" s="474"/>
      <c r="CM33" s="474"/>
      <c r="CN33" s="474"/>
      <c r="CO33" s="474"/>
      <c r="CP33" s="474"/>
      <c r="CQ33" s="474"/>
      <c r="CR33" s="474"/>
      <c r="CS33" s="474"/>
      <c r="CT33" s="474"/>
      <c r="CU33" s="474"/>
      <c r="CV33" s="474"/>
      <c r="CW33" s="474"/>
      <c r="CX33" s="474"/>
      <c r="CY33" s="474"/>
      <c r="CZ33" s="474"/>
      <c r="DA33" s="474"/>
      <c r="DB33" s="474"/>
      <c r="DC33" s="474"/>
      <c r="DD33" s="474"/>
      <c r="DE33" s="474"/>
      <c r="DF33" s="474"/>
      <c r="DG33" s="474"/>
      <c r="DH33" s="474"/>
      <c r="DI33" s="474"/>
      <c r="DJ33" s="474"/>
      <c r="DK33" s="474"/>
      <c r="DL33" s="474"/>
      <c r="DM33" s="474"/>
      <c r="DN33" s="474"/>
      <c r="DO33" s="474"/>
      <c r="DP33" s="474"/>
      <c r="DQ33" s="474"/>
      <c r="DR33" s="474"/>
      <c r="DS33" s="474"/>
      <c r="DT33" s="474"/>
      <c r="DU33" s="474"/>
      <c r="DV33" s="474"/>
      <c r="DW33" s="474"/>
      <c r="DX33" s="474"/>
      <c r="DY33" s="474"/>
      <c r="DZ33" s="474"/>
      <c r="EA33" s="474"/>
      <c r="EB33" s="474"/>
      <c r="EC33" s="474"/>
      <c r="ED33" s="474"/>
      <c r="EE33" s="474"/>
      <c r="EF33" s="474"/>
      <c r="EG33" s="474"/>
      <c r="EH33" s="474"/>
      <c r="EI33" s="474"/>
      <c r="EJ33" s="474"/>
      <c r="EK33" s="474"/>
      <c r="EL33" s="474"/>
      <c r="EM33" s="474"/>
      <c r="EN33" s="474"/>
      <c r="EO33" s="474"/>
      <c r="EP33" s="474"/>
      <c r="EQ33" s="474"/>
      <c r="ER33" s="474"/>
      <c r="ES33" s="474"/>
      <c r="ET33" s="474"/>
      <c r="EU33" s="474"/>
      <c r="EV33" s="474"/>
      <c r="EW33" s="474"/>
      <c r="EX33" s="474"/>
      <c r="EY33" s="474"/>
      <c r="EZ33" s="474"/>
      <c r="FA33" s="474"/>
      <c r="FB33" s="474"/>
      <c r="FC33" s="474"/>
      <c r="FD33" s="474"/>
      <c r="FE33" s="474"/>
      <c r="FF33" s="474"/>
      <c r="FG33" s="474"/>
      <c r="FH33" s="474"/>
      <c r="FI33" s="474"/>
      <c r="FJ33" s="474"/>
      <c r="FK33" s="474"/>
      <c r="FL33" s="474"/>
      <c r="FM33" s="474"/>
      <c r="FN33" s="474"/>
      <c r="FO33" s="474"/>
      <c r="FP33" s="474"/>
      <c r="FQ33" s="474"/>
      <c r="FR33" s="474"/>
      <c r="FS33" s="474"/>
      <c r="FT33" s="474"/>
      <c r="FU33" s="474"/>
      <c r="FV33" s="474"/>
      <c r="FW33" s="474"/>
      <c r="FX33" s="474"/>
      <c r="FY33" s="474"/>
      <c r="FZ33" s="474"/>
      <c r="GA33" s="474"/>
      <c r="GB33" s="474"/>
      <c r="GC33" s="474"/>
      <c r="GD33" s="474"/>
      <c r="GE33" s="474"/>
      <c r="GF33" s="474"/>
      <c r="GG33" s="474"/>
      <c r="GH33" s="474"/>
      <c r="GI33" s="474"/>
      <c r="GJ33" s="474"/>
      <c r="GK33" s="474"/>
      <c r="GL33" s="474"/>
      <c r="GM33" s="474"/>
      <c r="GN33" s="474"/>
      <c r="GO33" s="474"/>
      <c r="GP33" s="474"/>
      <c r="GQ33" s="474"/>
      <c r="GR33" s="474"/>
      <c r="GS33" s="474"/>
      <c r="GT33" s="474"/>
      <c r="GU33" s="474"/>
      <c r="GV33" s="474"/>
      <c r="GW33" s="474"/>
      <c r="GX33" s="474"/>
      <c r="GY33" s="474"/>
      <c r="GZ33" s="474"/>
      <c r="HA33" s="474"/>
      <c r="HB33" s="474"/>
      <c r="HC33" s="474"/>
      <c r="HD33" s="474"/>
      <c r="HE33" s="474"/>
      <c r="HF33" s="474"/>
      <c r="HG33" s="474"/>
      <c r="HH33" s="474"/>
      <c r="HI33" s="474"/>
      <c r="HJ33" s="474"/>
      <c r="HK33" s="474"/>
      <c r="HL33" s="474"/>
      <c r="HM33" s="474"/>
      <c r="HN33" s="474"/>
      <c r="HO33" s="474"/>
      <c r="HP33" s="474"/>
      <c r="HQ33" s="474"/>
      <c r="HR33" s="474"/>
      <c r="HS33" s="474"/>
      <c r="HT33" s="474"/>
      <c r="HU33" s="474"/>
      <c r="HV33" s="474"/>
      <c r="HW33" s="474"/>
      <c r="HX33" s="474"/>
      <c r="HY33" s="474"/>
      <c r="HZ33" s="474"/>
      <c r="IA33" s="474"/>
      <c r="IB33" s="474"/>
      <c r="IC33" s="474"/>
      <c r="ID33" s="474"/>
      <c r="IE33" s="474"/>
      <c r="IF33" s="474"/>
      <c r="IG33" s="474"/>
      <c r="IH33" s="474"/>
      <c r="II33" s="474"/>
      <c r="IJ33" s="474"/>
      <c r="IK33" s="474"/>
      <c r="IL33" s="474"/>
      <c r="IM33" s="474"/>
      <c r="IN33" s="474"/>
      <c r="IO33" s="474"/>
      <c r="IP33" s="474"/>
      <c r="IQ33" s="474"/>
      <c r="IR33" s="474"/>
      <c r="IS33" s="474"/>
      <c r="IT33" s="474"/>
      <c r="IU33" s="474"/>
      <c r="IV33" s="474"/>
      <c r="IW33" s="474"/>
      <c r="IX33" s="474"/>
      <c r="IY33" s="474"/>
      <c r="IZ33" s="474"/>
      <c r="JA33" s="474"/>
      <c r="JB33" s="474"/>
      <c r="JC33" s="474"/>
      <c r="JD33" s="474"/>
      <c r="JE33" s="474"/>
      <c r="JF33" s="474"/>
      <c r="JG33" s="474"/>
      <c r="JH33" s="474"/>
      <c r="JI33" s="474"/>
      <c r="JJ33" s="474"/>
      <c r="JK33" s="474"/>
      <c r="JL33" s="474"/>
      <c r="JM33" s="474"/>
      <c r="JN33" s="474"/>
      <c r="JO33" s="474"/>
      <c r="JP33" s="474"/>
      <c r="JQ33" s="474"/>
      <c r="JR33" s="474"/>
      <c r="JS33" s="474"/>
      <c r="JT33" s="474"/>
      <c r="JU33" s="474"/>
      <c r="JV33" s="474"/>
      <c r="JW33" s="474"/>
      <c r="JX33" s="474"/>
      <c r="JY33" s="474"/>
      <c r="JZ33" s="474"/>
      <c r="KA33" s="474"/>
      <c r="KB33" s="474"/>
      <c r="KC33" s="474"/>
      <c r="KD33" s="474"/>
      <c r="KE33" s="474"/>
      <c r="KF33" s="474"/>
      <c r="KG33" s="474"/>
      <c r="KH33" s="474"/>
      <c r="KI33" s="474"/>
      <c r="KJ33" s="474"/>
      <c r="KK33" s="474"/>
      <c r="KL33" s="474"/>
      <c r="KM33" s="474"/>
      <c r="KN33" s="474"/>
      <c r="KO33" s="474"/>
      <c r="KP33" s="474"/>
      <c r="KQ33" s="474"/>
      <c r="KR33" s="474"/>
      <c r="KS33" s="474"/>
      <c r="KT33" s="474"/>
      <c r="KU33" s="474"/>
      <c r="KV33" s="474"/>
      <c r="KW33" s="474"/>
      <c r="KX33" s="474"/>
      <c r="KY33" s="474"/>
      <c r="KZ33" s="474"/>
      <c r="LA33" s="474"/>
      <c r="LB33" s="474"/>
      <c r="LC33" s="474"/>
      <c r="LD33" s="474"/>
      <c r="LE33" s="474"/>
      <c r="LF33" s="474"/>
      <c r="LG33" s="474"/>
      <c r="LH33" s="474"/>
      <c r="LI33" s="474"/>
      <c r="LJ33" s="474"/>
    </row>
    <row r="34" spans="2:322" ht="20.25" customHeight="1" x14ac:dyDescent="0.45">
      <c r="B34" s="30"/>
      <c r="C34" s="267">
        <v>3</v>
      </c>
      <c r="D34" s="268" t="s">
        <v>1175</v>
      </c>
      <c r="E34" s="169">
        <f>'PS - Main'!N102</f>
        <v>0</v>
      </c>
      <c r="F34" s="172">
        <f>'PS - Main'!N99</f>
        <v>64</v>
      </c>
      <c r="G34" s="555">
        <f>COUNTIFS('PS - Main'!P:P,1,'PS - Main'!O:O,1)</f>
        <v>0</v>
      </c>
      <c r="H34" s="555"/>
      <c r="I34" s="555"/>
      <c r="J34" s="474"/>
      <c r="K34" s="474"/>
      <c r="L34" s="474"/>
      <c r="M34" s="474"/>
      <c r="N34" s="474"/>
      <c r="O34" s="474"/>
      <c r="P34" s="474"/>
      <c r="Q34" s="474"/>
      <c r="R34" s="474"/>
      <c r="S34" s="474"/>
      <c r="T34" s="474"/>
      <c r="U34" s="474"/>
      <c r="V34" s="474"/>
      <c r="W34" s="474"/>
      <c r="X34" s="474"/>
      <c r="Y34" s="474"/>
      <c r="Z34" s="474"/>
      <c r="AA34" s="474"/>
      <c r="AB34" s="474"/>
      <c r="AC34" s="474"/>
      <c r="AD34" s="474"/>
      <c r="AE34" s="474"/>
      <c r="AF34" s="474"/>
      <c r="AG34" s="474"/>
      <c r="AH34" s="474"/>
      <c r="AI34" s="474"/>
      <c r="AJ34" s="474"/>
      <c r="AK34" s="474"/>
      <c r="AL34" s="474"/>
      <c r="AM34" s="474"/>
      <c r="AN34" s="474"/>
      <c r="AO34" s="474"/>
      <c r="AP34" s="474"/>
      <c r="AQ34" s="474"/>
      <c r="AR34" s="474"/>
      <c r="AS34" s="474"/>
      <c r="AT34" s="474"/>
      <c r="AU34" s="474"/>
      <c r="AV34" s="474"/>
      <c r="AW34" s="474"/>
      <c r="AX34" s="474"/>
      <c r="AY34" s="474"/>
      <c r="AZ34" s="474"/>
      <c r="BA34" s="474"/>
      <c r="BB34" s="474"/>
      <c r="BC34" s="474"/>
      <c r="BD34" s="474"/>
      <c r="BE34" s="474"/>
      <c r="BF34" s="474"/>
      <c r="BG34" s="474"/>
      <c r="BH34" s="474"/>
      <c r="BI34" s="474"/>
      <c r="BJ34" s="474"/>
      <c r="BK34" s="474"/>
      <c r="BL34" s="474"/>
      <c r="BM34" s="474"/>
      <c r="BN34" s="474"/>
      <c r="BO34" s="474"/>
      <c r="BP34" s="474"/>
      <c r="BQ34" s="474"/>
      <c r="BR34" s="474"/>
      <c r="BS34" s="474"/>
      <c r="BT34" s="474"/>
      <c r="BU34" s="474"/>
      <c r="BV34" s="474"/>
      <c r="BW34" s="474"/>
      <c r="BX34" s="474"/>
      <c r="BY34" s="474"/>
      <c r="BZ34" s="474"/>
      <c r="CA34" s="474"/>
      <c r="CB34" s="474"/>
      <c r="CC34" s="474"/>
      <c r="CD34" s="474"/>
      <c r="CE34" s="474"/>
      <c r="CF34" s="474"/>
      <c r="CG34" s="474"/>
      <c r="CH34" s="474"/>
      <c r="CI34" s="474"/>
      <c r="CJ34" s="474"/>
      <c r="CK34" s="474"/>
      <c r="CL34" s="474"/>
      <c r="CM34" s="474"/>
      <c r="CN34" s="474"/>
      <c r="CO34" s="474"/>
      <c r="CP34" s="474"/>
      <c r="CQ34" s="474"/>
      <c r="CR34" s="474"/>
      <c r="CS34" s="474"/>
      <c r="CT34" s="474"/>
      <c r="CU34" s="474"/>
      <c r="CV34" s="474"/>
      <c r="CW34" s="474"/>
      <c r="CX34" s="474"/>
      <c r="CY34" s="474"/>
      <c r="CZ34" s="474"/>
      <c r="DA34" s="474"/>
      <c r="DB34" s="474"/>
      <c r="DC34" s="474"/>
      <c r="DD34" s="474"/>
      <c r="DE34" s="474"/>
      <c r="DF34" s="474"/>
      <c r="DG34" s="474"/>
      <c r="DH34" s="474"/>
      <c r="DI34" s="474"/>
      <c r="DJ34" s="474"/>
      <c r="DK34" s="474"/>
      <c r="DL34" s="474"/>
      <c r="DM34" s="474"/>
      <c r="DN34" s="474"/>
      <c r="DO34" s="474"/>
      <c r="DP34" s="474"/>
      <c r="DQ34" s="474"/>
      <c r="DR34" s="474"/>
      <c r="DS34" s="474"/>
      <c r="DT34" s="474"/>
      <c r="DU34" s="474"/>
      <c r="DV34" s="474"/>
      <c r="DW34" s="474"/>
      <c r="DX34" s="474"/>
      <c r="DY34" s="474"/>
      <c r="DZ34" s="474"/>
      <c r="EA34" s="474"/>
      <c r="EB34" s="474"/>
      <c r="EC34" s="474"/>
      <c r="ED34" s="474"/>
      <c r="EE34" s="474"/>
      <c r="EF34" s="474"/>
      <c r="EG34" s="474"/>
      <c r="EH34" s="474"/>
      <c r="EI34" s="474"/>
      <c r="EJ34" s="474"/>
      <c r="EK34" s="474"/>
      <c r="EL34" s="474"/>
      <c r="EM34" s="474"/>
      <c r="EN34" s="474"/>
      <c r="EO34" s="474"/>
      <c r="EP34" s="474"/>
      <c r="EQ34" s="474"/>
      <c r="ER34" s="474"/>
      <c r="ES34" s="474"/>
      <c r="ET34" s="474"/>
      <c r="EU34" s="474"/>
      <c r="EV34" s="474"/>
      <c r="EW34" s="474"/>
      <c r="EX34" s="474"/>
      <c r="EY34" s="474"/>
      <c r="EZ34" s="474"/>
      <c r="FA34" s="474"/>
      <c r="FB34" s="474"/>
      <c r="FC34" s="474"/>
      <c r="FD34" s="474"/>
      <c r="FE34" s="474"/>
      <c r="FF34" s="474"/>
      <c r="FG34" s="474"/>
      <c r="FH34" s="474"/>
      <c r="FI34" s="474"/>
      <c r="FJ34" s="474"/>
      <c r="FK34" s="474"/>
      <c r="FL34" s="474"/>
      <c r="FM34" s="474"/>
      <c r="FN34" s="474"/>
      <c r="FO34" s="474"/>
      <c r="FP34" s="474"/>
      <c r="FQ34" s="474"/>
      <c r="FR34" s="474"/>
      <c r="FS34" s="474"/>
      <c r="FT34" s="474"/>
      <c r="FU34" s="474"/>
      <c r="FV34" s="474"/>
      <c r="FW34" s="474"/>
      <c r="FX34" s="474"/>
      <c r="FY34" s="474"/>
      <c r="FZ34" s="474"/>
      <c r="GA34" s="474"/>
      <c r="GB34" s="474"/>
      <c r="GC34" s="474"/>
      <c r="GD34" s="474"/>
      <c r="GE34" s="474"/>
      <c r="GF34" s="474"/>
      <c r="GG34" s="474"/>
      <c r="GH34" s="474"/>
      <c r="GI34" s="474"/>
      <c r="GJ34" s="474"/>
      <c r="GK34" s="474"/>
      <c r="GL34" s="474"/>
      <c r="GM34" s="474"/>
      <c r="GN34" s="474"/>
      <c r="GO34" s="474"/>
      <c r="GP34" s="474"/>
      <c r="GQ34" s="474"/>
      <c r="GR34" s="474"/>
      <c r="GS34" s="474"/>
      <c r="GT34" s="474"/>
      <c r="GU34" s="474"/>
      <c r="GV34" s="474"/>
      <c r="GW34" s="474"/>
      <c r="GX34" s="474"/>
      <c r="GY34" s="474"/>
      <c r="GZ34" s="474"/>
      <c r="HA34" s="474"/>
      <c r="HB34" s="474"/>
      <c r="HC34" s="474"/>
      <c r="HD34" s="474"/>
      <c r="HE34" s="474"/>
      <c r="HF34" s="474"/>
      <c r="HG34" s="474"/>
      <c r="HH34" s="474"/>
      <c r="HI34" s="474"/>
      <c r="HJ34" s="474"/>
      <c r="HK34" s="474"/>
      <c r="HL34" s="474"/>
      <c r="HM34" s="474"/>
      <c r="HN34" s="474"/>
      <c r="HO34" s="474"/>
      <c r="HP34" s="474"/>
      <c r="HQ34" s="474"/>
      <c r="HR34" s="474"/>
      <c r="HS34" s="474"/>
      <c r="HT34" s="474"/>
      <c r="HU34" s="474"/>
      <c r="HV34" s="474"/>
      <c r="HW34" s="474"/>
      <c r="HX34" s="474"/>
      <c r="HY34" s="474"/>
      <c r="HZ34" s="474"/>
      <c r="IA34" s="474"/>
      <c r="IB34" s="474"/>
      <c r="IC34" s="474"/>
      <c r="ID34" s="474"/>
      <c r="IE34" s="474"/>
      <c r="IF34" s="474"/>
      <c r="IG34" s="474"/>
      <c r="IH34" s="474"/>
      <c r="II34" s="474"/>
      <c r="IJ34" s="474"/>
      <c r="IK34" s="474"/>
      <c r="IL34" s="474"/>
      <c r="IM34" s="474"/>
      <c r="IN34" s="474"/>
      <c r="IO34" s="474"/>
      <c r="IP34" s="474"/>
      <c r="IQ34" s="474"/>
      <c r="IR34" s="474"/>
      <c r="IS34" s="474"/>
      <c r="IT34" s="474"/>
      <c r="IU34" s="474"/>
      <c r="IV34" s="474"/>
      <c r="IW34" s="474"/>
      <c r="IX34" s="474"/>
      <c r="IY34" s="474"/>
      <c r="IZ34" s="474"/>
      <c r="JA34" s="474"/>
      <c r="JB34" s="474"/>
      <c r="JC34" s="474"/>
      <c r="JD34" s="474"/>
      <c r="JE34" s="474"/>
      <c r="JF34" s="474"/>
      <c r="JG34" s="474"/>
      <c r="JH34" s="474"/>
      <c r="JI34" s="474"/>
      <c r="JJ34" s="474"/>
      <c r="JK34" s="474"/>
      <c r="JL34" s="474"/>
      <c r="JM34" s="474"/>
      <c r="JN34" s="474"/>
      <c r="JO34" s="474"/>
      <c r="JP34" s="474"/>
      <c r="JQ34" s="474"/>
      <c r="JR34" s="474"/>
      <c r="JS34" s="474"/>
      <c r="JT34" s="474"/>
      <c r="JU34" s="474"/>
      <c r="JV34" s="474"/>
      <c r="JW34" s="474"/>
      <c r="JX34" s="474"/>
      <c r="JY34" s="474"/>
      <c r="JZ34" s="474"/>
      <c r="KA34" s="474"/>
      <c r="KB34" s="474"/>
      <c r="KC34" s="474"/>
      <c r="KD34" s="474"/>
      <c r="KE34" s="474"/>
      <c r="KF34" s="474"/>
      <c r="KG34" s="474"/>
      <c r="KH34" s="474"/>
      <c r="KI34" s="474"/>
      <c r="KJ34" s="474"/>
      <c r="KK34" s="474"/>
      <c r="KL34" s="474"/>
      <c r="KM34" s="474"/>
      <c r="KN34" s="474"/>
      <c r="KO34" s="474"/>
      <c r="KP34" s="474"/>
      <c r="KQ34" s="474"/>
      <c r="KR34" s="474"/>
      <c r="KS34" s="474"/>
      <c r="KT34" s="474"/>
      <c r="KU34" s="474"/>
      <c r="KV34" s="474"/>
      <c r="KW34" s="474"/>
      <c r="KX34" s="474"/>
      <c r="KY34" s="474"/>
      <c r="KZ34" s="474"/>
      <c r="LA34" s="474"/>
      <c r="LB34" s="474"/>
      <c r="LC34" s="474"/>
      <c r="LD34" s="474"/>
      <c r="LE34" s="474"/>
      <c r="LF34" s="474"/>
      <c r="LG34" s="474"/>
      <c r="LH34" s="474"/>
      <c r="LI34" s="474"/>
      <c r="LJ34" s="474"/>
    </row>
    <row r="35" spans="2:322" ht="20.25" customHeight="1" x14ac:dyDescent="0.45">
      <c r="B35" s="26"/>
      <c r="C35" s="498">
        <v>4</v>
      </c>
      <c r="D35" s="499" t="s">
        <v>1170</v>
      </c>
      <c r="E35" s="169">
        <f>'PS - Authentication'!N32</f>
        <v>0</v>
      </c>
      <c r="F35" s="172">
        <f>'PS - Authentication'!N29</f>
        <v>11</v>
      </c>
      <c r="G35" s="555">
        <f>COUNTIFS('PS - Authentication'!Q:Q,1,'PS - Authentication'!O:O,1)</f>
        <v>0</v>
      </c>
      <c r="H35" s="555"/>
      <c r="I35" s="555"/>
    </row>
    <row r="36" spans="2:322" ht="20.25" customHeight="1" x14ac:dyDescent="0.45">
      <c r="B36" s="26"/>
      <c r="C36" s="498">
        <v>5</v>
      </c>
      <c r="D36" s="499" t="s">
        <v>1171</v>
      </c>
      <c r="E36" s="169">
        <f>'PS - Audit'!N23</f>
        <v>0</v>
      </c>
      <c r="F36" s="172">
        <f>'PS - Audit'!N20</f>
        <v>5</v>
      </c>
      <c r="G36" s="555">
        <f>COUNTIFS('PS - Audit'!Q:Q,1,'PS - Audit'!O:O,1)</f>
        <v>0</v>
      </c>
      <c r="H36" s="555"/>
      <c r="I36" s="555"/>
    </row>
    <row r="37" spans="2:322" ht="20.25" customHeight="1" x14ac:dyDescent="0.45">
      <c r="B37" s="26"/>
      <c r="C37" s="498">
        <v>6</v>
      </c>
      <c r="D37" s="499" t="s">
        <v>1172</v>
      </c>
      <c r="E37" s="169">
        <f>'PS - Main'!N108</f>
        <v>0</v>
      </c>
      <c r="F37" s="172">
        <f>'PS - Main'!N105</f>
        <v>38</v>
      </c>
      <c r="G37" s="555">
        <f>COUNTIFS('PS - Main'!Q:Q,1,'PS - Main'!O:O,1)</f>
        <v>0</v>
      </c>
      <c r="H37" s="555"/>
      <c r="I37" s="555"/>
    </row>
    <row r="38" spans="2:322" s="31" customFormat="1" x14ac:dyDescent="0.45">
      <c r="B38" s="554" t="s">
        <v>1222</v>
      </c>
      <c r="C38" s="556" t="str">
        <f>IF(SUM(G32,G33,G34,I27)&gt;0,"WARNING OPEN PDS: A test result of N/A (not applicable) has been selected for one or more mandatory test cases. Appropriate test results for a mandatory test are Pass or Fail. Please consider reviewing the test results.","")</f>
        <v/>
      </c>
      <c r="D38" s="556"/>
      <c r="E38" s="556"/>
      <c r="F38" s="556"/>
      <c r="G38" s="556"/>
      <c r="H38" s="556"/>
      <c r="I38" s="556"/>
    </row>
    <row r="39" spans="2:322" s="31" customFormat="1" x14ac:dyDescent="0.45">
      <c r="B39" s="554"/>
      <c r="C39" s="557" t="str">
        <f>IF(SUM(G35,G36,G37,I28)&gt;0,"WARNING DIRECT PDS: A test result of N/A (not applicable) has been selected for one or more mandatory test cases. Appropriate test results for a mandatory test are Pass or Fail. Please consider reviewing the test results.","")</f>
        <v/>
      </c>
      <c r="D39" s="557"/>
      <c r="E39" s="557"/>
      <c r="F39" s="557"/>
      <c r="G39" s="557"/>
      <c r="H39" s="557"/>
      <c r="I39" s="557"/>
    </row>
    <row r="40" spans="2:322" s="31" customFormat="1" x14ac:dyDescent="0.45"/>
    <row r="41" spans="2:322" s="31" customFormat="1" x14ac:dyDescent="0.45"/>
    <row r="42" spans="2:322" s="31" customFormat="1" x14ac:dyDescent="0.45"/>
    <row r="43" spans="2:322" s="31" customFormat="1" x14ac:dyDescent="0.45"/>
    <row r="44" spans="2:322" s="31" customFormat="1" x14ac:dyDescent="0.45"/>
    <row r="45" spans="2:322" s="31" customFormat="1" x14ac:dyDescent="0.45"/>
    <row r="46" spans="2:322" s="31" customFormat="1" x14ac:dyDescent="0.45"/>
    <row r="47" spans="2:322" s="31" customFormat="1" x14ac:dyDescent="0.45"/>
    <row r="48" spans="2:322" s="31" customFormat="1" x14ac:dyDescent="0.45"/>
    <row r="49" s="31" customFormat="1" x14ac:dyDescent="0.45"/>
    <row r="50" s="31" customFormat="1" x14ac:dyDescent="0.45"/>
    <row r="51" s="31" customFormat="1" x14ac:dyDescent="0.45"/>
    <row r="52" s="31" customFormat="1" x14ac:dyDescent="0.45"/>
    <row r="53" s="31" customFormat="1" x14ac:dyDescent="0.45"/>
    <row r="54" s="31" customFormat="1" x14ac:dyDescent="0.45"/>
    <row r="55" s="31" customFormat="1" x14ac:dyDescent="0.45"/>
    <row r="56" s="31" customFormat="1" x14ac:dyDescent="0.45"/>
    <row r="57" s="31" customFormat="1" x14ac:dyDescent="0.45"/>
    <row r="58" s="31" customFormat="1" x14ac:dyDescent="0.45"/>
    <row r="59" s="31" customFormat="1" x14ac:dyDescent="0.45"/>
    <row r="60" s="31" customFormat="1" x14ac:dyDescent="0.45"/>
    <row r="61" s="31" customFormat="1" x14ac:dyDescent="0.45"/>
    <row r="62" s="31" customFormat="1" x14ac:dyDescent="0.45"/>
    <row r="63" s="31" customFormat="1" x14ac:dyDescent="0.45"/>
    <row r="64" s="31" customFormat="1" x14ac:dyDescent="0.45"/>
    <row r="65" s="31" customFormat="1" x14ac:dyDescent="0.45"/>
    <row r="66" s="31" customFormat="1" x14ac:dyDescent="0.45"/>
    <row r="67" s="31" customFormat="1" x14ac:dyDescent="0.45"/>
    <row r="68" s="31" customFormat="1" x14ac:dyDescent="0.45"/>
    <row r="69" s="31" customFormat="1" x14ac:dyDescent="0.45"/>
    <row r="70" s="31" customFormat="1" x14ac:dyDescent="0.45"/>
    <row r="71" s="31" customFormat="1" x14ac:dyDescent="0.45"/>
    <row r="72" s="31" customFormat="1" x14ac:dyDescent="0.45"/>
    <row r="73" s="31" customFormat="1" x14ac:dyDescent="0.45"/>
    <row r="74" s="31" customFormat="1" x14ac:dyDescent="0.45"/>
    <row r="75" s="31" customFormat="1" x14ac:dyDescent="0.45"/>
    <row r="76" s="31" customFormat="1" x14ac:dyDescent="0.45"/>
    <row r="77" s="31" customFormat="1" x14ac:dyDescent="0.45"/>
    <row r="78" s="31" customFormat="1" x14ac:dyDescent="0.45"/>
    <row r="79" s="31" customFormat="1" x14ac:dyDescent="0.45"/>
    <row r="80" s="31" customFormat="1" x14ac:dyDescent="0.45"/>
    <row r="81" s="31" customFormat="1" x14ac:dyDescent="0.45"/>
    <row r="82" s="31" customFormat="1" x14ac:dyDescent="0.45"/>
    <row r="83" s="31" customFormat="1" x14ac:dyDescent="0.45"/>
    <row r="84" s="31" customFormat="1" x14ac:dyDescent="0.45"/>
    <row r="85" s="31" customFormat="1" x14ac:dyDescent="0.45"/>
    <row r="86" s="31" customFormat="1" x14ac:dyDescent="0.45"/>
    <row r="87" s="31" customFormat="1" x14ac:dyDescent="0.45"/>
    <row r="88" s="31" customFormat="1" x14ac:dyDescent="0.45"/>
    <row r="89" s="31" customFormat="1" x14ac:dyDescent="0.45"/>
    <row r="90" s="31" customFormat="1" x14ac:dyDescent="0.45"/>
    <row r="91" s="31" customFormat="1" x14ac:dyDescent="0.45"/>
    <row r="92" s="31" customFormat="1" x14ac:dyDescent="0.45"/>
    <row r="93" s="31" customFormat="1" x14ac:dyDescent="0.45"/>
    <row r="94" s="31" customFormat="1" x14ac:dyDescent="0.45"/>
    <row r="95" s="31" customFormat="1" x14ac:dyDescent="0.45"/>
    <row r="96" s="31" customFormat="1" x14ac:dyDescent="0.45"/>
    <row r="97" s="31" customFormat="1" x14ac:dyDescent="0.45"/>
    <row r="98" s="31" customFormat="1" x14ac:dyDescent="0.45"/>
    <row r="99" s="31" customFormat="1" x14ac:dyDescent="0.45"/>
    <row r="100" s="31" customFormat="1" x14ac:dyDescent="0.45"/>
    <row r="101" s="31" customFormat="1" x14ac:dyDescent="0.45"/>
    <row r="102" s="31" customFormat="1" x14ac:dyDescent="0.45"/>
    <row r="103" s="31" customFormat="1" x14ac:dyDescent="0.45"/>
    <row r="104" s="31" customFormat="1" x14ac:dyDescent="0.45"/>
    <row r="105" s="31" customFormat="1" x14ac:dyDescent="0.45"/>
    <row r="106" s="31" customFormat="1" x14ac:dyDescent="0.45"/>
    <row r="107" s="31" customFormat="1" x14ac:dyDescent="0.45"/>
    <row r="108" s="31" customFormat="1" x14ac:dyDescent="0.45"/>
    <row r="109" s="31" customFormat="1" x14ac:dyDescent="0.45"/>
    <row r="110" s="31" customFormat="1" x14ac:dyDescent="0.45"/>
    <row r="111" s="31" customFormat="1" x14ac:dyDescent="0.45"/>
    <row r="112" s="31" customFormat="1" x14ac:dyDescent="0.45"/>
    <row r="113" s="31" customFormat="1" x14ac:dyDescent="0.45"/>
    <row r="114" s="31" customFormat="1" x14ac:dyDescent="0.45"/>
    <row r="115" s="31" customFormat="1" x14ac:dyDescent="0.45"/>
    <row r="116" s="31" customFormat="1" x14ac:dyDescent="0.45"/>
    <row r="117" s="31" customFormat="1" x14ac:dyDescent="0.45"/>
    <row r="118" s="31" customFormat="1" x14ac:dyDescent="0.45"/>
    <row r="119" s="31" customFormat="1" x14ac:dyDescent="0.45"/>
    <row r="120" s="31" customFormat="1" x14ac:dyDescent="0.45"/>
    <row r="121" s="31" customFormat="1" x14ac:dyDescent="0.45"/>
    <row r="122" s="31" customFormat="1" x14ac:dyDescent="0.45"/>
    <row r="123" s="31" customFormat="1" x14ac:dyDescent="0.45"/>
    <row r="124" s="31" customFormat="1" x14ac:dyDescent="0.45"/>
    <row r="125" s="31" customFormat="1" x14ac:dyDescent="0.45"/>
    <row r="126" s="31" customFormat="1" x14ac:dyDescent="0.45"/>
    <row r="127" s="31" customFormat="1" x14ac:dyDescent="0.45"/>
    <row r="128" s="31" customFormat="1" x14ac:dyDescent="0.45"/>
    <row r="129" s="31" customFormat="1" x14ac:dyDescent="0.45"/>
    <row r="130" s="31" customFormat="1" x14ac:dyDescent="0.45"/>
    <row r="131" s="31" customFormat="1" x14ac:dyDescent="0.45"/>
    <row r="132" s="31" customFormat="1" x14ac:dyDescent="0.45"/>
    <row r="133" s="31" customFormat="1" x14ac:dyDescent="0.45"/>
    <row r="134" s="31" customFormat="1" x14ac:dyDescent="0.45"/>
    <row r="135" s="31" customFormat="1" x14ac:dyDescent="0.45"/>
    <row r="136" s="31" customFormat="1" x14ac:dyDescent="0.45"/>
    <row r="137" s="31" customFormat="1" x14ac:dyDescent="0.45"/>
    <row r="138" s="31" customFormat="1" x14ac:dyDescent="0.45"/>
    <row r="139" s="31" customFormat="1" x14ac:dyDescent="0.45"/>
    <row r="140" s="31" customFormat="1" x14ac:dyDescent="0.45"/>
    <row r="141" s="31" customFormat="1" x14ac:dyDescent="0.45"/>
    <row r="142" s="31" customFormat="1" x14ac:dyDescent="0.45"/>
    <row r="143" s="31" customFormat="1" x14ac:dyDescent="0.45"/>
    <row r="144" s="31" customFormat="1" x14ac:dyDescent="0.45"/>
    <row r="145" s="31" customFormat="1" x14ac:dyDescent="0.45"/>
    <row r="146" s="31" customFormat="1" x14ac:dyDescent="0.45"/>
    <row r="147" s="31" customFormat="1" x14ac:dyDescent="0.45"/>
    <row r="148" s="31" customFormat="1" x14ac:dyDescent="0.45"/>
    <row r="149" s="31" customFormat="1" x14ac:dyDescent="0.45"/>
    <row r="150" s="31" customFormat="1" x14ac:dyDescent="0.45"/>
    <row r="151" s="31" customFormat="1" x14ac:dyDescent="0.45"/>
    <row r="152" s="31" customFormat="1" x14ac:dyDescent="0.45"/>
    <row r="153" s="31" customFormat="1" x14ac:dyDescent="0.45"/>
    <row r="154" s="31" customFormat="1" x14ac:dyDescent="0.45"/>
    <row r="155" s="31" customFormat="1" x14ac:dyDescent="0.45"/>
    <row r="156" s="31" customFormat="1" x14ac:dyDescent="0.45"/>
    <row r="157" s="31" customFormat="1" x14ac:dyDescent="0.45"/>
    <row r="158" s="31" customFormat="1" x14ac:dyDescent="0.45"/>
    <row r="159" s="31" customFormat="1" x14ac:dyDescent="0.45"/>
    <row r="160" s="31" customFormat="1" x14ac:dyDescent="0.45"/>
    <row r="161" s="31" customFormat="1" x14ac:dyDescent="0.45"/>
    <row r="162" s="31" customFormat="1" x14ac:dyDescent="0.45"/>
    <row r="163" s="31" customFormat="1" x14ac:dyDescent="0.45"/>
    <row r="164" s="31" customFormat="1" x14ac:dyDescent="0.45"/>
    <row r="165" s="31" customFormat="1" x14ac:dyDescent="0.45"/>
    <row r="166" s="31" customFormat="1" x14ac:dyDescent="0.45"/>
    <row r="167" s="31" customFormat="1" x14ac:dyDescent="0.45"/>
    <row r="168" s="31" customFormat="1" x14ac:dyDescent="0.45"/>
    <row r="169" s="31" customFormat="1" x14ac:dyDescent="0.45"/>
    <row r="170" s="31" customFormat="1" x14ac:dyDescent="0.45"/>
    <row r="171" s="31" customFormat="1" x14ac:dyDescent="0.45"/>
    <row r="172" s="31" customFormat="1" x14ac:dyDescent="0.45"/>
    <row r="173" s="31" customFormat="1" x14ac:dyDescent="0.45"/>
    <row r="174" s="31" customFormat="1" x14ac:dyDescent="0.45"/>
    <row r="175" s="31" customFormat="1" x14ac:dyDescent="0.45"/>
    <row r="176" s="31" customFormat="1" x14ac:dyDescent="0.45"/>
    <row r="177" s="31" customFormat="1" x14ac:dyDescent="0.45"/>
    <row r="178" s="31" customFormat="1" x14ac:dyDescent="0.45"/>
    <row r="179" s="31" customFormat="1" x14ac:dyDescent="0.45"/>
    <row r="180" s="31" customFormat="1" x14ac:dyDescent="0.45"/>
    <row r="181" s="31" customFormat="1" x14ac:dyDescent="0.45"/>
    <row r="182" s="31" customFormat="1" x14ac:dyDescent="0.45"/>
    <row r="183" s="31" customFormat="1" x14ac:dyDescent="0.45"/>
    <row r="184" s="31" customFormat="1" x14ac:dyDescent="0.45"/>
    <row r="185" s="31" customFormat="1" x14ac:dyDescent="0.45"/>
    <row r="186" s="31" customFormat="1" x14ac:dyDescent="0.45"/>
    <row r="187" s="31" customFormat="1" x14ac:dyDescent="0.45"/>
    <row r="188" s="31" customFormat="1" x14ac:dyDescent="0.45"/>
    <row r="189" s="31" customFormat="1" x14ac:dyDescent="0.45"/>
    <row r="190" s="31" customFormat="1" x14ac:dyDescent="0.45"/>
    <row r="191" s="31" customFormat="1" x14ac:dyDescent="0.45"/>
    <row r="192" s="31" customFormat="1" x14ac:dyDescent="0.45"/>
    <row r="193" s="31" customFormat="1" x14ac:dyDescent="0.45"/>
    <row r="194" s="31" customFormat="1" x14ac:dyDescent="0.45"/>
    <row r="195" s="31" customFormat="1" x14ac:dyDescent="0.45"/>
    <row r="196" s="31" customFormat="1" x14ac:dyDescent="0.45"/>
    <row r="197" s="31" customFormat="1" x14ac:dyDescent="0.45"/>
    <row r="198" s="31" customFormat="1" x14ac:dyDescent="0.45"/>
    <row r="199" s="31" customFormat="1" x14ac:dyDescent="0.45"/>
    <row r="200" s="31" customFormat="1" x14ac:dyDescent="0.45"/>
    <row r="201" s="31" customFormat="1" x14ac:dyDescent="0.45"/>
    <row r="202" s="31" customFormat="1" x14ac:dyDescent="0.45"/>
    <row r="203" s="31" customFormat="1" x14ac:dyDescent="0.45"/>
    <row r="204" s="31" customFormat="1" x14ac:dyDescent="0.45"/>
    <row r="205" s="31" customFormat="1" x14ac:dyDescent="0.45"/>
    <row r="206" s="31" customFormat="1" x14ac:dyDescent="0.45"/>
    <row r="207" s="31" customFormat="1" x14ac:dyDescent="0.45"/>
    <row r="208" s="31" customFormat="1" x14ac:dyDescent="0.45"/>
    <row r="209" s="31" customFormat="1" x14ac:dyDescent="0.45"/>
    <row r="210" s="31" customFormat="1" x14ac:dyDescent="0.45"/>
    <row r="211" s="31" customFormat="1" x14ac:dyDescent="0.45"/>
    <row r="212" s="31" customFormat="1" x14ac:dyDescent="0.45"/>
    <row r="213" s="31" customFormat="1" x14ac:dyDescent="0.45"/>
    <row r="214" s="31" customFormat="1" x14ac:dyDescent="0.45"/>
    <row r="215" s="31" customFormat="1" x14ac:dyDescent="0.45"/>
    <row r="216" s="31" customFormat="1" x14ac:dyDescent="0.45"/>
    <row r="217" s="31" customFormat="1" x14ac:dyDescent="0.45"/>
    <row r="218" s="31" customFormat="1" x14ac:dyDescent="0.45"/>
    <row r="219" s="31" customFormat="1" x14ac:dyDescent="0.45"/>
    <row r="220" s="31" customFormat="1" x14ac:dyDescent="0.45"/>
    <row r="221" s="31" customFormat="1" x14ac:dyDescent="0.45"/>
    <row r="222" s="31" customFormat="1" x14ac:dyDescent="0.45"/>
    <row r="223" s="31" customFormat="1" x14ac:dyDescent="0.45"/>
    <row r="224" s="31" customFormat="1" x14ac:dyDescent="0.45"/>
    <row r="225" s="31" customFormat="1" x14ac:dyDescent="0.45"/>
    <row r="226" s="31" customFormat="1" x14ac:dyDescent="0.45"/>
    <row r="227" s="31" customFormat="1" x14ac:dyDescent="0.45"/>
    <row r="228" s="31" customFormat="1" x14ac:dyDescent="0.45"/>
    <row r="229" s="31" customFormat="1" x14ac:dyDescent="0.45"/>
    <row r="230" s="31" customFormat="1" x14ac:dyDescent="0.45"/>
    <row r="231" s="31" customFormat="1" x14ac:dyDescent="0.45"/>
    <row r="232" s="31" customFormat="1" x14ac:dyDescent="0.45"/>
    <row r="233" s="31" customFormat="1" x14ac:dyDescent="0.45"/>
    <row r="234" s="31" customFormat="1" x14ac:dyDescent="0.45"/>
    <row r="235" s="31" customFormat="1" x14ac:dyDescent="0.45"/>
    <row r="236" s="31" customFormat="1" x14ac:dyDescent="0.45"/>
    <row r="237" s="31" customFormat="1" x14ac:dyDescent="0.45"/>
    <row r="238" s="31" customFormat="1" x14ac:dyDescent="0.45"/>
    <row r="239" s="31" customFormat="1" x14ac:dyDescent="0.45"/>
    <row r="240" s="31" customFormat="1" x14ac:dyDescent="0.45"/>
    <row r="241" s="31" customFormat="1" x14ac:dyDescent="0.45"/>
    <row r="242" s="31" customFormat="1" x14ac:dyDescent="0.45"/>
    <row r="243" s="31" customFormat="1" x14ac:dyDescent="0.45"/>
    <row r="244" s="31" customFormat="1" x14ac:dyDescent="0.45"/>
    <row r="245" s="31" customFormat="1" x14ac:dyDescent="0.45"/>
    <row r="246" s="31" customFormat="1" x14ac:dyDescent="0.45"/>
    <row r="247" s="31" customFormat="1" x14ac:dyDescent="0.45"/>
    <row r="248" s="31" customFormat="1" x14ac:dyDescent="0.45"/>
    <row r="249" s="31" customFormat="1" x14ac:dyDescent="0.45"/>
    <row r="250" s="31" customFormat="1" x14ac:dyDescent="0.45"/>
    <row r="251" s="31" customFormat="1" x14ac:dyDescent="0.45"/>
    <row r="252" s="31" customFormat="1" x14ac:dyDescent="0.45"/>
    <row r="253" s="31" customFormat="1" x14ac:dyDescent="0.45"/>
    <row r="254" s="31" customFormat="1" x14ac:dyDescent="0.45"/>
    <row r="255" s="31" customFormat="1" x14ac:dyDescent="0.45"/>
    <row r="256" s="31" customFormat="1" x14ac:dyDescent="0.45"/>
    <row r="257" s="31" customFormat="1" x14ac:dyDescent="0.45"/>
    <row r="258" s="31" customFormat="1" x14ac:dyDescent="0.45"/>
    <row r="259" s="31" customFormat="1" x14ac:dyDescent="0.45"/>
    <row r="260" s="31" customFormat="1" x14ac:dyDescent="0.45"/>
    <row r="261" s="31" customFormat="1" x14ac:dyDescent="0.45"/>
    <row r="262" s="31" customFormat="1" x14ac:dyDescent="0.45"/>
    <row r="263" s="31" customFormat="1" x14ac:dyDescent="0.45"/>
    <row r="264" s="31" customFormat="1" x14ac:dyDescent="0.45"/>
    <row r="265" s="31" customFormat="1" x14ac:dyDescent="0.45"/>
    <row r="266" s="31" customFormat="1" x14ac:dyDescent="0.45"/>
    <row r="267" s="31" customFormat="1" x14ac:dyDescent="0.45"/>
    <row r="268" s="31" customFormat="1" x14ac:dyDescent="0.45"/>
    <row r="269" s="31" customFormat="1" x14ac:dyDescent="0.45"/>
    <row r="270" s="31" customFormat="1" x14ac:dyDescent="0.45"/>
    <row r="271" s="31" customFormat="1" x14ac:dyDescent="0.45"/>
    <row r="272" s="31" customFormat="1" x14ac:dyDescent="0.45"/>
    <row r="273" s="31" customFormat="1" x14ac:dyDescent="0.45"/>
    <row r="274" s="31" customFormat="1" x14ac:dyDescent="0.45"/>
    <row r="275" s="31" customFormat="1" x14ac:dyDescent="0.45"/>
    <row r="276" s="31" customFormat="1" x14ac:dyDescent="0.45"/>
    <row r="277" s="31" customFormat="1" x14ac:dyDescent="0.45"/>
    <row r="278" s="31" customFormat="1" x14ac:dyDescent="0.45"/>
    <row r="279" s="31" customFormat="1" x14ac:dyDescent="0.45"/>
    <row r="280" s="31" customFormat="1" x14ac:dyDescent="0.45"/>
    <row r="281" s="31" customFormat="1" x14ac:dyDescent="0.45"/>
    <row r="282" s="31" customFormat="1" x14ac:dyDescent="0.45"/>
    <row r="283" s="31" customFormat="1" x14ac:dyDescent="0.45"/>
    <row r="284" s="31" customFormat="1" x14ac:dyDescent="0.45"/>
    <row r="285" s="31" customFormat="1" x14ac:dyDescent="0.45"/>
    <row r="286" s="31" customFormat="1" x14ac:dyDescent="0.45"/>
    <row r="287" s="31" customFormat="1" x14ac:dyDescent="0.45"/>
    <row r="288" s="31" customFormat="1" x14ac:dyDescent="0.45"/>
    <row r="289" s="31" customFormat="1" x14ac:dyDescent="0.45"/>
    <row r="290" s="31" customFormat="1" x14ac:dyDescent="0.45"/>
    <row r="291" s="31" customFormat="1" x14ac:dyDescent="0.45"/>
    <row r="292" s="31" customFormat="1" x14ac:dyDescent="0.45"/>
    <row r="293" s="31" customFormat="1" x14ac:dyDescent="0.45"/>
    <row r="294" s="31" customFormat="1" x14ac:dyDescent="0.45"/>
    <row r="295" s="31" customFormat="1" x14ac:dyDescent="0.45"/>
    <row r="296" s="31" customFormat="1" x14ac:dyDescent="0.45"/>
    <row r="297" s="31" customFormat="1" x14ac:dyDescent="0.45"/>
    <row r="298" s="31" customFormat="1" x14ac:dyDescent="0.45"/>
    <row r="299" s="31" customFormat="1" x14ac:dyDescent="0.45"/>
    <row r="300" s="31" customFormat="1" x14ac:dyDescent="0.45"/>
    <row r="301" s="31" customFormat="1" x14ac:dyDescent="0.45"/>
    <row r="302" s="31" customFormat="1" x14ac:dyDescent="0.45"/>
    <row r="303" s="31" customFormat="1" x14ac:dyDescent="0.45"/>
    <row r="304" s="31" customFormat="1" x14ac:dyDescent="0.45"/>
    <row r="305" s="31" customFormat="1" x14ac:dyDescent="0.45"/>
    <row r="306" s="31" customFormat="1" x14ac:dyDescent="0.45"/>
    <row r="307" s="31" customFormat="1" x14ac:dyDescent="0.45"/>
    <row r="308" s="31" customFormat="1" x14ac:dyDescent="0.45"/>
    <row r="309" s="31" customFormat="1" x14ac:dyDescent="0.45"/>
    <row r="310" s="31" customFormat="1" x14ac:dyDescent="0.45"/>
    <row r="311" s="31" customFormat="1" x14ac:dyDescent="0.45"/>
    <row r="312" s="31" customFormat="1" x14ac:dyDescent="0.45"/>
    <row r="313" s="31" customFormat="1" x14ac:dyDescent="0.45"/>
    <row r="314" s="31" customFormat="1" x14ac:dyDescent="0.45"/>
    <row r="315" s="31" customFormat="1" x14ac:dyDescent="0.45"/>
    <row r="316" s="31" customFormat="1" x14ac:dyDescent="0.45"/>
    <row r="317" s="31" customFormat="1" x14ac:dyDescent="0.45"/>
    <row r="318" s="31" customFormat="1" x14ac:dyDescent="0.45"/>
    <row r="319" s="31" customFormat="1" x14ac:dyDescent="0.45"/>
    <row r="320" s="31" customFormat="1" x14ac:dyDescent="0.45"/>
    <row r="321" s="31" customFormat="1" x14ac:dyDescent="0.45"/>
    <row r="322" s="31" customFormat="1" x14ac:dyDescent="0.45"/>
    <row r="323" s="31" customFormat="1" x14ac:dyDescent="0.45"/>
    <row r="324" s="31" customFormat="1" x14ac:dyDescent="0.45"/>
    <row r="325" s="31" customFormat="1" x14ac:dyDescent="0.45"/>
    <row r="326" s="31" customFormat="1" x14ac:dyDescent="0.45"/>
    <row r="327" s="31" customFormat="1" x14ac:dyDescent="0.45"/>
    <row r="328" s="31" customFormat="1" x14ac:dyDescent="0.45"/>
    <row r="329" s="31" customFormat="1" x14ac:dyDescent="0.45"/>
    <row r="330" s="31" customFormat="1" x14ac:dyDescent="0.45"/>
    <row r="331" s="31" customFormat="1" x14ac:dyDescent="0.45"/>
    <row r="332" s="31" customFormat="1" x14ac:dyDescent="0.45"/>
    <row r="333" s="31" customFormat="1" x14ac:dyDescent="0.45"/>
    <row r="334" s="31" customFormat="1" x14ac:dyDescent="0.45"/>
    <row r="335" s="31" customFormat="1" x14ac:dyDescent="0.45"/>
    <row r="336" s="31" customFormat="1" x14ac:dyDescent="0.45"/>
    <row r="337" s="31" customFormat="1" x14ac:dyDescent="0.45"/>
    <row r="338" s="31" customFormat="1" x14ac:dyDescent="0.45"/>
    <row r="339" s="31" customFormat="1" x14ac:dyDescent="0.45"/>
    <row r="340" s="31" customFormat="1" x14ac:dyDescent="0.45"/>
    <row r="341" s="31" customFormat="1" x14ac:dyDescent="0.45"/>
    <row r="342" s="31" customFormat="1" x14ac:dyDescent="0.45"/>
    <row r="343" s="31" customFormat="1" x14ac:dyDescent="0.45"/>
    <row r="344" s="31" customFormat="1" x14ac:dyDescent="0.45"/>
    <row r="345" s="31" customFormat="1" x14ac:dyDescent="0.45"/>
    <row r="346" s="31" customFormat="1" x14ac:dyDescent="0.45"/>
    <row r="347" s="31" customFormat="1" x14ac:dyDescent="0.45"/>
    <row r="348" s="31" customFormat="1" x14ac:dyDescent="0.45"/>
    <row r="349" s="31" customFormat="1" x14ac:dyDescent="0.45"/>
    <row r="350" s="31" customFormat="1" x14ac:dyDescent="0.45"/>
    <row r="351" s="31" customFormat="1" x14ac:dyDescent="0.45"/>
    <row r="352" s="31" customFormat="1" x14ac:dyDescent="0.45"/>
    <row r="353" s="31" customFormat="1" x14ac:dyDescent="0.45"/>
    <row r="354" s="31" customFormat="1" x14ac:dyDescent="0.45"/>
    <row r="355" s="31" customFormat="1" x14ac:dyDescent="0.45"/>
    <row r="356" s="31" customFormat="1" x14ac:dyDescent="0.45"/>
    <row r="357" s="31" customFormat="1" x14ac:dyDescent="0.45"/>
    <row r="358" s="31" customFormat="1" x14ac:dyDescent="0.45"/>
    <row r="359" s="31" customFormat="1" x14ac:dyDescent="0.45"/>
    <row r="360" s="31" customFormat="1" x14ac:dyDescent="0.45"/>
    <row r="361" s="31" customFormat="1" x14ac:dyDescent="0.45"/>
    <row r="362" s="31" customFormat="1" x14ac:dyDescent="0.45"/>
    <row r="363" s="31" customFormat="1" x14ac:dyDescent="0.45"/>
    <row r="364" s="31" customFormat="1" x14ac:dyDescent="0.45"/>
    <row r="365" s="31" customFormat="1" x14ac:dyDescent="0.45"/>
    <row r="366" s="31" customFormat="1" x14ac:dyDescent="0.45"/>
    <row r="367" s="31" customFormat="1" x14ac:dyDescent="0.45"/>
    <row r="368" s="31" customFormat="1" x14ac:dyDescent="0.45"/>
    <row r="369" s="31" customFormat="1" x14ac:dyDescent="0.45"/>
    <row r="370" s="31" customFormat="1" x14ac:dyDescent="0.45"/>
    <row r="371" s="31" customFormat="1" x14ac:dyDescent="0.45"/>
    <row r="372" s="31" customFormat="1" x14ac:dyDescent="0.45"/>
    <row r="373" s="31" customFormat="1" x14ac:dyDescent="0.45"/>
    <row r="374" s="31" customFormat="1" x14ac:dyDescent="0.45"/>
    <row r="375" s="31" customFormat="1" x14ac:dyDescent="0.45"/>
    <row r="376" s="31" customFormat="1" x14ac:dyDescent="0.45"/>
    <row r="377" s="31" customFormat="1" x14ac:dyDescent="0.45"/>
    <row r="378" s="31" customFormat="1" x14ac:dyDescent="0.45"/>
    <row r="379" s="31" customFormat="1" x14ac:dyDescent="0.45"/>
    <row r="380" s="31" customFormat="1" x14ac:dyDescent="0.45"/>
    <row r="381" s="31" customFormat="1" x14ac:dyDescent="0.45"/>
    <row r="382" s="31" customFormat="1" x14ac:dyDescent="0.45"/>
    <row r="383" s="31" customFormat="1" x14ac:dyDescent="0.45"/>
    <row r="384" s="31" customFormat="1" x14ac:dyDescent="0.45"/>
    <row r="385" s="31" customFormat="1" x14ac:dyDescent="0.45"/>
    <row r="386" s="31" customFormat="1" x14ac:dyDescent="0.45"/>
    <row r="387" s="31" customFormat="1" x14ac:dyDescent="0.45"/>
    <row r="388" s="31" customFormat="1" x14ac:dyDescent="0.45"/>
    <row r="389" s="31" customFormat="1" x14ac:dyDescent="0.45"/>
    <row r="390" s="31" customFormat="1" x14ac:dyDescent="0.45"/>
    <row r="391" s="31" customFormat="1" x14ac:dyDescent="0.45"/>
    <row r="392" s="31" customFormat="1" x14ac:dyDescent="0.45"/>
    <row r="393" s="31" customFormat="1" x14ac:dyDescent="0.45"/>
    <row r="394" s="31" customFormat="1" x14ac:dyDescent="0.45"/>
    <row r="395" s="31" customFormat="1" x14ac:dyDescent="0.45"/>
    <row r="396" s="31" customFormat="1" x14ac:dyDescent="0.45"/>
    <row r="397" s="31" customFormat="1" x14ac:dyDescent="0.45"/>
    <row r="398" s="31" customFormat="1" x14ac:dyDescent="0.45"/>
    <row r="399" s="31" customFormat="1" x14ac:dyDescent="0.45"/>
    <row r="400" s="31" customFormat="1" x14ac:dyDescent="0.45"/>
    <row r="401" s="31" customFormat="1" x14ac:dyDescent="0.45"/>
    <row r="402" s="31" customFormat="1" x14ac:dyDescent="0.45"/>
    <row r="403" s="31" customFormat="1" x14ac:dyDescent="0.45"/>
    <row r="404" s="31" customFormat="1" x14ac:dyDescent="0.45"/>
    <row r="405" s="31" customFormat="1" x14ac:dyDescent="0.45"/>
    <row r="406" s="31" customFormat="1" x14ac:dyDescent="0.45"/>
    <row r="407" s="31" customFormat="1" x14ac:dyDescent="0.45"/>
    <row r="408" s="31" customFormat="1" x14ac:dyDescent="0.45"/>
    <row r="409" s="31" customFormat="1" x14ac:dyDescent="0.45"/>
    <row r="410" s="31" customFormat="1" x14ac:dyDescent="0.45"/>
    <row r="411" s="31" customFormat="1" x14ac:dyDescent="0.45"/>
    <row r="412" s="31" customFormat="1" x14ac:dyDescent="0.45"/>
    <row r="413" s="31" customFormat="1" x14ac:dyDescent="0.45"/>
    <row r="414" s="31" customFormat="1" x14ac:dyDescent="0.45"/>
    <row r="415" s="31" customFormat="1" x14ac:dyDescent="0.45"/>
    <row r="416" s="31" customFormat="1" x14ac:dyDescent="0.45"/>
    <row r="417" s="31" customFormat="1" x14ac:dyDescent="0.45"/>
    <row r="418" s="31" customFormat="1" x14ac:dyDescent="0.45"/>
    <row r="419" s="31" customFormat="1" x14ac:dyDescent="0.45"/>
    <row r="420" s="31" customFormat="1" x14ac:dyDescent="0.45"/>
    <row r="421" s="31" customFormat="1" x14ac:dyDescent="0.45"/>
    <row r="422" s="31" customFormat="1" x14ac:dyDescent="0.45"/>
    <row r="423" s="31" customFormat="1" x14ac:dyDescent="0.45"/>
    <row r="424" s="31" customFormat="1" x14ac:dyDescent="0.45"/>
    <row r="425" s="31" customFormat="1" x14ac:dyDescent="0.45"/>
    <row r="426" s="31" customFormat="1" x14ac:dyDescent="0.45"/>
    <row r="427" s="31" customFormat="1" x14ac:dyDescent="0.45"/>
    <row r="428" s="31" customFormat="1" x14ac:dyDescent="0.45"/>
    <row r="429" s="31" customFormat="1" x14ac:dyDescent="0.45"/>
    <row r="430" s="31" customFormat="1" x14ac:dyDescent="0.45"/>
    <row r="431" s="31" customFormat="1" x14ac:dyDescent="0.45"/>
    <row r="432" s="31" customFormat="1" x14ac:dyDescent="0.45"/>
    <row r="433" s="31" customFormat="1" x14ac:dyDescent="0.45"/>
    <row r="434" s="31" customFormat="1" x14ac:dyDescent="0.45"/>
    <row r="435" s="31" customFormat="1" x14ac:dyDescent="0.45"/>
    <row r="436" s="31" customFormat="1" x14ac:dyDescent="0.45"/>
    <row r="437" s="31" customFormat="1" x14ac:dyDescent="0.45"/>
    <row r="438" s="31" customFormat="1" x14ac:dyDescent="0.45"/>
    <row r="439" s="31" customFormat="1" x14ac:dyDescent="0.45"/>
    <row r="440" s="31" customFormat="1" x14ac:dyDescent="0.45"/>
    <row r="441" s="31" customFormat="1" x14ac:dyDescent="0.45"/>
    <row r="442" s="31" customFormat="1" x14ac:dyDescent="0.45"/>
    <row r="443" s="31" customFormat="1" x14ac:dyDescent="0.45"/>
    <row r="444" s="31" customFormat="1" x14ac:dyDescent="0.45"/>
    <row r="445" s="31" customFormat="1" x14ac:dyDescent="0.45"/>
    <row r="446" s="31" customFormat="1" x14ac:dyDescent="0.45"/>
    <row r="447" s="31" customFormat="1" x14ac:dyDescent="0.45"/>
    <row r="448" s="31" customFormat="1" x14ac:dyDescent="0.45"/>
    <row r="449" s="31" customFormat="1" x14ac:dyDescent="0.45"/>
    <row r="450" s="31" customFormat="1" x14ac:dyDescent="0.45"/>
    <row r="451" s="31" customFormat="1" x14ac:dyDescent="0.45"/>
    <row r="452" s="31" customFormat="1" x14ac:dyDescent="0.45"/>
    <row r="453" s="31" customFormat="1" x14ac:dyDescent="0.45"/>
    <row r="454" s="31" customFormat="1" x14ac:dyDescent="0.45"/>
    <row r="455" s="31" customFormat="1" x14ac:dyDescent="0.45"/>
    <row r="456" s="31" customFormat="1" x14ac:dyDescent="0.45"/>
    <row r="457" s="31" customFormat="1" x14ac:dyDescent="0.45"/>
    <row r="458" s="31" customFormat="1" x14ac:dyDescent="0.45"/>
    <row r="459" s="31" customFormat="1" x14ac:dyDescent="0.45"/>
    <row r="460" s="31" customFormat="1" x14ac:dyDescent="0.45"/>
    <row r="461" s="31" customFormat="1" x14ac:dyDescent="0.45"/>
    <row r="462" s="31" customFormat="1" x14ac:dyDescent="0.45"/>
    <row r="463" s="31" customFormat="1" x14ac:dyDescent="0.45"/>
    <row r="464" s="31" customFormat="1" x14ac:dyDescent="0.45"/>
    <row r="465" s="31" customFormat="1" x14ac:dyDescent="0.45"/>
    <row r="466" s="31" customFormat="1" x14ac:dyDescent="0.45"/>
    <row r="467" s="31" customFormat="1" x14ac:dyDescent="0.45"/>
    <row r="468" s="31" customFormat="1" x14ac:dyDescent="0.45"/>
    <row r="469" s="31" customFormat="1" x14ac:dyDescent="0.45"/>
    <row r="470" s="31" customFormat="1" x14ac:dyDescent="0.45"/>
    <row r="471" s="31" customFormat="1" x14ac:dyDescent="0.45"/>
    <row r="472" s="31" customFormat="1" x14ac:dyDescent="0.45"/>
    <row r="473" s="31" customFormat="1" x14ac:dyDescent="0.45"/>
    <row r="474" s="31" customFormat="1" x14ac:dyDescent="0.45"/>
    <row r="475" s="31" customFormat="1" x14ac:dyDescent="0.45"/>
    <row r="476" s="31" customFormat="1" x14ac:dyDescent="0.45"/>
    <row r="477" s="31" customFormat="1" x14ac:dyDescent="0.45"/>
    <row r="478" s="31" customFormat="1" x14ac:dyDescent="0.45"/>
    <row r="479" s="31" customFormat="1" x14ac:dyDescent="0.45"/>
    <row r="480" s="31" customFormat="1" x14ac:dyDescent="0.45"/>
    <row r="481" s="31" customFormat="1" x14ac:dyDescent="0.45"/>
    <row r="482" s="31" customFormat="1" x14ac:dyDescent="0.45"/>
    <row r="483" s="31" customFormat="1" x14ac:dyDescent="0.45"/>
    <row r="484" s="31" customFormat="1" x14ac:dyDescent="0.45"/>
    <row r="485" s="31" customFormat="1" x14ac:dyDescent="0.45"/>
    <row r="486" s="31" customFormat="1" x14ac:dyDescent="0.45"/>
    <row r="487" s="31" customFormat="1" x14ac:dyDescent="0.45"/>
    <row r="488" s="31" customFormat="1" x14ac:dyDescent="0.45"/>
    <row r="489" s="31" customFormat="1" x14ac:dyDescent="0.45"/>
    <row r="490" s="31" customFormat="1" x14ac:dyDescent="0.45"/>
    <row r="491" s="31" customFormat="1" x14ac:dyDescent="0.45"/>
    <row r="492" s="31" customFormat="1" x14ac:dyDescent="0.45"/>
    <row r="493" s="31" customFormat="1" x14ac:dyDescent="0.45"/>
    <row r="494" s="31" customFormat="1" x14ac:dyDescent="0.45"/>
    <row r="495" s="31" customFormat="1" x14ac:dyDescent="0.45"/>
    <row r="496" s="31" customFormat="1" x14ac:dyDescent="0.45"/>
    <row r="497" s="31" customFormat="1" x14ac:dyDescent="0.45"/>
    <row r="498" s="31" customFormat="1" x14ac:dyDescent="0.45"/>
    <row r="499" s="31" customFormat="1" x14ac:dyDescent="0.45"/>
    <row r="500" s="31" customFormat="1" x14ac:dyDescent="0.45"/>
    <row r="501" s="31" customFormat="1" x14ac:dyDescent="0.45"/>
    <row r="502" s="31" customFormat="1" x14ac:dyDescent="0.45"/>
    <row r="503" s="31" customFormat="1" x14ac:dyDescent="0.45"/>
    <row r="504" s="31" customFormat="1" x14ac:dyDescent="0.45"/>
    <row r="505" s="31" customFormat="1" x14ac:dyDescent="0.45"/>
    <row r="506" s="31" customFormat="1" x14ac:dyDescent="0.45"/>
    <row r="507" s="31" customFormat="1" x14ac:dyDescent="0.45"/>
    <row r="508" s="31" customFormat="1" x14ac:dyDescent="0.45"/>
    <row r="509" s="31" customFormat="1" x14ac:dyDescent="0.45"/>
    <row r="510" s="31" customFormat="1" x14ac:dyDescent="0.45"/>
    <row r="511" s="31" customFormat="1" x14ac:dyDescent="0.45"/>
    <row r="512" s="31" customFormat="1" x14ac:dyDescent="0.45"/>
    <row r="513" s="31" customFormat="1" x14ac:dyDescent="0.45"/>
    <row r="514" s="31" customFormat="1" x14ac:dyDescent="0.45"/>
    <row r="515" s="31" customFormat="1" x14ac:dyDescent="0.45"/>
    <row r="516" s="31" customFormat="1" x14ac:dyDescent="0.45"/>
    <row r="517" s="31" customFormat="1" x14ac:dyDescent="0.45"/>
    <row r="518" s="31" customFormat="1" x14ac:dyDescent="0.45"/>
    <row r="519" s="31" customFormat="1" x14ac:dyDescent="0.45"/>
    <row r="520" s="31" customFormat="1" x14ac:dyDescent="0.45"/>
    <row r="521" s="31" customFormat="1" x14ac:dyDescent="0.45"/>
    <row r="522" s="31" customFormat="1" x14ac:dyDescent="0.45"/>
    <row r="523" s="31" customFormat="1" x14ac:dyDescent="0.45"/>
    <row r="524" s="31" customFormat="1" x14ac:dyDescent="0.45"/>
    <row r="525" s="31" customFormat="1" x14ac:dyDescent="0.45"/>
    <row r="526" s="31" customFormat="1" x14ac:dyDescent="0.45"/>
    <row r="527" s="31" customFormat="1" x14ac:dyDescent="0.45"/>
    <row r="528" s="31" customFormat="1" x14ac:dyDescent="0.45"/>
    <row r="529" s="31" customFormat="1" x14ac:dyDescent="0.45"/>
    <row r="530" s="31" customFormat="1" x14ac:dyDescent="0.45"/>
    <row r="531" s="31" customFormat="1" x14ac:dyDescent="0.45"/>
    <row r="532" s="31" customFormat="1" x14ac:dyDescent="0.45"/>
    <row r="533" s="31" customFormat="1" x14ac:dyDescent="0.45"/>
    <row r="534" s="31" customFormat="1" x14ac:dyDescent="0.45"/>
    <row r="535" s="31" customFormat="1" x14ac:dyDescent="0.45"/>
    <row r="536" s="31" customFormat="1" x14ac:dyDescent="0.45"/>
    <row r="537" s="31" customFormat="1" x14ac:dyDescent="0.45"/>
    <row r="538" s="31" customFormat="1" x14ac:dyDescent="0.45"/>
    <row r="539" s="31" customFormat="1" x14ac:dyDescent="0.45"/>
    <row r="540" s="31" customFormat="1" x14ac:dyDescent="0.45"/>
    <row r="541" s="31" customFormat="1" x14ac:dyDescent="0.45"/>
    <row r="542" s="31" customFormat="1" x14ac:dyDescent="0.45"/>
    <row r="543" s="31" customFormat="1" x14ac:dyDescent="0.45"/>
    <row r="544" s="31" customFormat="1" x14ac:dyDescent="0.45"/>
    <row r="545" s="31" customFormat="1" x14ac:dyDescent="0.45"/>
    <row r="546" s="31" customFormat="1" x14ac:dyDescent="0.45"/>
    <row r="547" s="31" customFormat="1" x14ac:dyDescent="0.45"/>
    <row r="548" s="31" customFormat="1" x14ac:dyDescent="0.45"/>
    <row r="549" s="31" customFormat="1" x14ac:dyDescent="0.45"/>
    <row r="550" s="31" customFormat="1" x14ac:dyDescent="0.45"/>
    <row r="551" s="31" customFormat="1" x14ac:dyDescent="0.45"/>
    <row r="552" s="31" customFormat="1" x14ac:dyDescent="0.45"/>
    <row r="553" s="31" customFormat="1" x14ac:dyDescent="0.45"/>
    <row r="554" s="31" customFormat="1" x14ac:dyDescent="0.45"/>
    <row r="555" s="31" customFormat="1" x14ac:dyDescent="0.45"/>
    <row r="556" s="31" customFormat="1" x14ac:dyDescent="0.45"/>
    <row r="557" s="31" customFormat="1" x14ac:dyDescent="0.45"/>
    <row r="558" s="31" customFormat="1" x14ac:dyDescent="0.45"/>
    <row r="559" s="31" customFormat="1" x14ac:dyDescent="0.45"/>
    <row r="560" s="31" customFormat="1" x14ac:dyDescent="0.45"/>
    <row r="561" s="31" customFormat="1" x14ac:dyDescent="0.45"/>
    <row r="562" s="31" customFormat="1" x14ac:dyDescent="0.45"/>
  </sheetData>
  <mergeCells count="32">
    <mergeCell ref="C8:D8"/>
    <mergeCell ref="D2:E2"/>
    <mergeCell ref="C4:D4"/>
    <mergeCell ref="C5:D5"/>
    <mergeCell ref="C6:D6"/>
    <mergeCell ref="C7:D7"/>
    <mergeCell ref="C9:D9"/>
    <mergeCell ref="C10:D10"/>
    <mergeCell ref="C21:D21"/>
    <mergeCell ref="C22:D22"/>
    <mergeCell ref="C25:I25"/>
    <mergeCell ref="C18:D18"/>
    <mergeCell ref="C19:D19"/>
    <mergeCell ref="C20:D20"/>
    <mergeCell ref="C11:D11"/>
    <mergeCell ref="C12:D12"/>
    <mergeCell ref="C16:D16"/>
    <mergeCell ref="C13:D13"/>
    <mergeCell ref="C14:D14"/>
    <mergeCell ref="C15:D15"/>
    <mergeCell ref="C17:D17"/>
    <mergeCell ref="C30:I30"/>
    <mergeCell ref="G31:I31"/>
    <mergeCell ref="B38:B39"/>
    <mergeCell ref="G32:I32"/>
    <mergeCell ref="G33:I33"/>
    <mergeCell ref="G34:I34"/>
    <mergeCell ref="G35:I35"/>
    <mergeCell ref="G36:I36"/>
    <mergeCell ref="G37:I37"/>
    <mergeCell ref="C38:I38"/>
    <mergeCell ref="C39:I39"/>
  </mergeCells>
  <pageMargins left="0.70866141732283472" right="0.70866141732283472" top="0.74803149606299213" bottom="0.74803149606299213" header="0.31496062992125984" footer="0.31496062992125984"/>
  <pageSetup paperSize="8" scale="79" fitToHeight="0" orientation="landscape" r:id="rId1"/>
  <headerFooter>
    <oddFooter>&amp;C&amp;"-,Bold"&amp;12&amp;KFF0000OFFICIAL</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8E9617-69FD-4BAB-9324-8E095A6A1E73}">
  <dimension ref="A1:MG598"/>
  <sheetViews>
    <sheetView topLeftCell="B1" zoomScale="80" zoomScaleNormal="80" workbookViewId="0">
      <selection activeCell="E9" sqref="E9"/>
    </sheetView>
  </sheetViews>
  <sheetFormatPr defaultColWidth="9.1328125" defaultRowHeight="14.25" x14ac:dyDescent="0.45"/>
  <cols>
    <col min="1" max="1" width="0" hidden="1" customWidth="1"/>
    <col min="2" max="2" width="0.73046875" customWidth="1"/>
    <col min="3" max="3" width="23" customWidth="1"/>
    <col min="4" max="4" width="13.59765625" customWidth="1"/>
    <col min="5" max="5" width="79.59765625" customWidth="1"/>
    <col min="6" max="7" width="10.3984375" customWidth="1"/>
    <col min="8" max="8" width="3.3984375" bestFit="1" customWidth="1"/>
    <col min="9" max="17" width="3.1328125" style="423" customWidth="1"/>
    <col min="18" max="34" width="3.1328125" style="208" customWidth="1"/>
    <col min="35" max="35" width="54.86328125" style="423" customWidth="1"/>
    <col min="36" max="36" width="57.3984375" style="423" customWidth="1"/>
    <col min="37" max="344" width="9.1328125" style="423"/>
  </cols>
  <sheetData>
    <row r="1" spans="1:345" s="423" customFormat="1" ht="6" customHeight="1" x14ac:dyDescent="0.45">
      <c r="A1" s="30"/>
      <c r="B1" s="30"/>
      <c r="C1" s="27"/>
      <c r="D1" s="27"/>
      <c r="E1" s="27"/>
      <c r="F1" s="27"/>
      <c r="G1" s="27"/>
      <c r="H1" s="27"/>
      <c r="R1" s="256"/>
      <c r="S1" s="256"/>
      <c r="T1" s="256"/>
      <c r="U1" s="256"/>
      <c r="V1" s="256"/>
      <c r="W1" s="256"/>
      <c r="X1" s="256"/>
      <c r="Y1" s="256"/>
      <c r="Z1" s="256"/>
      <c r="AA1" s="256"/>
      <c r="AB1" s="256"/>
      <c r="AC1" s="256"/>
      <c r="AD1" s="256"/>
      <c r="AE1" s="256"/>
      <c r="AF1" s="256"/>
      <c r="AG1" s="256"/>
      <c r="AH1" s="256"/>
      <c r="MG1"/>
    </row>
    <row r="2" spans="1:345" s="423" customFormat="1" ht="17.25" customHeight="1" thickBot="1" x14ac:dyDescent="0.9">
      <c r="A2" s="30"/>
      <c r="B2" s="30"/>
      <c r="C2" s="57"/>
      <c r="D2" s="57"/>
      <c r="E2" s="27"/>
      <c r="F2" s="27"/>
      <c r="G2" s="27"/>
      <c r="H2" s="27"/>
      <c r="I2" s="568" t="s">
        <v>798</v>
      </c>
      <c r="J2" s="568"/>
      <c r="K2" s="568"/>
      <c r="L2" s="568"/>
      <c r="M2" s="568"/>
      <c r="N2" s="568"/>
      <c r="O2" s="568"/>
      <c r="P2" s="568"/>
      <c r="Q2" s="568"/>
      <c r="R2" s="568" t="s">
        <v>180</v>
      </c>
      <c r="S2" s="568"/>
      <c r="T2" s="568"/>
      <c r="U2" s="568"/>
      <c r="V2" s="568"/>
      <c r="W2" s="568"/>
      <c r="X2" s="568"/>
      <c r="Y2" s="568"/>
      <c r="Z2" s="568"/>
      <c r="AA2" s="568"/>
      <c r="AB2" s="568"/>
      <c r="AC2" s="568"/>
      <c r="AD2" s="568"/>
      <c r="AE2" s="568"/>
      <c r="AF2" s="568"/>
      <c r="AG2" s="568"/>
      <c r="AH2" s="568"/>
      <c r="MG2"/>
    </row>
    <row r="3" spans="1:345" s="423" customFormat="1" ht="116.25" customHeight="1" x14ac:dyDescent="0.45">
      <c r="C3" s="424" t="s">
        <v>381</v>
      </c>
      <c r="D3" s="425" t="s">
        <v>190</v>
      </c>
      <c r="E3" s="425" t="s">
        <v>179</v>
      </c>
      <c r="F3" s="425" t="s">
        <v>1004</v>
      </c>
      <c r="G3" s="425" t="s">
        <v>1005</v>
      </c>
      <c r="H3" s="426" t="s">
        <v>23</v>
      </c>
      <c r="I3" s="427" t="s">
        <v>181</v>
      </c>
      <c r="J3" s="428" t="s">
        <v>182</v>
      </c>
      <c r="K3" s="429" t="s">
        <v>183</v>
      </c>
      <c r="L3" s="429" t="s">
        <v>184</v>
      </c>
      <c r="M3" s="429" t="s">
        <v>185</v>
      </c>
      <c r="N3" s="429" t="s">
        <v>186</v>
      </c>
      <c r="O3" s="429" t="s">
        <v>187</v>
      </c>
      <c r="P3" s="429" t="s">
        <v>566</v>
      </c>
      <c r="Q3" s="430" t="s">
        <v>567</v>
      </c>
      <c r="R3" s="413" t="s">
        <v>402</v>
      </c>
      <c r="S3" s="414" t="s">
        <v>403</v>
      </c>
      <c r="T3" s="414" t="s">
        <v>404</v>
      </c>
      <c r="U3" s="415" t="s">
        <v>405</v>
      </c>
      <c r="V3" s="415" t="s">
        <v>406</v>
      </c>
      <c r="W3" s="414" t="s">
        <v>407</v>
      </c>
      <c r="X3" s="414" t="s">
        <v>408</v>
      </c>
      <c r="Y3" s="415" t="s">
        <v>409</v>
      </c>
      <c r="Z3" s="414" t="s">
        <v>410</v>
      </c>
      <c r="AA3" s="415" t="s">
        <v>411</v>
      </c>
      <c r="AB3" s="414" t="s">
        <v>502</v>
      </c>
      <c r="AC3" s="414" t="s">
        <v>503</v>
      </c>
      <c r="AD3" s="414" t="s">
        <v>504</v>
      </c>
      <c r="AE3" s="415" t="s">
        <v>505</v>
      </c>
      <c r="AF3" s="414" t="s">
        <v>506</v>
      </c>
      <c r="AG3" s="415" t="s">
        <v>507</v>
      </c>
      <c r="AH3" s="416" t="s">
        <v>508</v>
      </c>
      <c r="AI3" s="306" t="s">
        <v>24</v>
      </c>
      <c r="MG3"/>
    </row>
    <row r="4" spans="1:345" s="31" customFormat="1" x14ac:dyDescent="0.45">
      <c r="C4" s="317" t="s">
        <v>649</v>
      </c>
      <c r="D4" s="431" t="s">
        <v>37</v>
      </c>
      <c r="E4" s="319" t="s">
        <v>647</v>
      </c>
      <c r="F4" s="123" t="s">
        <v>15</v>
      </c>
      <c r="G4" s="123" t="s">
        <v>15</v>
      </c>
      <c r="H4" s="320" t="s">
        <v>7</v>
      </c>
      <c r="I4" s="321" t="s">
        <v>25</v>
      </c>
      <c r="J4" s="322"/>
      <c r="K4" s="332"/>
      <c r="L4" s="332"/>
      <c r="M4" s="332"/>
      <c r="N4" s="332"/>
      <c r="O4" s="332"/>
      <c r="P4" s="332"/>
      <c r="Q4" s="334"/>
      <c r="R4" s="324" t="s">
        <v>25</v>
      </c>
      <c r="S4" s="322" t="s">
        <v>25</v>
      </c>
      <c r="T4" s="322" t="s">
        <v>25</v>
      </c>
      <c r="U4" s="244" t="s">
        <v>25</v>
      </c>
      <c r="V4" s="244" t="s">
        <v>25</v>
      </c>
      <c r="W4" s="432" t="s">
        <v>25</v>
      </c>
      <c r="X4" s="322" t="s">
        <v>25</v>
      </c>
      <c r="Y4" s="244" t="s">
        <v>25</v>
      </c>
      <c r="Z4" s="322" t="s">
        <v>25</v>
      </c>
      <c r="AA4" s="244" t="s">
        <v>25</v>
      </c>
      <c r="AB4" s="432" t="s">
        <v>25</v>
      </c>
      <c r="AC4" s="322" t="s">
        <v>25</v>
      </c>
      <c r="AD4" s="322" t="s">
        <v>25</v>
      </c>
      <c r="AE4" s="244" t="s">
        <v>25</v>
      </c>
      <c r="AF4" s="432" t="s">
        <v>25</v>
      </c>
      <c r="AG4" s="244" t="s">
        <v>25</v>
      </c>
      <c r="AH4" s="298" t="s">
        <v>25</v>
      </c>
      <c r="AI4" s="433"/>
    </row>
    <row r="5" spans="1:345" s="31" customFormat="1" x14ac:dyDescent="0.45">
      <c r="C5" s="317" t="s">
        <v>650</v>
      </c>
      <c r="D5" s="431" t="s">
        <v>37</v>
      </c>
      <c r="E5" s="319" t="s">
        <v>812</v>
      </c>
      <c r="F5" s="123" t="s">
        <v>15</v>
      </c>
      <c r="G5" s="123" t="s">
        <v>15</v>
      </c>
      <c r="H5" s="320" t="s">
        <v>7</v>
      </c>
      <c r="I5" s="321" t="s">
        <v>25</v>
      </c>
      <c r="J5" s="322"/>
      <c r="K5" s="332"/>
      <c r="L5" s="332"/>
      <c r="M5" s="332"/>
      <c r="N5" s="332"/>
      <c r="O5" s="332"/>
      <c r="P5" s="332"/>
      <c r="Q5" s="334"/>
      <c r="R5" s="324" t="s">
        <v>25</v>
      </c>
      <c r="S5" s="322" t="s">
        <v>25</v>
      </c>
      <c r="T5" s="322" t="s">
        <v>25</v>
      </c>
      <c r="U5" s="244" t="s">
        <v>25</v>
      </c>
      <c r="V5" s="244" t="s">
        <v>25</v>
      </c>
      <c r="W5" s="432" t="s">
        <v>25</v>
      </c>
      <c r="X5" s="322" t="s">
        <v>25</v>
      </c>
      <c r="Y5" s="244" t="s">
        <v>25</v>
      </c>
      <c r="Z5" s="322" t="s">
        <v>25</v>
      </c>
      <c r="AA5" s="244" t="s">
        <v>25</v>
      </c>
      <c r="AB5" s="432" t="s">
        <v>25</v>
      </c>
      <c r="AC5" s="322" t="s">
        <v>25</v>
      </c>
      <c r="AD5" s="322" t="s">
        <v>25</v>
      </c>
      <c r="AE5" s="244" t="s">
        <v>25</v>
      </c>
      <c r="AF5" s="432" t="s">
        <v>25</v>
      </c>
      <c r="AG5" s="244" t="s">
        <v>25</v>
      </c>
      <c r="AH5" s="298" t="s">
        <v>25</v>
      </c>
      <c r="AI5" s="433"/>
    </row>
    <row r="6" spans="1:345" s="31" customFormat="1" x14ac:dyDescent="0.45">
      <c r="C6" s="317" t="s">
        <v>651</v>
      </c>
      <c r="D6" s="431" t="s">
        <v>37</v>
      </c>
      <c r="E6" s="319" t="s">
        <v>813</v>
      </c>
      <c r="F6" s="123" t="s">
        <v>15</v>
      </c>
      <c r="G6" s="123" t="s">
        <v>15</v>
      </c>
      <c r="H6" s="320" t="s">
        <v>7</v>
      </c>
      <c r="I6" s="321" t="s">
        <v>25</v>
      </c>
      <c r="J6" s="322"/>
      <c r="K6" s="332"/>
      <c r="L6" s="332"/>
      <c r="M6" s="332"/>
      <c r="N6" s="332"/>
      <c r="O6" s="332"/>
      <c r="P6" s="332"/>
      <c r="Q6" s="334"/>
      <c r="R6" s="324" t="s">
        <v>25</v>
      </c>
      <c r="S6" s="322" t="s">
        <v>25</v>
      </c>
      <c r="T6" s="322" t="s">
        <v>25</v>
      </c>
      <c r="U6" s="244" t="s">
        <v>25</v>
      </c>
      <c r="V6" s="244" t="s">
        <v>25</v>
      </c>
      <c r="W6" s="432" t="s">
        <v>25</v>
      </c>
      <c r="X6" s="322" t="s">
        <v>25</v>
      </c>
      <c r="Y6" s="244" t="s">
        <v>25</v>
      </c>
      <c r="Z6" s="322" t="s">
        <v>25</v>
      </c>
      <c r="AA6" s="244" t="s">
        <v>25</v>
      </c>
      <c r="AB6" s="432" t="s">
        <v>25</v>
      </c>
      <c r="AC6" s="322" t="s">
        <v>25</v>
      </c>
      <c r="AD6" s="322" t="s">
        <v>25</v>
      </c>
      <c r="AE6" s="244" t="s">
        <v>25</v>
      </c>
      <c r="AF6" s="432" t="s">
        <v>25</v>
      </c>
      <c r="AG6" s="244" t="s">
        <v>25</v>
      </c>
      <c r="AH6" s="298" t="s">
        <v>25</v>
      </c>
      <c r="AI6" s="433"/>
    </row>
    <row r="7" spans="1:345" s="31" customFormat="1" x14ac:dyDescent="0.45">
      <c r="C7" s="434" t="s">
        <v>39</v>
      </c>
      <c r="D7" s="318" t="s">
        <v>0</v>
      </c>
      <c r="E7" s="435" t="s">
        <v>1053</v>
      </c>
      <c r="F7" s="123" t="s">
        <v>15</v>
      </c>
      <c r="G7" s="123" t="s">
        <v>15</v>
      </c>
      <c r="H7" s="320" t="s">
        <v>7</v>
      </c>
      <c r="I7" s="321" t="s">
        <v>25</v>
      </c>
      <c r="J7" s="322"/>
      <c r="K7" s="322"/>
      <c r="L7" s="322"/>
      <c r="M7" s="322"/>
      <c r="N7" s="322"/>
      <c r="O7" s="322"/>
      <c r="P7" s="322"/>
      <c r="Q7" s="323"/>
      <c r="R7" s="324" t="s">
        <v>25</v>
      </c>
      <c r="S7" s="322" t="s">
        <v>25</v>
      </c>
      <c r="T7" s="322" t="s">
        <v>25</v>
      </c>
      <c r="U7" s="244" t="s">
        <v>25</v>
      </c>
      <c r="V7" s="244" t="s">
        <v>25</v>
      </c>
      <c r="W7" s="432" t="s">
        <v>25</v>
      </c>
      <c r="X7" s="322" t="s">
        <v>25</v>
      </c>
      <c r="Y7" s="244" t="s">
        <v>25</v>
      </c>
      <c r="Z7" s="322" t="s">
        <v>25</v>
      </c>
      <c r="AA7" s="244" t="s">
        <v>25</v>
      </c>
      <c r="AB7" s="432" t="s">
        <v>25</v>
      </c>
      <c r="AC7" s="322" t="s">
        <v>25</v>
      </c>
      <c r="AD7" s="322" t="s">
        <v>25</v>
      </c>
      <c r="AE7" s="244" t="s">
        <v>25</v>
      </c>
      <c r="AF7" s="432" t="s">
        <v>25</v>
      </c>
      <c r="AG7" s="244" t="s">
        <v>25</v>
      </c>
      <c r="AH7" s="298" t="s">
        <v>25</v>
      </c>
      <c r="AI7" s="433"/>
    </row>
    <row r="8" spans="1:345" s="31" customFormat="1" x14ac:dyDescent="0.45">
      <c r="C8" s="434" t="s">
        <v>40</v>
      </c>
      <c r="D8" s="436" t="s">
        <v>0</v>
      </c>
      <c r="E8" s="435" t="s">
        <v>1052</v>
      </c>
      <c r="F8" s="123" t="s">
        <v>15</v>
      </c>
      <c r="G8" s="123" t="s">
        <v>15</v>
      </c>
      <c r="H8" s="320" t="s">
        <v>7</v>
      </c>
      <c r="I8" s="437" t="s">
        <v>25</v>
      </c>
      <c r="J8" s="322"/>
      <c r="K8" s="322"/>
      <c r="L8" s="322"/>
      <c r="M8" s="322"/>
      <c r="N8" s="322"/>
      <c r="O8" s="322"/>
      <c r="P8" s="322"/>
      <c r="Q8" s="323"/>
      <c r="R8" s="324"/>
      <c r="S8" s="322"/>
      <c r="T8" s="322"/>
      <c r="U8" s="244"/>
      <c r="V8" s="244"/>
      <c r="W8" s="432"/>
      <c r="X8" s="322"/>
      <c r="Y8" s="244"/>
      <c r="Z8" s="322"/>
      <c r="AA8" s="244"/>
      <c r="AB8" s="432"/>
      <c r="AC8" s="322"/>
      <c r="AD8" s="322"/>
      <c r="AE8" s="244"/>
      <c r="AF8" s="432"/>
      <c r="AG8" s="244"/>
      <c r="AH8" s="298"/>
      <c r="AI8" s="433"/>
    </row>
    <row r="9" spans="1:345" s="31" customFormat="1" x14ac:dyDescent="0.45">
      <c r="C9" s="434" t="s">
        <v>41</v>
      </c>
      <c r="D9" s="318" t="s">
        <v>32</v>
      </c>
      <c r="E9" s="319" t="s">
        <v>814</v>
      </c>
      <c r="F9" s="123" t="s">
        <v>15</v>
      </c>
      <c r="G9" s="123" t="s">
        <v>15</v>
      </c>
      <c r="H9" s="320" t="s">
        <v>29</v>
      </c>
      <c r="I9" s="321" t="s">
        <v>25</v>
      </c>
      <c r="J9" s="322"/>
      <c r="K9" s="322"/>
      <c r="L9" s="322"/>
      <c r="M9" s="322"/>
      <c r="N9" s="322"/>
      <c r="O9" s="322"/>
      <c r="P9" s="322"/>
      <c r="Q9" s="323"/>
      <c r="R9" s="324" t="s">
        <v>25</v>
      </c>
      <c r="S9" s="322"/>
      <c r="T9" s="322"/>
      <c r="U9" s="244"/>
      <c r="V9" s="244"/>
      <c r="W9" s="432" t="s">
        <v>25</v>
      </c>
      <c r="X9" s="322"/>
      <c r="Y9" s="244"/>
      <c r="Z9" s="322"/>
      <c r="AA9" s="244"/>
      <c r="AB9" s="432"/>
      <c r="AC9" s="322"/>
      <c r="AD9" s="322"/>
      <c r="AE9" s="244"/>
      <c r="AF9" s="432"/>
      <c r="AG9" s="244" t="s">
        <v>25</v>
      </c>
      <c r="AH9" s="298"/>
      <c r="AI9" s="433"/>
    </row>
    <row r="10" spans="1:345" s="31" customFormat="1" ht="17.25" customHeight="1" x14ac:dyDescent="0.45">
      <c r="C10" s="434" t="s">
        <v>45</v>
      </c>
      <c r="D10" s="318" t="s">
        <v>1</v>
      </c>
      <c r="E10" s="319" t="s">
        <v>43</v>
      </c>
      <c r="F10" s="123" t="s">
        <v>15</v>
      </c>
      <c r="G10" s="123" t="s">
        <v>21</v>
      </c>
      <c r="H10" s="320" t="s">
        <v>7</v>
      </c>
      <c r="I10" s="321" t="s">
        <v>25</v>
      </c>
      <c r="J10" s="322"/>
      <c r="K10" s="322"/>
      <c r="L10" s="322"/>
      <c r="M10" s="322"/>
      <c r="N10" s="322"/>
      <c r="O10" s="322"/>
      <c r="P10" s="322"/>
      <c r="Q10" s="323"/>
      <c r="R10" s="324" t="s">
        <v>25</v>
      </c>
      <c r="S10" s="322"/>
      <c r="T10" s="322"/>
      <c r="U10" s="244"/>
      <c r="V10" s="244"/>
      <c r="W10" s="432"/>
      <c r="X10" s="322"/>
      <c r="Y10" s="244"/>
      <c r="Z10" s="322"/>
      <c r="AA10" s="244"/>
      <c r="AB10" s="432"/>
      <c r="AC10" s="322"/>
      <c r="AD10" s="322"/>
      <c r="AE10" s="244"/>
      <c r="AF10" s="432"/>
      <c r="AG10" s="244" t="s">
        <v>25</v>
      </c>
      <c r="AH10" s="298"/>
      <c r="AI10" s="433"/>
    </row>
    <row r="11" spans="1:345" s="31" customFormat="1" ht="18" customHeight="1" x14ac:dyDescent="0.45">
      <c r="C11" s="434" t="s">
        <v>46</v>
      </c>
      <c r="D11" s="318" t="s">
        <v>33</v>
      </c>
      <c r="E11" s="319" t="s">
        <v>815</v>
      </c>
      <c r="F11" s="123" t="s">
        <v>21</v>
      </c>
      <c r="G11" s="123" t="s">
        <v>15</v>
      </c>
      <c r="H11" s="320" t="s">
        <v>7</v>
      </c>
      <c r="I11" s="438" t="s">
        <v>25</v>
      </c>
      <c r="J11" s="432"/>
      <c r="K11" s="432"/>
      <c r="L11" s="432"/>
      <c r="M11" s="432"/>
      <c r="N11" s="432"/>
      <c r="O11" s="432"/>
      <c r="P11" s="432"/>
      <c r="Q11" s="439"/>
      <c r="R11" s="440"/>
      <c r="S11" s="432"/>
      <c r="T11" s="432"/>
      <c r="U11" s="432"/>
      <c r="V11" s="432"/>
      <c r="W11" s="432" t="s">
        <v>25</v>
      </c>
      <c r="X11" s="432"/>
      <c r="Y11" s="432"/>
      <c r="Z11" s="432"/>
      <c r="AA11" s="432"/>
      <c r="AB11" s="432"/>
      <c r="AC11" s="432"/>
      <c r="AD11" s="432"/>
      <c r="AE11" s="432"/>
      <c r="AF11" s="432"/>
      <c r="AG11" s="432"/>
      <c r="AH11" s="439"/>
      <c r="AI11" s="433"/>
    </row>
    <row r="12" spans="1:345" s="31" customFormat="1" ht="18" customHeight="1" x14ac:dyDescent="0.45">
      <c r="C12" s="434" t="s">
        <v>49</v>
      </c>
      <c r="D12" s="318" t="s">
        <v>34</v>
      </c>
      <c r="E12" s="319" t="s">
        <v>47</v>
      </c>
      <c r="F12" s="123" t="s">
        <v>15</v>
      </c>
      <c r="G12" s="123" t="s">
        <v>15</v>
      </c>
      <c r="H12" s="320" t="s">
        <v>7</v>
      </c>
      <c r="I12" s="321" t="s">
        <v>25</v>
      </c>
      <c r="J12" s="322"/>
      <c r="K12" s="322"/>
      <c r="L12" s="322"/>
      <c r="M12" s="322"/>
      <c r="N12" s="322"/>
      <c r="O12" s="322"/>
      <c r="P12" s="322"/>
      <c r="Q12" s="323"/>
      <c r="R12" s="324" t="s">
        <v>25</v>
      </c>
      <c r="S12" s="322"/>
      <c r="T12" s="322"/>
      <c r="U12" s="244"/>
      <c r="V12" s="244"/>
      <c r="W12" s="432" t="s">
        <v>25</v>
      </c>
      <c r="X12" s="322"/>
      <c r="Y12" s="244"/>
      <c r="Z12" s="322"/>
      <c r="AA12" s="244"/>
      <c r="AB12" s="432"/>
      <c r="AC12" s="322"/>
      <c r="AD12" s="322"/>
      <c r="AE12" s="244"/>
      <c r="AF12" s="432"/>
      <c r="AG12" s="244"/>
      <c r="AH12" s="298"/>
      <c r="AI12" s="433"/>
    </row>
    <row r="13" spans="1:345" s="31" customFormat="1" ht="28.5" x14ac:dyDescent="0.45">
      <c r="C13" s="434" t="s">
        <v>53</v>
      </c>
      <c r="D13" s="318" t="s">
        <v>35</v>
      </c>
      <c r="E13" s="319" t="s">
        <v>51</v>
      </c>
      <c r="F13" s="123" t="s">
        <v>15</v>
      </c>
      <c r="G13" s="123" t="s">
        <v>15</v>
      </c>
      <c r="H13" s="320" t="s">
        <v>7</v>
      </c>
      <c r="I13" s="321" t="s">
        <v>25</v>
      </c>
      <c r="J13" s="322"/>
      <c r="K13" s="322"/>
      <c r="L13" s="322"/>
      <c r="M13" s="322"/>
      <c r="N13" s="322"/>
      <c r="O13" s="322"/>
      <c r="P13" s="322"/>
      <c r="Q13" s="323"/>
      <c r="R13" s="324" t="s">
        <v>25</v>
      </c>
      <c r="S13" s="322"/>
      <c r="T13" s="322"/>
      <c r="U13" s="244"/>
      <c r="V13" s="244"/>
      <c r="W13" s="432" t="s">
        <v>25</v>
      </c>
      <c r="X13" s="322"/>
      <c r="Y13" s="244"/>
      <c r="Z13" s="322"/>
      <c r="AA13" s="244"/>
      <c r="AB13" s="432"/>
      <c r="AC13" s="322"/>
      <c r="AD13" s="322"/>
      <c r="AE13" s="244"/>
      <c r="AF13" s="432"/>
      <c r="AG13" s="244" t="s">
        <v>25</v>
      </c>
      <c r="AH13" s="298"/>
      <c r="AI13" s="433"/>
    </row>
    <row r="14" spans="1:345" s="31" customFormat="1" x14ac:dyDescent="0.45">
      <c r="C14" s="434" t="s">
        <v>55</v>
      </c>
      <c r="D14" s="318" t="s">
        <v>52</v>
      </c>
      <c r="E14" s="435" t="s">
        <v>1059</v>
      </c>
      <c r="F14" s="123" t="s">
        <v>15</v>
      </c>
      <c r="G14" s="123" t="s">
        <v>15</v>
      </c>
      <c r="H14" s="320" t="s">
        <v>7</v>
      </c>
      <c r="I14" s="321" t="s">
        <v>25</v>
      </c>
      <c r="J14" s="322"/>
      <c r="K14" s="322"/>
      <c r="L14" s="322"/>
      <c r="M14" s="322"/>
      <c r="N14" s="322"/>
      <c r="O14" s="322"/>
      <c r="P14" s="322"/>
      <c r="Q14" s="323"/>
      <c r="R14" s="324" t="s">
        <v>25</v>
      </c>
      <c r="S14" s="322" t="s">
        <v>25</v>
      </c>
      <c r="T14" s="335"/>
      <c r="U14" s="244" t="s">
        <v>25</v>
      </c>
      <c r="V14" s="244" t="s">
        <v>25</v>
      </c>
      <c r="W14" s="432" t="s">
        <v>25</v>
      </c>
      <c r="X14" s="335"/>
      <c r="Y14" s="244"/>
      <c r="Z14" s="335"/>
      <c r="AA14" s="246"/>
      <c r="AB14" s="441"/>
      <c r="AC14" s="335"/>
      <c r="AD14" s="335"/>
      <c r="AE14" s="246"/>
      <c r="AF14" s="441"/>
      <c r="AG14" s="246"/>
      <c r="AH14" s="305"/>
      <c r="AI14" s="433"/>
    </row>
    <row r="15" spans="1:345" s="31" customFormat="1" x14ac:dyDescent="0.45">
      <c r="C15" s="434" t="s">
        <v>1054</v>
      </c>
      <c r="D15" s="436" t="s">
        <v>52</v>
      </c>
      <c r="E15" s="435" t="s">
        <v>1060</v>
      </c>
      <c r="F15" s="123" t="s">
        <v>15</v>
      </c>
      <c r="G15" s="123" t="s">
        <v>15</v>
      </c>
      <c r="H15" s="320" t="s">
        <v>7</v>
      </c>
      <c r="I15" s="437" t="s">
        <v>25</v>
      </c>
      <c r="J15" s="322"/>
      <c r="K15" s="322"/>
      <c r="L15" s="322"/>
      <c r="M15" s="322"/>
      <c r="N15" s="322"/>
      <c r="O15" s="322"/>
      <c r="P15" s="322"/>
      <c r="Q15" s="323"/>
      <c r="R15" s="324"/>
      <c r="S15" s="322"/>
      <c r="T15" s="335"/>
      <c r="U15" s="244"/>
      <c r="V15" s="244"/>
      <c r="W15" s="432"/>
      <c r="X15" s="335"/>
      <c r="Y15" s="244"/>
      <c r="Z15" s="335"/>
      <c r="AA15" s="246"/>
      <c r="AB15" s="441"/>
      <c r="AC15" s="335"/>
      <c r="AD15" s="335"/>
      <c r="AE15" s="246"/>
      <c r="AF15" s="441"/>
      <c r="AG15" s="246"/>
      <c r="AH15" s="305"/>
      <c r="AI15" s="433"/>
    </row>
    <row r="16" spans="1:345" s="31" customFormat="1" ht="28.5" x14ac:dyDescent="0.45">
      <c r="C16" s="434" t="s">
        <v>1056</v>
      </c>
      <c r="D16" s="318" t="s">
        <v>36</v>
      </c>
      <c r="E16" s="319" t="s">
        <v>56</v>
      </c>
      <c r="F16" s="123" t="s">
        <v>15</v>
      </c>
      <c r="G16" s="123" t="s">
        <v>15</v>
      </c>
      <c r="H16" s="320" t="s">
        <v>54</v>
      </c>
      <c r="I16" s="321" t="s">
        <v>25</v>
      </c>
      <c r="J16" s="322"/>
      <c r="K16" s="322"/>
      <c r="L16" s="322"/>
      <c r="M16" s="322"/>
      <c r="N16" s="322"/>
      <c r="O16" s="322"/>
      <c r="P16" s="322"/>
      <c r="Q16" s="323"/>
      <c r="R16" s="324" t="s">
        <v>25</v>
      </c>
      <c r="S16" s="322"/>
      <c r="T16" s="322"/>
      <c r="U16" s="244"/>
      <c r="V16" s="244"/>
      <c r="W16" s="432" t="s">
        <v>25</v>
      </c>
      <c r="X16" s="322"/>
      <c r="Y16" s="244"/>
      <c r="Z16" s="322"/>
      <c r="AA16" s="244"/>
      <c r="AB16" s="432"/>
      <c r="AC16" s="322"/>
      <c r="AD16" s="322"/>
      <c r="AE16" s="244"/>
      <c r="AF16" s="432"/>
      <c r="AG16" s="244" t="s">
        <v>25</v>
      </c>
      <c r="AH16" s="298"/>
      <c r="AI16" s="433"/>
    </row>
    <row r="17" spans="3:35" s="31" customFormat="1" x14ac:dyDescent="0.45">
      <c r="C17" s="434" t="s">
        <v>59</v>
      </c>
      <c r="D17" s="436" t="s">
        <v>1046</v>
      </c>
      <c r="E17" s="442" t="s">
        <v>1065</v>
      </c>
      <c r="F17" s="443" t="s">
        <v>15</v>
      </c>
      <c r="G17" s="443" t="s">
        <v>15</v>
      </c>
      <c r="H17" s="444" t="s">
        <v>7</v>
      </c>
      <c r="I17" s="321"/>
      <c r="J17" s="445" t="s">
        <v>25</v>
      </c>
      <c r="K17" s="322"/>
      <c r="L17" s="322"/>
      <c r="M17" s="322"/>
      <c r="N17" s="322"/>
      <c r="O17" s="322"/>
      <c r="P17" s="322"/>
      <c r="Q17" s="323"/>
      <c r="R17" s="324"/>
      <c r="S17" s="322"/>
      <c r="T17" s="322"/>
      <c r="U17" s="244"/>
      <c r="V17" s="244"/>
      <c r="W17" s="432"/>
      <c r="X17" s="322"/>
      <c r="Y17" s="244"/>
      <c r="Z17" s="322"/>
      <c r="AA17" s="244"/>
      <c r="AB17" s="432"/>
      <c r="AC17" s="322"/>
      <c r="AD17" s="322"/>
      <c r="AE17" s="244"/>
      <c r="AF17" s="432"/>
      <c r="AG17" s="244"/>
      <c r="AH17" s="298"/>
      <c r="AI17" s="433"/>
    </row>
    <row r="18" spans="3:35" s="31" customFormat="1" x14ac:dyDescent="0.45">
      <c r="C18" s="434" t="s">
        <v>62</v>
      </c>
      <c r="D18" s="318" t="s">
        <v>58</v>
      </c>
      <c r="E18" s="319" t="s">
        <v>60</v>
      </c>
      <c r="F18" s="123" t="s">
        <v>15</v>
      </c>
      <c r="G18" s="123" t="s">
        <v>15</v>
      </c>
      <c r="H18" s="320" t="s">
        <v>7</v>
      </c>
      <c r="I18" s="321"/>
      <c r="J18" s="333" t="s">
        <v>25</v>
      </c>
      <c r="K18" s="322"/>
      <c r="L18" s="322"/>
      <c r="M18" s="322"/>
      <c r="N18" s="322"/>
      <c r="O18" s="322"/>
      <c r="P18" s="322"/>
      <c r="Q18" s="323"/>
      <c r="R18" s="324" t="s">
        <v>25</v>
      </c>
      <c r="S18" s="322" t="s">
        <v>25</v>
      </c>
      <c r="T18" s="322"/>
      <c r="U18" s="244" t="s">
        <v>25</v>
      </c>
      <c r="V18" s="244" t="s">
        <v>25</v>
      </c>
      <c r="W18" s="432" t="s">
        <v>25</v>
      </c>
      <c r="X18" s="322"/>
      <c r="Y18" s="244"/>
      <c r="Z18" s="322" t="s">
        <v>25</v>
      </c>
      <c r="AA18" s="244" t="s">
        <v>25</v>
      </c>
      <c r="AB18" s="432" t="s">
        <v>25</v>
      </c>
      <c r="AC18" s="322"/>
      <c r="AD18" s="322"/>
      <c r="AE18" s="244"/>
      <c r="AF18" s="432"/>
      <c r="AG18" s="244" t="s">
        <v>25</v>
      </c>
      <c r="AH18" s="298"/>
      <c r="AI18" s="433"/>
    </row>
    <row r="19" spans="3:35" s="31" customFormat="1" x14ac:dyDescent="0.45">
      <c r="C19" s="434" t="s">
        <v>66</v>
      </c>
      <c r="D19" s="318" t="s">
        <v>61</v>
      </c>
      <c r="E19" s="319" t="s">
        <v>479</v>
      </c>
      <c r="F19" s="123" t="s">
        <v>15</v>
      </c>
      <c r="G19" s="123" t="s">
        <v>15</v>
      </c>
      <c r="H19" s="320" t="s">
        <v>7</v>
      </c>
      <c r="I19" s="331"/>
      <c r="J19" s="333" t="s">
        <v>25</v>
      </c>
      <c r="K19" s="332"/>
      <c r="L19" s="332"/>
      <c r="M19" s="332"/>
      <c r="N19" s="332"/>
      <c r="O19" s="332"/>
      <c r="P19" s="332"/>
      <c r="Q19" s="334"/>
      <c r="R19" s="324" t="s">
        <v>25</v>
      </c>
      <c r="S19" s="322" t="s">
        <v>25</v>
      </c>
      <c r="T19" s="335"/>
      <c r="U19" s="244" t="s">
        <v>25</v>
      </c>
      <c r="V19" s="244" t="s">
        <v>25</v>
      </c>
      <c r="W19" s="432" t="s">
        <v>25</v>
      </c>
      <c r="X19" s="322"/>
      <c r="Y19" s="246"/>
      <c r="Z19" s="322" t="s">
        <v>25</v>
      </c>
      <c r="AA19" s="244" t="s">
        <v>25</v>
      </c>
      <c r="AB19" s="432" t="s">
        <v>25</v>
      </c>
      <c r="AC19" s="335"/>
      <c r="AD19" s="335"/>
      <c r="AE19" s="246"/>
      <c r="AF19" s="441"/>
      <c r="AG19" s="246"/>
      <c r="AH19" s="305"/>
      <c r="AI19" s="433"/>
    </row>
    <row r="20" spans="3:35" s="31" customFormat="1" x14ac:dyDescent="0.45">
      <c r="C20" s="434" t="s">
        <v>944</v>
      </c>
      <c r="D20" s="318" t="s">
        <v>65</v>
      </c>
      <c r="E20" s="435" t="s">
        <v>1110</v>
      </c>
      <c r="F20" s="123" t="s">
        <v>15</v>
      </c>
      <c r="G20" s="123" t="s">
        <v>15</v>
      </c>
      <c r="H20" s="320" t="s">
        <v>7</v>
      </c>
      <c r="I20" s="321"/>
      <c r="J20" s="333" t="s">
        <v>25</v>
      </c>
      <c r="K20" s="322"/>
      <c r="L20" s="322"/>
      <c r="M20" s="322"/>
      <c r="N20" s="322"/>
      <c r="O20" s="322"/>
      <c r="P20" s="322"/>
      <c r="Q20" s="323"/>
      <c r="R20" s="324"/>
      <c r="S20" s="322"/>
      <c r="T20" s="335"/>
      <c r="U20" s="244"/>
      <c r="V20" s="244"/>
      <c r="W20" s="432"/>
      <c r="X20" s="322" t="s">
        <v>25</v>
      </c>
      <c r="Y20" s="244" t="s">
        <v>25</v>
      </c>
      <c r="Z20" s="322" t="s">
        <v>25</v>
      </c>
      <c r="AA20" s="244" t="s">
        <v>25</v>
      </c>
      <c r="AB20" s="432" t="s">
        <v>25</v>
      </c>
      <c r="AC20" s="335"/>
      <c r="AD20" s="322" t="s">
        <v>25</v>
      </c>
      <c r="AE20" s="244" t="s">
        <v>25</v>
      </c>
      <c r="AF20" s="432" t="s">
        <v>25</v>
      </c>
      <c r="AG20" s="244"/>
      <c r="AH20" s="305"/>
      <c r="AI20" s="433"/>
    </row>
    <row r="21" spans="3:35" s="31" customFormat="1" ht="15.75" customHeight="1" x14ac:dyDescent="0.45">
      <c r="C21" s="434" t="s">
        <v>945</v>
      </c>
      <c r="D21" s="318" t="s">
        <v>65</v>
      </c>
      <c r="E21" s="435" t="s">
        <v>1015</v>
      </c>
      <c r="F21" s="123" t="s">
        <v>15</v>
      </c>
      <c r="G21" s="123" t="s">
        <v>15</v>
      </c>
      <c r="H21" s="320" t="s">
        <v>7</v>
      </c>
      <c r="I21" s="321"/>
      <c r="J21" s="445" t="s">
        <v>25</v>
      </c>
      <c r="K21" s="322"/>
      <c r="L21" s="322"/>
      <c r="M21" s="322"/>
      <c r="N21" s="322"/>
      <c r="O21" s="322"/>
      <c r="P21" s="322"/>
      <c r="Q21" s="323"/>
      <c r="R21" s="324"/>
      <c r="S21" s="322"/>
      <c r="T21" s="335"/>
      <c r="U21" s="244"/>
      <c r="V21" s="244"/>
      <c r="W21" s="432"/>
      <c r="X21" s="322"/>
      <c r="Y21" s="244"/>
      <c r="Z21" s="322"/>
      <c r="AA21" s="244"/>
      <c r="AB21" s="432"/>
      <c r="AC21" s="335"/>
      <c r="AD21" s="322"/>
      <c r="AE21" s="244"/>
      <c r="AF21" s="432"/>
      <c r="AG21" s="244"/>
      <c r="AH21" s="305"/>
      <c r="AI21" s="433"/>
    </row>
    <row r="22" spans="3:35" s="31" customFormat="1" ht="15" customHeight="1" x14ac:dyDescent="0.45">
      <c r="C22" s="317" t="s">
        <v>69</v>
      </c>
      <c r="D22" s="446" t="s">
        <v>68</v>
      </c>
      <c r="E22" s="319" t="s">
        <v>816</v>
      </c>
      <c r="F22" s="123" t="s">
        <v>15</v>
      </c>
      <c r="G22" s="123" t="s">
        <v>21</v>
      </c>
      <c r="H22" s="320" t="s">
        <v>54</v>
      </c>
      <c r="I22" s="321"/>
      <c r="J22" s="322"/>
      <c r="K22" s="333" t="s">
        <v>25</v>
      </c>
      <c r="L22" s="322"/>
      <c r="M22" s="322"/>
      <c r="N22" s="322"/>
      <c r="O22" s="322"/>
      <c r="P22" s="322"/>
      <c r="Q22" s="323"/>
      <c r="R22" s="324" t="s">
        <v>25</v>
      </c>
      <c r="S22" s="322"/>
      <c r="T22" s="322"/>
      <c r="U22" s="244"/>
      <c r="V22" s="244"/>
      <c r="W22" s="441"/>
      <c r="X22" s="322"/>
      <c r="Y22" s="244"/>
      <c r="Z22" s="322"/>
      <c r="AA22" s="244"/>
      <c r="AB22" s="441"/>
      <c r="AC22" s="322"/>
      <c r="AD22" s="322"/>
      <c r="AE22" s="244"/>
      <c r="AF22" s="432"/>
      <c r="AG22" s="244"/>
      <c r="AH22" s="298"/>
      <c r="AI22" s="433"/>
    </row>
    <row r="23" spans="3:35" s="31" customFormat="1" x14ac:dyDescent="0.45">
      <c r="C23" s="317" t="s">
        <v>70</v>
      </c>
      <c r="D23" s="446" t="s">
        <v>68</v>
      </c>
      <c r="E23" s="319" t="s">
        <v>817</v>
      </c>
      <c r="F23" s="123" t="s">
        <v>15</v>
      </c>
      <c r="G23" s="123" t="s">
        <v>21</v>
      </c>
      <c r="H23" s="320" t="s">
        <v>54</v>
      </c>
      <c r="I23" s="321"/>
      <c r="J23" s="322"/>
      <c r="K23" s="333" t="s">
        <v>25</v>
      </c>
      <c r="L23" s="322"/>
      <c r="M23" s="322"/>
      <c r="N23" s="322"/>
      <c r="O23" s="322"/>
      <c r="P23" s="322"/>
      <c r="Q23" s="323"/>
      <c r="R23" s="324" t="s">
        <v>25</v>
      </c>
      <c r="S23" s="322"/>
      <c r="T23" s="322"/>
      <c r="U23" s="244"/>
      <c r="V23" s="244"/>
      <c r="W23" s="441"/>
      <c r="X23" s="322"/>
      <c r="Y23" s="244"/>
      <c r="Z23" s="322"/>
      <c r="AA23" s="244"/>
      <c r="AB23" s="441"/>
      <c r="AC23" s="322"/>
      <c r="AD23" s="322"/>
      <c r="AE23" s="244"/>
      <c r="AF23" s="441"/>
      <c r="AG23" s="244"/>
      <c r="AH23" s="298"/>
      <c r="AI23" s="433"/>
    </row>
    <row r="24" spans="3:35" s="31" customFormat="1" x14ac:dyDescent="0.45">
      <c r="C24" s="317" t="s">
        <v>72</v>
      </c>
      <c r="D24" s="318" t="s">
        <v>71</v>
      </c>
      <c r="E24" s="319" t="s">
        <v>818</v>
      </c>
      <c r="F24" s="123" t="s">
        <v>15</v>
      </c>
      <c r="G24" s="123" t="s">
        <v>21</v>
      </c>
      <c r="H24" s="320" t="s">
        <v>29</v>
      </c>
      <c r="I24" s="321"/>
      <c r="J24" s="322"/>
      <c r="K24" s="333" t="s">
        <v>25</v>
      </c>
      <c r="L24" s="322"/>
      <c r="M24" s="322"/>
      <c r="N24" s="322"/>
      <c r="O24" s="322"/>
      <c r="P24" s="322"/>
      <c r="Q24" s="323"/>
      <c r="R24" s="324" t="s">
        <v>25</v>
      </c>
      <c r="S24" s="322" t="s">
        <v>25</v>
      </c>
      <c r="T24" s="335"/>
      <c r="U24" s="244" t="s">
        <v>25</v>
      </c>
      <c r="V24" s="244" t="s">
        <v>25</v>
      </c>
      <c r="W24" s="441"/>
      <c r="X24" s="335"/>
      <c r="Y24" s="246"/>
      <c r="Z24" s="335"/>
      <c r="AA24" s="246"/>
      <c r="AB24" s="441"/>
      <c r="AC24" s="335"/>
      <c r="AD24" s="335"/>
      <c r="AE24" s="246"/>
      <c r="AF24" s="441"/>
      <c r="AG24" s="246"/>
      <c r="AH24" s="305"/>
      <c r="AI24" s="433"/>
    </row>
    <row r="25" spans="3:35" s="31" customFormat="1" ht="15" customHeight="1" x14ac:dyDescent="0.45">
      <c r="C25" s="317" t="s">
        <v>74</v>
      </c>
      <c r="D25" s="446" t="s">
        <v>73</v>
      </c>
      <c r="E25" s="435" t="s">
        <v>1017</v>
      </c>
      <c r="F25" s="123" t="s">
        <v>15</v>
      </c>
      <c r="G25" s="123" t="s">
        <v>21</v>
      </c>
      <c r="H25" s="320" t="s">
        <v>7</v>
      </c>
      <c r="I25" s="321"/>
      <c r="J25" s="322"/>
      <c r="K25" s="333" t="s">
        <v>25</v>
      </c>
      <c r="L25" s="322"/>
      <c r="M25" s="322"/>
      <c r="N25" s="322"/>
      <c r="O25" s="322"/>
      <c r="P25" s="322"/>
      <c r="Q25" s="323"/>
      <c r="R25" s="324" t="s">
        <v>25</v>
      </c>
      <c r="S25" s="322" t="s">
        <v>25</v>
      </c>
      <c r="T25" s="335"/>
      <c r="U25" s="244" t="s">
        <v>25</v>
      </c>
      <c r="V25" s="244" t="s">
        <v>25</v>
      </c>
      <c r="W25" s="441"/>
      <c r="X25" s="322"/>
      <c r="Y25" s="244" t="s">
        <v>25</v>
      </c>
      <c r="Z25" s="335" t="s">
        <v>9</v>
      </c>
      <c r="AA25" s="246"/>
      <c r="AB25" s="441"/>
      <c r="AC25" s="335"/>
      <c r="AD25" s="335"/>
      <c r="AE25" s="246"/>
      <c r="AF25" s="441"/>
      <c r="AG25" s="246"/>
      <c r="AH25" s="305"/>
      <c r="AI25" s="433"/>
    </row>
    <row r="26" spans="3:35" s="31" customFormat="1" x14ac:dyDescent="0.45">
      <c r="C26" s="317" t="s">
        <v>75</v>
      </c>
      <c r="D26" s="446" t="s">
        <v>73</v>
      </c>
      <c r="E26" s="447" t="s">
        <v>1018</v>
      </c>
      <c r="F26" s="123" t="s">
        <v>15</v>
      </c>
      <c r="G26" s="123" t="s">
        <v>21</v>
      </c>
      <c r="H26" s="320" t="s">
        <v>7</v>
      </c>
      <c r="I26" s="321"/>
      <c r="J26" s="322"/>
      <c r="K26" s="333" t="s">
        <v>25</v>
      </c>
      <c r="L26" s="322"/>
      <c r="M26" s="322"/>
      <c r="N26" s="322"/>
      <c r="O26" s="322"/>
      <c r="P26" s="322"/>
      <c r="Q26" s="323"/>
      <c r="R26" s="324" t="s">
        <v>25</v>
      </c>
      <c r="S26" s="322" t="s">
        <v>25</v>
      </c>
      <c r="T26" s="335"/>
      <c r="U26" s="244" t="s">
        <v>25</v>
      </c>
      <c r="V26" s="244" t="s">
        <v>25</v>
      </c>
      <c r="W26" s="441"/>
      <c r="X26" s="322" t="s">
        <v>25</v>
      </c>
      <c r="Y26" s="244" t="s">
        <v>25</v>
      </c>
      <c r="Z26" s="335"/>
      <c r="AA26" s="246"/>
      <c r="AB26" s="441"/>
      <c r="AC26" s="335"/>
      <c r="AD26" s="335"/>
      <c r="AE26" s="246"/>
      <c r="AF26" s="441"/>
      <c r="AG26" s="246"/>
      <c r="AH26" s="305"/>
      <c r="AI26" s="433"/>
    </row>
    <row r="27" spans="3:35" s="31" customFormat="1" x14ac:dyDescent="0.45">
      <c r="C27" s="317" t="s">
        <v>78</v>
      </c>
      <c r="D27" s="318" t="s">
        <v>77</v>
      </c>
      <c r="E27" s="319" t="s">
        <v>767</v>
      </c>
      <c r="F27" s="123" t="s">
        <v>15</v>
      </c>
      <c r="G27" s="123" t="s">
        <v>21</v>
      </c>
      <c r="H27" s="320" t="s">
        <v>29</v>
      </c>
      <c r="I27" s="321"/>
      <c r="J27" s="322"/>
      <c r="K27" s="333" t="s">
        <v>25</v>
      </c>
      <c r="L27" s="322"/>
      <c r="M27" s="322"/>
      <c r="N27" s="322"/>
      <c r="O27" s="322"/>
      <c r="P27" s="322"/>
      <c r="Q27" s="323"/>
      <c r="R27" s="448"/>
      <c r="S27" s="335"/>
      <c r="T27" s="335"/>
      <c r="U27" s="246"/>
      <c r="V27" s="246"/>
      <c r="W27" s="441"/>
      <c r="X27" s="322" t="s">
        <v>25</v>
      </c>
      <c r="Y27" s="244" t="s">
        <v>25</v>
      </c>
      <c r="Z27" s="335"/>
      <c r="AA27" s="246"/>
      <c r="AB27" s="441"/>
      <c r="AC27" s="335"/>
      <c r="AD27" s="335"/>
      <c r="AE27" s="246"/>
      <c r="AF27" s="441"/>
      <c r="AG27" s="246"/>
      <c r="AH27" s="305"/>
      <c r="AI27" s="433"/>
    </row>
    <row r="28" spans="3:35" s="31" customFormat="1" x14ac:dyDescent="0.45">
      <c r="C28" s="317" t="s">
        <v>80</v>
      </c>
      <c r="D28" s="318" t="s">
        <v>79</v>
      </c>
      <c r="E28" s="319" t="s">
        <v>819</v>
      </c>
      <c r="F28" s="123" t="s">
        <v>15</v>
      </c>
      <c r="G28" s="123" t="s">
        <v>15</v>
      </c>
      <c r="H28" s="320" t="s">
        <v>7</v>
      </c>
      <c r="I28" s="321"/>
      <c r="J28" s="322"/>
      <c r="K28" s="333" t="s">
        <v>25</v>
      </c>
      <c r="L28" s="322"/>
      <c r="M28" s="322"/>
      <c r="N28" s="322"/>
      <c r="O28" s="322"/>
      <c r="P28" s="322"/>
      <c r="Q28" s="323"/>
      <c r="R28" s="324" t="s">
        <v>25</v>
      </c>
      <c r="S28" s="322" t="s">
        <v>25</v>
      </c>
      <c r="T28" s="335"/>
      <c r="U28" s="244" t="s">
        <v>25</v>
      </c>
      <c r="V28" s="244" t="s">
        <v>25</v>
      </c>
      <c r="W28" s="432" t="s">
        <v>25</v>
      </c>
      <c r="X28" s="335"/>
      <c r="Y28" s="246"/>
      <c r="Z28" s="322" t="s">
        <v>25</v>
      </c>
      <c r="AA28" s="244" t="s">
        <v>25</v>
      </c>
      <c r="AB28" s="432" t="s">
        <v>25</v>
      </c>
      <c r="AC28" s="335"/>
      <c r="AD28" s="335"/>
      <c r="AE28" s="246"/>
      <c r="AF28" s="441"/>
      <c r="AG28" s="246"/>
      <c r="AH28" s="305"/>
      <c r="AI28" s="433"/>
    </row>
    <row r="29" spans="3:35" s="31" customFormat="1" ht="15" customHeight="1" x14ac:dyDescent="0.45">
      <c r="C29" s="317" t="s">
        <v>82</v>
      </c>
      <c r="D29" s="446" t="s">
        <v>81</v>
      </c>
      <c r="E29" s="319" t="s">
        <v>820</v>
      </c>
      <c r="F29" s="123" t="s">
        <v>15</v>
      </c>
      <c r="G29" s="123" t="s">
        <v>15</v>
      </c>
      <c r="H29" s="320" t="s">
        <v>7</v>
      </c>
      <c r="I29" s="321"/>
      <c r="J29" s="322"/>
      <c r="K29" s="333" t="s">
        <v>25</v>
      </c>
      <c r="L29" s="322"/>
      <c r="M29" s="322"/>
      <c r="N29" s="322"/>
      <c r="O29" s="322"/>
      <c r="P29" s="322"/>
      <c r="Q29" s="323"/>
      <c r="R29" s="324" t="s">
        <v>25</v>
      </c>
      <c r="S29" s="322" t="s">
        <v>25</v>
      </c>
      <c r="T29" s="335"/>
      <c r="U29" s="244" t="s">
        <v>25</v>
      </c>
      <c r="V29" s="244" t="s">
        <v>25</v>
      </c>
      <c r="W29" s="432"/>
      <c r="X29" s="335"/>
      <c r="Y29" s="246"/>
      <c r="Z29" s="322" t="s">
        <v>25</v>
      </c>
      <c r="AA29" s="244" t="s">
        <v>25</v>
      </c>
      <c r="AB29" s="432"/>
      <c r="AC29" s="335"/>
      <c r="AD29" s="335"/>
      <c r="AE29" s="246"/>
      <c r="AF29" s="441"/>
      <c r="AG29" s="246"/>
      <c r="AH29" s="305"/>
      <c r="AI29" s="433"/>
    </row>
    <row r="30" spans="3:35" s="31" customFormat="1" x14ac:dyDescent="0.45">
      <c r="C30" s="317" t="s">
        <v>83</v>
      </c>
      <c r="D30" s="446" t="s">
        <v>81</v>
      </c>
      <c r="E30" s="319" t="s">
        <v>821</v>
      </c>
      <c r="F30" s="123" t="s">
        <v>15</v>
      </c>
      <c r="G30" s="123" t="s">
        <v>15</v>
      </c>
      <c r="H30" s="320" t="s">
        <v>7</v>
      </c>
      <c r="I30" s="438"/>
      <c r="J30" s="432"/>
      <c r="K30" s="449" t="s">
        <v>25</v>
      </c>
      <c r="L30" s="449"/>
      <c r="M30" s="432"/>
      <c r="N30" s="432"/>
      <c r="O30" s="432"/>
      <c r="P30" s="432"/>
      <c r="Q30" s="439"/>
      <c r="R30" s="440"/>
      <c r="S30" s="432"/>
      <c r="T30" s="432"/>
      <c r="U30" s="432"/>
      <c r="V30" s="432"/>
      <c r="W30" s="432" t="s">
        <v>25</v>
      </c>
      <c r="X30" s="432"/>
      <c r="Y30" s="432"/>
      <c r="Z30" s="432"/>
      <c r="AA30" s="432"/>
      <c r="AB30" s="432" t="s">
        <v>25</v>
      </c>
      <c r="AC30" s="432"/>
      <c r="AD30" s="432"/>
      <c r="AE30" s="432"/>
      <c r="AF30" s="432"/>
      <c r="AG30" s="432"/>
      <c r="AH30" s="439"/>
      <c r="AI30" s="433"/>
    </row>
    <row r="31" spans="3:35" s="31" customFormat="1" x14ac:dyDescent="0.45">
      <c r="C31" s="317" t="s">
        <v>87</v>
      </c>
      <c r="D31" s="318" t="s">
        <v>86</v>
      </c>
      <c r="E31" s="319" t="s">
        <v>822</v>
      </c>
      <c r="F31" s="123" t="s">
        <v>15</v>
      </c>
      <c r="G31" s="123" t="s">
        <v>15</v>
      </c>
      <c r="H31" s="320" t="s">
        <v>7</v>
      </c>
      <c r="I31" s="438"/>
      <c r="J31" s="432"/>
      <c r="K31" s="432"/>
      <c r="L31" s="449" t="s">
        <v>25</v>
      </c>
      <c r="M31" s="432"/>
      <c r="N31" s="432"/>
      <c r="O31" s="432"/>
      <c r="P31" s="432"/>
      <c r="Q31" s="439"/>
      <c r="R31" s="440"/>
      <c r="S31" s="432"/>
      <c r="T31" s="441"/>
      <c r="U31" s="432"/>
      <c r="V31" s="432"/>
      <c r="W31" s="432"/>
      <c r="X31" s="441"/>
      <c r="Y31" s="441"/>
      <c r="Z31" s="441"/>
      <c r="AA31" s="441"/>
      <c r="AB31" s="441"/>
      <c r="AC31" s="432"/>
      <c r="AD31" s="441"/>
      <c r="AE31" s="441"/>
      <c r="AF31" s="441"/>
      <c r="AG31" s="441"/>
      <c r="AH31" s="450"/>
      <c r="AI31" s="433"/>
    </row>
    <row r="32" spans="3:35" s="31" customFormat="1" x14ac:dyDescent="0.45">
      <c r="C32" s="317" t="s">
        <v>91</v>
      </c>
      <c r="D32" s="318" t="s">
        <v>90</v>
      </c>
      <c r="E32" s="319" t="s">
        <v>823</v>
      </c>
      <c r="F32" s="123" t="s">
        <v>15</v>
      </c>
      <c r="G32" s="123" t="s">
        <v>15</v>
      </c>
      <c r="H32" s="320" t="s">
        <v>7</v>
      </c>
      <c r="I32" s="321"/>
      <c r="J32" s="322"/>
      <c r="K32" s="322"/>
      <c r="L32" s="333" t="s">
        <v>25</v>
      </c>
      <c r="M32" s="322"/>
      <c r="N32" s="322"/>
      <c r="O32" s="322"/>
      <c r="P32" s="322"/>
      <c r="Q32" s="323"/>
      <c r="R32" s="324" t="s">
        <v>25</v>
      </c>
      <c r="S32" s="322" t="s">
        <v>25</v>
      </c>
      <c r="T32" s="335"/>
      <c r="U32" s="244" t="s">
        <v>25</v>
      </c>
      <c r="V32" s="244" t="s">
        <v>25</v>
      </c>
      <c r="W32" s="432" t="s">
        <v>25</v>
      </c>
      <c r="X32" s="335"/>
      <c r="Y32" s="246"/>
      <c r="Z32" s="335"/>
      <c r="AA32" s="246"/>
      <c r="AB32" s="441"/>
      <c r="AC32" s="322" t="s">
        <v>25</v>
      </c>
      <c r="AD32" s="335"/>
      <c r="AE32" s="246"/>
      <c r="AF32" s="441"/>
      <c r="AG32" s="246"/>
      <c r="AH32" s="305"/>
      <c r="AI32" s="433"/>
    </row>
    <row r="33" spans="3:35" s="31" customFormat="1" ht="18" customHeight="1" x14ac:dyDescent="0.45">
      <c r="C33" s="434" t="s">
        <v>92</v>
      </c>
      <c r="D33" s="436" t="s">
        <v>946</v>
      </c>
      <c r="E33" s="435" t="s">
        <v>964</v>
      </c>
      <c r="F33" s="443" t="s">
        <v>15</v>
      </c>
      <c r="G33" s="443" t="s">
        <v>15</v>
      </c>
      <c r="H33" s="444" t="s">
        <v>7</v>
      </c>
      <c r="I33" s="321"/>
      <c r="J33" s="333"/>
      <c r="K33" s="333"/>
      <c r="L33" s="445" t="s">
        <v>25</v>
      </c>
      <c r="M33" s="333"/>
      <c r="N33" s="333"/>
      <c r="O33" s="322"/>
      <c r="P33" s="322"/>
      <c r="Q33" s="323"/>
      <c r="R33" s="324"/>
      <c r="S33" s="322"/>
      <c r="T33" s="335"/>
      <c r="U33" s="244"/>
      <c r="V33" s="244"/>
      <c r="W33" s="432"/>
      <c r="X33" s="335"/>
      <c r="Y33" s="246"/>
      <c r="Z33" s="335"/>
      <c r="AA33" s="246"/>
      <c r="AB33" s="441"/>
      <c r="AC33" s="322"/>
      <c r="AD33" s="335"/>
      <c r="AE33" s="246"/>
      <c r="AF33" s="441"/>
      <c r="AG33" s="246"/>
      <c r="AH33" s="305"/>
      <c r="AI33" s="433"/>
    </row>
    <row r="34" spans="3:35" s="31" customFormat="1" x14ac:dyDescent="0.45">
      <c r="C34" s="434" t="s">
        <v>96</v>
      </c>
      <c r="D34" s="436" t="s">
        <v>951</v>
      </c>
      <c r="E34" s="435" t="s">
        <v>987</v>
      </c>
      <c r="F34" s="443" t="s">
        <v>15</v>
      </c>
      <c r="G34" s="443" t="s">
        <v>15</v>
      </c>
      <c r="H34" s="444" t="s">
        <v>7</v>
      </c>
      <c r="I34" s="321"/>
      <c r="J34" s="333"/>
      <c r="K34" s="333"/>
      <c r="L34" s="445" t="s">
        <v>25</v>
      </c>
      <c r="M34" s="333"/>
      <c r="N34" s="333"/>
      <c r="O34" s="322"/>
      <c r="P34" s="322"/>
      <c r="Q34" s="323"/>
      <c r="R34" s="324"/>
      <c r="S34" s="322"/>
      <c r="T34" s="335"/>
      <c r="U34" s="244"/>
      <c r="V34" s="244"/>
      <c r="W34" s="432"/>
      <c r="X34" s="335"/>
      <c r="Y34" s="246"/>
      <c r="Z34" s="335"/>
      <c r="AA34" s="246"/>
      <c r="AB34" s="441"/>
      <c r="AC34" s="322"/>
      <c r="AD34" s="335"/>
      <c r="AE34" s="246"/>
      <c r="AF34" s="441"/>
      <c r="AG34" s="246"/>
      <c r="AH34" s="305"/>
      <c r="AI34" s="433"/>
    </row>
    <row r="35" spans="3:35" s="31" customFormat="1" x14ac:dyDescent="0.45">
      <c r="C35" s="434" t="s">
        <v>98</v>
      </c>
      <c r="D35" s="436" t="s">
        <v>951</v>
      </c>
      <c r="E35" s="435" t="s">
        <v>968</v>
      </c>
      <c r="F35" s="443" t="s">
        <v>15</v>
      </c>
      <c r="G35" s="443" t="s">
        <v>15</v>
      </c>
      <c r="H35" s="444" t="s">
        <v>7</v>
      </c>
      <c r="I35" s="321"/>
      <c r="J35" s="333"/>
      <c r="K35" s="333"/>
      <c r="L35" s="445" t="s">
        <v>25</v>
      </c>
      <c r="M35" s="333"/>
      <c r="N35" s="333"/>
      <c r="O35" s="322"/>
      <c r="P35" s="322"/>
      <c r="Q35" s="323"/>
      <c r="R35" s="324"/>
      <c r="S35" s="322"/>
      <c r="T35" s="335"/>
      <c r="U35" s="244"/>
      <c r="V35" s="244"/>
      <c r="W35" s="432"/>
      <c r="X35" s="335"/>
      <c r="Y35" s="246"/>
      <c r="Z35" s="335"/>
      <c r="AA35" s="246"/>
      <c r="AB35" s="441"/>
      <c r="AC35" s="322"/>
      <c r="AD35" s="335"/>
      <c r="AE35" s="246"/>
      <c r="AF35" s="441"/>
      <c r="AG35" s="246"/>
      <c r="AH35" s="305"/>
      <c r="AI35" s="433"/>
    </row>
    <row r="36" spans="3:35" s="31" customFormat="1" x14ac:dyDescent="0.45">
      <c r="C36" s="434" t="s">
        <v>100</v>
      </c>
      <c r="D36" s="436" t="s">
        <v>952</v>
      </c>
      <c r="E36" s="435" t="s">
        <v>988</v>
      </c>
      <c r="F36" s="443" t="s">
        <v>15</v>
      </c>
      <c r="G36" s="443" t="s">
        <v>15</v>
      </c>
      <c r="H36" s="444" t="s">
        <v>7</v>
      </c>
      <c r="I36" s="321"/>
      <c r="J36" s="333"/>
      <c r="K36" s="333"/>
      <c r="L36" s="445" t="s">
        <v>25</v>
      </c>
      <c r="M36" s="333"/>
      <c r="N36" s="333"/>
      <c r="O36" s="322"/>
      <c r="P36" s="322"/>
      <c r="Q36" s="323"/>
      <c r="R36" s="324"/>
      <c r="S36" s="322"/>
      <c r="T36" s="335"/>
      <c r="U36" s="244"/>
      <c r="V36" s="244"/>
      <c r="W36" s="432"/>
      <c r="X36" s="335"/>
      <c r="Y36" s="246"/>
      <c r="Z36" s="335"/>
      <c r="AA36" s="246"/>
      <c r="AB36" s="441"/>
      <c r="AC36" s="322"/>
      <c r="AD36" s="335"/>
      <c r="AE36" s="246"/>
      <c r="AF36" s="441"/>
      <c r="AG36" s="246"/>
      <c r="AH36" s="305"/>
      <c r="AI36" s="433"/>
    </row>
    <row r="37" spans="3:35" s="31" customFormat="1" x14ac:dyDescent="0.45">
      <c r="C37" s="434" t="s">
        <v>103</v>
      </c>
      <c r="D37" s="436" t="s">
        <v>952</v>
      </c>
      <c r="E37" s="435" t="s">
        <v>969</v>
      </c>
      <c r="F37" s="443" t="s">
        <v>15</v>
      </c>
      <c r="G37" s="443" t="s">
        <v>15</v>
      </c>
      <c r="H37" s="444" t="s">
        <v>7</v>
      </c>
      <c r="I37" s="321"/>
      <c r="J37" s="333"/>
      <c r="K37" s="333"/>
      <c r="L37" s="445" t="s">
        <v>25</v>
      </c>
      <c r="M37" s="333"/>
      <c r="N37" s="333"/>
      <c r="O37" s="322"/>
      <c r="P37" s="322"/>
      <c r="Q37" s="323"/>
      <c r="R37" s="324"/>
      <c r="S37" s="322"/>
      <c r="T37" s="335"/>
      <c r="U37" s="244"/>
      <c r="V37" s="244"/>
      <c r="W37" s="432"/>
      <c r="X37" s="335"/>
      <c r="Y37" s="246"/>
      <c r="Z37" s="335"/>
      <c r="AA37" s="246"/>
      <c r="AB37" s="441"/>
      <c r="AC37" s="322"/>
      <c r="AD37" s="335"/>
      <c r="AE37" s="246"/>
      <c r="AF37" s="441"/>
      <c r="AG37" s="246"/>
      <c r="AH37" s="305"/>
      <c r="AI37" s="433"/>
    </row>
    <row r="38" spans="3:35" s="31" customFormat="1" x14ac:dyDescent="0.45">
      <c r="C38" s="434" t="s">
        <v>105</v>
      </c>
      <c r="D38" s="436" t="s">
        <v>952</v>
      </c>
      <c r="E38" s="435" t="s">
        <v>971</v>
      </c>
      <c r="F38" s="443" t="s">
        <v>15</v>
      </c>
      <c r="G38" s="443" t="s">
        <v>15</v>
      </c>
      <c r="H38" s="444" t="s">
        <v>7</v>
      </c>
      <c r="I38" s="321"/>
      <c r="J38" s="333"/>
      <c r="K38" s="333"/>
      <c r="L38" s="445" t="s">
        <v>25</v>
      </c>
      <c r="M38" s="333"/>
      <c r="N38" s="333"/>
      <c r="O38" s="322"/>
      <c r="P38" s="322"/>
      <c r="Q38" s="323"/>
      <c r="R38" s="324"/>
      <c r="S38" s="322"/>
      <c r="T38" s="335"/>
      <c r="U38" s="244"/>
      <c r="V38" s="244"/>
      <c r="W38" s="432"/>
      <c r="X38" s="335"/>
      <c r="Y38" s="246"/>
      <c r="Z38" s="335"/>
      <c r="AA38" s="246"/>
      <c r="AB38" s="441"/>
      <c r="AC38" s="322"/>
      <c r="AD38" s="335"/>
      <c r="AE38" s="246"/>
      <c r="AF38" s="441"/>
      <c r="AG38" s="246"/>
      <c r="AH38" s="305"/>
      <c r="AI38" s="433"/>
    </row>
    <row r="39" spans="3:35" s="31" customFormat="1" x14ac:dyDescent="0.45">
      <c r="C39" s="434" t="s">
        <v>107</v>
      </c>
      <c r="D39" s="436" t="s">
        <v>953</v>
      </c>
      <c r="E39" s="435" t="s">
        <v>974</v>
      </c>
      <c r="F39" s="443" t="s">
        <v>15</v>
      </c>
      <c r="G39" s="443" t="s">
        <v>15</v>
      </c>
      <c r="H39" s="444" t="s">
        <v>7</v>
      </c>
      <c r="I39" s="321"/>
      <c r="J39" s="333"/>
      <c r="K39" s="333"/>
      <c r="L39" s="445" t="s">
        <v>25</v>
      </c>
      <c r="M39" s="333"/>
      <c r="N39" s="333"/>
      <c r="O39" s="322"/>
      <c r="P39" s="322"/>
      <c r="Q39" s="323"/>
      <c r="R39" s="324"/>
      <c r="S39" s="322"/>
      <c r="T39" s="335"/>
      <c r="U39" s="244"/>
      <c r="V39" s="244"/>
      <c r="W39" s="432"/>
      <c r="X39" s="335"/>
      <c r="Y39" s="246"/>
      <c r="Z39" s="335"/>
      <c r="AA39" s="246"/>
      <c r="AB39" s="441"/>
      <c r="AC39" s="322"/>
      <c r="AD39" s="335"/>
      <c r="AE39" s="246"/>
      <c r="AF39" s="441"/>
      <c r="AG39" s="246"/>
      <c r="AH39" s="305"/>
      <c r="AI39" s="433"/>
    </row>
    <row r="40" spans="3:35" s="31" customFormat="1" x14ac:dyDescent="0.45">
      <c r="C40" s="434" t="s">
        <v>108</v>
      </c>
      <c r="D40" s="436" t="s">
        <v>954</v>
      </c>
      <c r="E40" s="435" t="s">
        <v>1067</v>
      </c>
      <c r="F40" s="443" t="s">
        <v>15</v>
      </c>
      <c r="G40" s="443" t="s">
        <v>15</v>
      </c>
      <c r="H40" s="444" t="s">
        <v>7</v>
      </c>
      <c r="I40" s="321"/>
      <c r="J40" s="333"/>
      <c r="K40" s="333"/>
      <c r="L40" s="445" t="s">
        <v>25</v>
      </c>
      <c r="M40" s="333"/>
      <c r="N40" s="333"/>
      <c r="O40" s="322"/>
      <c r="P40" s="322"/>
      <c r="Q40" s="323"/>
      <c r="R40" s="324"/>
      <c r="S40" s="322"/>
      <c r="T40" s="335"/>
      <c r="U40" s="244"/>
      <c r="V40" s="244"/>
      <c r="W40" s="432"/>
      <c r="X40" s="335"/>
      <c r="Y40" s="246"/>
      <c r="Z40" s="335"/>
      <c r="AA40" s="246"/>
      <c r="AB40" s="441"/>
      <c r="AC40" s="322"/>
      <c r="AD40" s="335"/>
      <c r="AE40" s="246"/>
      <c r="AF40" s="441"/>
      <c r="AG40" s="246"/>
      <c r="AH40" s="305"/>
      <c r="AI40" s="433"/>
    </row>
    <row r="41" spans="3:35" s="31" customFormat="1" x14ac:dyDescent="0.45">
      <c r="C41" s="434" t="s">
        <v>110</v>
      </c>
      <c r="D41" s="436" t="s">
        <v>954</v>
      </c>
      <c r="E41" s="435" t="s">
        <v>1068</v>
      </c>
      <c r="F41" s="443" t="s">
        <v>15</v>
      </c>
      <c r="G41" s="443" t="s">
        <v>15</v>
      </c>
      <c r="H41" s="444" t="s">
        <v>7</v>
      </c>
      <c r="I41" s="321"/>
      <c r="J41" s="333"/>
      <c r="K41" s="333"/>
      <c r="L41" s="333" t="s">
        <v>25</v>
      </c>
      <c r="M41" s="333"/>
      <c r="N41" s="333"/>
      <c r="O41" s="322"/>
      <c r="P41" s="322"/>
      <c r="Q41" s="323"/>
      <c r="R41" s="324"/>
      <c r="S41" s="322"/>
      <c r="T41" s="335"/>
      <c r="U41" s="244"/>
      <c r="V41" s="244"/>
      <c r="W41" s="432"/>
      <c r="X41" s="335"/>
      <c r="Y41" s="246"/>
      <c r="Z41" s="335"/>
      <c r="AA41" s="246"/>
      <c r="AB41" s="441"/>
      <c r="AC41" s="322"/>
      <c r="AD41" s="335"/>
      <c r="AE41" s="246"/>
      <c r="AF41" s="441"/>
      <c r="AG41" s="246"/>
      <c r="AH41" s="305"/>
      <c r="AI41" s="433"/>
    </row>
    <row r="42" spans="3:35" s="31" customFormat="1" x14ac:dyDescent="0.45">
      <c r="C42" s="434" t="s">
        <v>112</v>
      </c>
      <c r="D42" s="318" t="s">
        <v>89</v>
      </c>
      <c r="E42" s="319" t="s">
        <v>800</v>
      </c>
      <c r="F42" s="123" t="s">
        <v>15</v>
      </c>
      <c r="G42" s="123" t="s">
        <v>15</v>
      </c>
      <c r="H42" s="320" t="s">
        <v>7</v>
      </c>
      <c r="I42" s="451"/>
      <c r="J42" s="333"/>
      <c r="K42" s="333"/>
      <c r="L42" s="333" t="s">
        <v>25</v>
      </c>
      <c r="M42" s="333"/>
      <c r="N42" s="333"/>
      <c r="O42" s="322"/>
      <c r="P42" s="322"/>
      <c r="Q42" s="323"/>
      <c r="R42" s="324" t="s">
        <v>25</v>
      </c>
      <c r="S42" s="322" t="s">
        <v>25</v>
      </c>
      <c r="T42" s="335"/>
      <c r="U42" s="244" t="s">
        <v>25</v>
      </c>
      <c r="V42" s="244" t="s">
        <v>25</v>
      </c>
      <c r="W42" s="432" t="s">
        <v>25</v>
      </c>
      <c r="X42" s="335"/>
      <c r="Y42" s="246"/>
      <c r="Z42" s="335"/>
      <c r="AA42" s="246"/>
      <c r="AB42" s="441"/>
      <c r="AC42" s="322" t="s">
        <v>25</v>
      </c>
      <c r="AD42" s="335"/>
      <c r="AE42" s="246"/>
      <c r="AF42" s="441"/>
      <c r="AG42" s="246"/>
      <c r="AH42" s="305"/>
      <c r="AI42" s="433"/>
    </row>
    <row r="43" spans="3:35" s="31" customFormat="1" x14ac:dyDescent="0.45">
      <c r="C43" s="434" t="s">
        <v>426</v>
      </c>
      <c r="D43" s="318" t="s">
        <v>89</v>
      </c>
      <c r="E43" s="435" t="s">
        <v>1111</v>
      </c>
      <c r="F43" s="123" t="s">
        <v>15</v>
      </c>
      <c r="G43" s="123" t="s">
        <v>15</v>
      </c>
      <c r="H43" s="444" t="s">
        <v>1049</v>
      </c>
      <c r="I43" s="331"/>
      <c r="J43" s="333"/>
      <c r="K43" s="452"/>
      <c r="L43" s="445" t="s">
        <v>25</v>
      </c>
      <c r="M43" s="452"/>
      <c r="N43" s="452"/>
      <c r="O43" s="332"/>
      <c r="P43" s="332"/>
      <c r="Q43" s="334"/>
      <c r="R43" s="324"/>
      <c r="S43" s="322"/>
      <c r="T43" s="335"/>
      <c r="U43" s="244"/>
      <c r="V43" s="244"/>
      <c r="W43" s="432"/>
      <c r="X43" s="335"/>
      <c r="Y43" s="246"/>
      <c r="Z43" s="335"/>
      <c r="AA43" s="246"/>
      <c r="AB43" s="441"/>
      <c r="AC43" s="322"/>
      <c r="AD43" s="335"/>
      <c r="AE43" s="246"/>
      <c r="AF43" s="441"/>
      <c r="AG43" s="246"/>
      <c r="AH43" s="305"/>
      <c r="AI43" s="433"/>
    </row>
    <row r="44" spans="3:35" s="31" customFormat="1" x14ac:dyDescent="0.45">
      <c r="C44" s="434" t="s">
        <v>427</v>
      </c>
      <c r="D44" s="436" t="s">
        <v>957</v>
      </c>
      <c r="E44" s="435" t="s">
        <v>1112</v>
      </c>
      <c r="F44" s="443" t="s">
        <v>15</v>
      </c>
      <c r="G44" s="443" t="s">
        <v>15</v>
      </c>
      <c r="H44" s="444" t="s">
        <v>7</v>
      </c>
      <c r="I44" s="331"/>
      <c r="J44" s="333"/>
      <c r="K44" s="452"/>
      <c r="L44" s="445" t="s">
        <v>25</v>
      </c>
      <c r="M44" s="452"/>
      <c r="N44" s="452"/>
      <c r="O44" s="332"/>
      <c r="P44" s="332"/>
      <c r="Q44" s="334"/>
      <c r="R44" s="324"/>
      <c r="S44" s="322"/>
      <c r="T44" s="335"/>
      <c r="U44" s="244"/>
      <c r="V44" s="244"/>
      <c r="W44" s="432"/>
      <c r="X44" s="335"/>
      <c r="Y44" s="246"/>
      <c r="Z44" s="335"/>
      <c r="AA44" s="246"/>
      <c r="AB44" s="441"/>
      <c r="AC44" s="322"/>
      <c r="AD44" s="335"/>
      <c r="AE44" s="246"/>
      <c r="AF44" s="441"/>
      <c r="AG44" s="246"/>
      <c r="AH44" s="305"/>
      <c r="AI44" s="433"/>
    </row>
    <row r="45" spans="3:35" s="31" customFormat="1" x14ac:dyDescent="0.45">
      <c r="C45" s="434" t="s">
        <v>428</v>
      </c>
      <c r="D45" s="436" t="s">
        <v>957</v>
      </c>
      <c r="E45" s="435" t="s">
        <v>1113</v>
      </c>
      <c r="F45" s="443" t="s">
        <v>15</v>
      </c>
      <c r="G45" s="443" t="s">
        <v>15</v>
      </c>
      <c r="H45" s="444" t="s">
        <v>7</v>
      </c>
      <c r="I45" s="331"/>
      <c r="J45" s="333"/>
      <c r="K45" s="452"/>
      <c r="L45" s="445" t="s">
        <v>25</v>
      </c>
      <c r="M45" s="452"/>
      <c r="N45" s="452"/>
      <c r="O45" s="332"/>
      <c r="P45" s="332"/>
      <c r="Q45" s="334"/>
      <c r="R45" s="324"/>
      <c r="S45" s="322"/>
      <c r="T45" s="335"/>
      <c r="U45" s="244"/>
      <c r="V45" s="244"/>
      <c r="W45" s="432"/>
      <c r="X45" s="335"/>
      <c r="Y45" s="246"/>
      <c r="Z45" s="335"/>
      <c r="AA45" s="246"/>
      <c r="AB45" s="441"/>
      <c r="AC45" s="322"/>
      <c r="AD45" s="335"/>
      <c r="AE45" s="246"/>
      <c r="AF45" s="441"/>
      <c r="AG45" s="246"/>
      <c r="AH45" s="305"/>
      <c r="AI45" s="433"/>
    </row>
    <row r="46" spans="3:35" s="31" customFormat="1" x14ac:dyDescent="0.45">
      <c r="C46" s="434" t="s">
        <v>429</v>
      </c>
      <c r="D46" s="436" t="s">
        <v>958</v>
      </c>
      <c r="E46" s="435" t="s">
        <v>989</v>
      </c>
      <c r="F46" s="443" t="s">
        <v>15</v>
      </c>
      <c r="G46" s="443" t="s">
        <v>15</v>
      </c>
      <c r="H46" s="444" t="s">
        <v>7</v>
      </c>
      <c r="I46" s="331"/>
      <c r="J46" s="333"/>
      <c r="K46" s="452"/>
      <c r="L46" s="445" t="s">
        <v>25</v>
      </c>
      <c r="M46" s="452"/>
      <c r="N46" s="452"/>
      <c r="O46" s="332"/>
      <c r="P46" s="332"/>
      <c r="Q46" s="334"/>
      <c r="R46" s="324"/>
      <c r="S46" s="322"/>
      <c r="T46" s="335"/>
      <c r="U46" s="244"/>
      <c r="V46" s="244"/>
      <c r="W46" s="432"/>
      <c r="X46" s="335"/>
      <c r="Y46" s="246"/>
      <c r="Z46" s="335"/>
      <c r="AA46" s="246"/>
      <c r="AB46" s="441"/>
      <c r="AC46" s="322"/>
      <c r="AD46" s="335"/>
      <c r="AE46" s="246"/>
      <c r="AF46" s="441"/>
      <c r="AG46" s="246"/>
      <c r="AH46" s="305"/>
      <c r="AI46" s="433"/>
    </row>
    <row r="47" spans="3:35" s="31" customFormat="1" x14ac:dyDescent="0.45">
      <c r="C47" s="434" t="s">
        <v>430</v>
      </c>
      <c r="D47" s="318" t="s">
        <v>95</v>
      </c>
      <c r="E47" s="319" t="s">
        <v>481</v>
      </c>
      <c r="F47" s="123" t="s">
        <v>15</v>
      </c>
      <c r="G47" s="123" t="s">
        <v>21</v>
      </c>
      <c r="H47" s="320" t="s">
        <v>7</v>
      </c>
      <c r="I47" s="331"/>
      <c r="J47" s="322"/>
      <c r="K47" s="332"/>
      <c r="L47" s="333" t="s">
        <v>25</v>
      </c>
      <c r="M47" s="332"/>
      <c r="N47" s="332"/>
      <c r="O47" s="332"/>
      <c r="P47" s="332"/>
      <c r="Q47" s="334"/>
      <c r="R47" s="324" t="s">
        <v>25</v>
      </c>
      <c r="S47" s="322" t="s">
        <v>25</v>
      </c>
      <c r="T47" s="335"/>
      <c r="U47" s="244" t="s">
        <v>25</v>
      </c>
      <c r="V47" s="244" t="s">
        <v>25</v>
      </c>
      <c r="W47" s="441"/>
      <c r="X47" s="335"/>
      <c r="Y47" s="246"/>
      <c r="Z47" s="335"/>
      <c r="AA47" s="246"/>
      <c r="AB47" s="441"/>
      <c r="AC47" s="322" t="s">
        <v>25</v>
      </c>
      <c r="AD47" s="335"/>
      <c r="AE47" s="246"/>
      <c r="AF47" s="441"/>
      <c r="AG47" s="246"/>
      <c r="AH47" s="305"/>
      <c r="AI47" s="433"/>
    </row>
    <row r="48" spans="3:35" s="31" customFormat="1" x14ac:dyDescent="0.45">
      <c r="C48" s="434" t="s">
        <v>927</v>
      </c>
      <c r="D48" s="318" t="s">
        <v>97</v>
      </c>
      <c r="E48" s="319" t="s">
        <v>824</v>
      </c>
      <c r="F48" s="123" t="s">
        <v>21</v>
      </c>
      <c r="G48" s="123" t="s">
        <v>15</v>
      </c>
      <c r="H48" s="320" t="s">
        <v>7</v>
      </c>
      <c r="I48" s="438"/>
      <c r="J48" s="432"/>
      <c r="K48" s="432"/>
      <c r="L48" s="449" t="s">
        <v>25</v>
      </c>
      <c r="M48" s="432"/>
      <c r="N48" s="432"/>
      <c r="O48" s="432"/>
      <c r="P48" s="432"/>
      <c r="Q48" s="439"/>
      <c r="R48" s="324"/>
      <c r="S48" s="322"/>
      <c r="T48" s="322"/>
      <c r="U48" s="432"/>
      <c r="V48" s="432"/>
      <c r="W48" s="432" t="s">
        <v>25</v>
      </c>
      <c r="X48" s="322"/>
      <c r="Y48" s="432"/>
      <c r="Z48" s="322"/>
      <c r="AA48" s="432"/>
      <c r="AB48" s="432"/>
      <c r="AC48" s="322"/>
      <c r="AD48" s="322"/>
      <c r="AE48" s="432"/>
      <c r="AF48" s="432"/>
      <c r="AG48" s="432"/>
      <c r="AH48" s="439"/>
      <c r="AI48" s="433"/>
    </row>
    <row r="49" spans="3:35" s="31" customFormat="1" x14ac:dyDescent="0.45">
      <c r="C49" s="453" t="s">
        <v>1106</v>
      </c>
      <c r="D49" s="240" t="s">
        <v>99</v>
      </c>
      <c r="E49" s="185" t="s">
        <v>825</v>
      </c>
      <c r="F49" s="200" t="s">
        <v>15</v>
      </c>
      <c r="G49" s="200" t="s">
        <v>15</v>
      </c>
      <c r="H49" s="454" t="s">
        <v>29</v>
      </c>
      <c r="I49" s="455"/>
      <c r="J49" s="456"/>
      <c r="K49" s="456"/>
      <c r="L49" s="457" t="s">
        <v>25</v>
      </c>
      <c r="M49" s="456"/>
      <c r="N49" s="456"/>
      <c r="O49" s="456"/>
      <c r="P49" s="456"/>
      <c r="Q49" s="458"/>
      <c r="R49" s="459" t="s">
        <v>25</v>
      </c>
      <c r="S49" s="456" t="s">
        <v>25</v>
      </c>
      <c r="T49" s="460"/>
      <c r="U49" s="244" t="s">
        <v>25</v>
      </c>
      <c r="V49" s="244" t="s">
        <v>25</v>
      </c>
      <c r="W49" s="244" t="s">
        <v>25</v>
      </c>
      <c r="X49" s="460"/>
      <c r="Y49" s="246"/>
      <c r="Z49" s="460"/>
      <c r="AA49" s="246"/>
      <c r="AB49" s="246"/>
      <c r="AC49" s="456" t="s">
        <v>25</v>
      </c>
      <c r="AD49" s="460"/>
      <c r="AE49" s="246"/>
      <c r="AF49" s="246"/>
      <c r="AG49" s="246"/>
      <c r="AH49" s="305"/>
      <c r="AI49" s="461"/>
    </row>
    <row r="50" spans="3:35" s="31" customFormat="1" ht="28.5" x14ac:dyDescent="0.45">
      <c r="C50" s="453" t="s">
        <v>947</v>
      </c>
      <c r="D50" s="240" t="s">
        <v>102</v>
      </c>
      <c r="E50" s="185" t="s">
        <v>801</v>
      </c>
      <c r="F50" s="200" t="s">
        <v>15</v>
      </c>
      <c r="G50" s="200" t="s">
        <v>15</v>
      </c>
      <c r="H50" s="454" t="s">
        <v>7</v>
      </c>
      <c r="I50" s="455"/>
      <c r="J50" s="456"/>
      <c r="K50" s="456"/>
      <c r="L50" s="457" t="s">
        <v>25</v>
      </c>
      <c r="M50" s="456"/>
      <c r="N50" s="456"/>
      <c r="O50" s="456"/>
      <c r="P50" s="456"/>
      <c r="Q50" s="458"/>
      <c r="R50" s="459" t="s">
        <v>25</v>
      </c>
      <c r="S50" s="456" t="s">
        <v>25</v>
      </c>
      <c r="T50" s="460"/>
      <c r="U50" s="244" t="s">
        <v>25</v>
      </c>
      <c r="V50" s="244" t="s">
        <v>25</v>
      </c>
      <c r="W50" s="244" t="s">
        <v>25</v>
      </c>
      <c r="X50" s="460"/>
      <c r="Y50" s="246"/>
      <c r="Z50" s="460"/>
      <c r="AA50" s="246"/>
      <c r="AB50" s="246"/>
      <c r="AC50" s="456" t="s">
        <v>25</v>
      </c>
      <c r="AD50" s="460"/>
      <c r="AE50" s="246"/>
      <c r="AF50" s="246"/>
      <c r="AG50" s="246"/>
      <c r="AH50" s="305"/>
      <c r="AI50" s="461"/>
    </row>
    <row r="51" spans="3:35" s="31" customFormat="1" ht="28.5" x14ac:dyDescent="0.45">
      <c r="C51" s="434" t="s">
        <v>948</v>
      </c>
      <c r="D51" s="318" t="s">
        <v>104</v>
      </c>
      <c r="E51" s="319" t="s">
        <v>802</v>
      </c>
      <c r="F51" s="123" t="s">
        <v>15</v>
      </c>
      <c r="G51" s="123" t="s">
        <v>15</v>
      </c>
      <c r="H51" s="320" t="s">
        <v>7</v>
      </c>
      <c r="I51" s="321"/>
      <c r="J51" s="322"/>
      <c r="K51" s="322"/>
      <c r="L51" s="333" t="s">
        <v>25</v>
      </c>
      <c r="M51" s="322"/>
      <c r="N51" s="322"/>
      <c r="O51" s="322"/>
      <c r="P51" s="322"/>
      <c r="Q51" s="323"/>
      <c r="R51" s="324" t="s">
        <v>25</v>
      </c>
      <c r="S51" s="322" t="s">
        <v>25</v>
      </c>
      <c r="T51" s="335"/>
      <c r="U51" s="244" t="s">
        <v>25</v>
      </c>
      <c r="V51" s="244" t="s">
        <v>25</v>
      </c>
      <c r="W51" s="432" t="s">
        <v>25</v>
      </c>
      <c r="X51" s="335"/>
      <c r="Y51" s="246"/>
      <c r="Z51" s="335"/>
      <c r="AA51" s="246"/>
      <c r="AB51" s="441"/>
      <c r="AC51" s="322" t="s">
        <v>25</v>
      </c>
      <c r="AD51" s="335"/>
      <c r="AE51" s="246"/>
      <c r="AF51" s="441"/>
      <c r="AG51" s="246"/>
      <c r="AH51" s="305"/>
      <c r="AI51" s="433"/>
    </row>
    <row r="52" spans="3:35" s="31" customFormat="1" ht="58.5" customHeight="1" x14ac:dyDescent="0.45">
      <c r="C52" s="434" t="s">
        <v>949</v>
      </c>
      <c r="D52" s="318" t="s">
        <v>106</v>
      </c>
      <c r="E52" s="319" t="s">
        <v>803</v>
      </c>
      <c r="F52" s="123" t="s">
        <v>15</v>
      </c>
      <c r="G52" s="123" t="s">
        <v>15</v>
      </c>
      <c r="H52" s="320" t="s">
        <v>7</v>
      </c>
      <c r="I52" s="321"/>
      <c r="J52" s="322"/>
      <c r="K52" s="322"/>
      <c r="L52" s="333" t="s">
        <v>25</v>
      </c>
      <c r="M52" s="322"/>
      <c r="N52" s="322"/>
      <c r="O52" s="322"/>
      <c r="P52" s="322"/>
      <c r="Q52" s="323"/>
      <c r="R52" s="324" t="s">
        <v>25</v>
      </c>
      <c r="S52" s="322" t="s">
        <v>25</v>
      </c>
      <c r="T52" s="335"/>
      <c r="U52" s="244" t="s">
        <v>25</v>
      </c>
      <c r="V52" s="244" t="s">
        <v>25</v>
      </c>
      <c r="W52" s="432" t="s">
        <v>25</v>
      </c>
      <c r="X52" s="335"/>
      <c r="Y52" s="246"/>
      <c r="Z52" s="335"/>
      <c r="AA52" s="246"/>
      <c r="AB52" s="441"/>
      <c r="AC52" s="322" t="s">
        <v>25</v>
      </c>
      <c r="AD52" s="335"/>
      <c r="AE52" s="246"/>
      <c r="AF52" s="441"/>
      <c r="AG52" s="246"/>
      <c r="AH52" s="305"/>
      <c r="AI52" s="433"/>
    </row>
    <row r="53" spans="3:35" s="31" customFormat="1" ht="42.75" x14ac:dyDescent="0.45">
      <c r="C53" s="434" t="s">
        <v>950</v>
      </c>
      <c r="D53" s="318" t="s">
        <v>109</v>
      </c>
      <c r="E53" s="319" t="s">
        <v>804</v>
      </c>
      <c r="F53" s="123" t="s">
        <v>15</v>
      </c>
      <c r="G53" s="123" t="s">
        <v>15</v>
      </c>
      <c r="H53" s="320" t="s">
        <v>7</v>
      </c>
      <c r="I53" s="321"/>
      <c r="J53" s="322"/>
      <c r="K53" s="322"/>
      <c r="L53" s="333" t="s">
        <v>25</v>
      </c>
      <c r="M53" s="322"/>
      <c r="N53" s="322"/>
      <c r="O53" s="322"/>
      <c r="P53" s="322"/>
      <c r="Q53" s="323"/>
      <c r="R53" s="324" t="s">
        <v>25</v>
      </c>
      <c r="S53" s="322" t="s">
        <v>25</v>
      </c>
      <c r="T53" s="335"/>
      <c r="U53" s="244" t="s">
        <v>25</v>
      </c>
      <c r="V53" s="244" t="s">
        <v>25</v>
      </c>
      <c r="W53" s="432" t="s">
        <v>25</v>
      </c>
      <c r="X53" s="335"/>
      <c r="Y53" s="246"/>
      <c r="Z53" s="335"/>
      <c r="AA53" s="246"/>
      <c r="AB53" s="441"/>
      <c r="AC53" s="322" t="s">
        <v>25</v>
      </c>
      <c r="AD53" s="335"/>
      <c r="AE53" s="246"/>
      <c r="AF53" s="441"/>
      <c r="AG53" s="246"/>
      <c r="AH53" s="305"/>
      <c r="AI53" s="433"/>
    </row>
    <row r="54" spans="3:35" s="31" customFormat="1" x14ac:dyDescent="0.45">
      <c r="C54" s="434" t="s">
        <v>956</v>
      </c>
      <c r="D54" s="318" t="s">
        <v>111</v>
      </c>
      <c r="E54" s="319" t="s">
        <v>113</v>
      </c>
      <c r="F54" s="123" t="s">
        <v>15</v>
      </c>
      <c r="G54" s="123" t="s">
        <v>15</v>
      </c>
      <c r="H54" s="320" t="s">
        <v>7</v>
      </c>
      <c r="I54" s="331"/>
      <c r="J54" s="322"/>
      <c r="K54" s="332"/>
      <c r="L54" s="333" t="s">
        <v>25</v>
      </c>
      <c r="M54" s="332"/>
      <c r="N54" s="332"/>
      <c r="O54" s="332"/>
      <c r="P54" s="332"/>
      <c r="Q54" s="334"/>
      <c r="R54" s="324" t="s">
        <v>25</v>
      </c>
      <c r="S54" s="322" t="s">
        <v>25</v>
      </c>
      <c r="T54" s="335"/>
      <c r="U54" s="244" t="s">
        <v>25</v>
      </c>
      <c r="V54" s="244" t="s">
        <v>25</v>
      </c>
      <c r="W54" s="432" t="s">
        <v>25</v>
      </c>
      <c r="X54" s="335"/>
      <c r="Y54" s="246"/>
      <c r="Z54" s="335"/>
      <c r="AA54" s="246"/>
      <c r="AB54" s="441"/>
      <c r="AC54" s="322" t="s">
        <v>25</v>
      </c>
      <c r="AD54" s="335"/>
      <c r="AE54" s="246"/>
      <c r="AF54" s="441"/>
      <c r="AG54" s="246"/>
      <c r="AH54" s="305"/>
      <c r="AI54" s="433"/>
    </row>
    <row r="55" spans="3:35" s="31" customFormat="1" ht="15" customHeight="1" x14ac:dyDescent="0.45">
      <c r="C55" s="453" t="s">
        <v>959</v>
      </c>
      <c r="D55" s="242" t="s">
        <v>421</v>
      </c>
      <c r="E55" s="185" t="s">
        <v>826</v>
      </c>
      <c r="F55" s="200" t="s">
        <v>15</v>
      </c>
      <c r="G55" s="200" t="s">
        <v>21</v>
      </c>
      <c r="H55" s="454" t="s">
        <v>7</v>
      </c>
      <c r="I55" s="297"/>
      <c r="J55" s="244"/>
      <c r="K55" s="244"/>
      <c r="L55" s="243" t="s">
        <v>25</v>
      </c>
      <c r="M55" s="244"/>
      <c r="N55" s="244"/>
      <c r="O55" s="244"/>
      <c r="P55" s="244"/>
      <c r="Q55" s="298"/>
      <c r="R55" s="247"/>
      <c r="S55" s="244"/>
      <c r="T55" s="244"/>
      <c r="U55" s="244" t="s">
        <v>25</v>
      </c>
      <c r="V55" s="244" t="s">
        <v>25</v>
      </c>
      <c r="W55" s="432"/>
      <c r="X55" s="244"/>
      <c r="Y55" s="244"/>
      <c r="Z55" s="244"/>
      <c r="AA55" s="244"/>
      <c r="AB55" s="432"/>
      <c r="AC55" s="244"/>
      <c r="AD55" s="244"/>
      <c r="AE55" s="244"/>
      <c r="AF55" s="432"/>
      <c r="AG55" s="244"/>
      <c r="AH55" s="298"/>
      <c r="AI55" s="303"/>
    </row>
    <row r="56" spans="3:35" s="31" customFormat="1" x14ac:dyDescent="0.45">
      <c r="C56" s="453" t="s">
        <v>960</v>
      </c>
      <c r="D56" s="242" t="s">
        <v>421</v>
      </c>
      <c r="E56" s="185" t="s">
        <v>827</v>
      </c>
      <c r="F56" s="200" t="s">
        <v>15</v>
      </c>
      <c r="G56" s="200" t="s">
        <v>21</v>
      </c>
      <c r="H56" s="454" t="s">
        <v>7</v>
      </c>
      <c r="I56" s="297"/>
      <c r="J56" s="244"/>
      <c r="K56" s="244"/>
      <c r="L56" s="243" t="s">
        <v>25</v>
      </c>
      <c r="M56" s="244"/>
      <c r="N56" s="244"/>
      <c r="O56" s="244"/>
      <c r="P56" s="244"/>
      <c r="Q56" s="298"/>
      <c r="R56" s="247"/>
      <c r="S56" s="244"/>
      <c r="T56" s="244"/>
      <c r="U56" s="244" t="s">
        <v>25</v>
      </c>
      <c r="V56" s="244" t="s">
        <v>25</v>
      </c>
      <c r="W56" s="432"/>
      <c r="X56" s="244"/>
      <c r="Y56" s="244"/>
      <c r="Z56" s="244"/>
      <c r="AA56" s="244"/>
      <c r="AB56" s="432"/>
      <c r="AC56" s="244"/>
      <c r="AD56" s="244"/>
      <c r="AE56" s="244"/>
      <c r="AF56" s="432"/>
      <c r="AG56" s="244"/>
      <c r="AH56" s="298"/>
      <c r="AI56" s="303"/>
    </row>
    <row r="57" spans="3:35" s="31" customFormat="1" ht="28.5" x14ac:dyDescent="0.45">
      <c r="C57" s="453" t="s">
        <v>961</v>
      </c>
      <c r="D57" s="240" t="s">
        <v>422</v>
      </c>
      <c r="E57" s="185" t="s">
        <v>805</v>
      </c>
      <c r="F57" s="200" t="s">
        <v>15</v>
      </c>
      <c r="G57" s="200" t="s">
        <v>21</v>
      </c>
      <c r="H57" s="454" t="s">
        <v>54</v>
      </c>
      <c r="I57" s="297"/>
      <c r="J57" s="244"/>
      <c r="K57" s="244"/>
      <c r="L57" s="243" t="s">
        <v>25</v>
      </c>
      <c r="M57" s="244"/>
      <c r="N57" s="244"/>
      <c r="O57" s="244"/>
      <c r="P57" s="244"/>
      <c r="Q57" s="298"/>
      <c r="R57" s="247"/>
      <c r="S57" s="244"/>
      <c r="T57" s="244"/>
      <c r="U57" s="244" t="s">
        <v>25</v>
      </c>
      <c r="V57" s="244" t="s">
        <v>25</v>
      </c>
      <c r="W57" s="432"/>
      <c r="X57" s="244"/>
      <c r="Y57" s="244"/>
      <c r="Z57" s="244"/>
      <c r="AA57" s="244"/>
      <c r="AB57" s="432"/>
      <c r="AC57" s="244"/>
      <c r="AD57" s="244"/>
      <c r="AE57" s="244"/>
      <c r="AF57" s="432"/>
      <c r="AG57" s="244"/>
      <c r="AH57" s="298"/>
      <c r="AI57" s="303"/>
    </row>
    <row r="58" spans="3:35" s="31" customFormat="1" x14ac:dyDescent="0.45">
      <c r="C58" s="434" t="s">
        <v>962</v>
      </c>
      <c r="D58" s="318" t="s">
        <v>423</v>
      </c>
      <c r="E58" s="319" t="s">
        <v>451</v>
      </c>
      <c r="F58" s="123" t="s">
        <v>15</v>
      </c>
      <c r="G58" s="123" t="s">
        <v>21</v>
      </c>
      <c r="H58" s="320" t="s">
        <v>7</v>
      </c>
      <c r="I58" s="321"/>
      <c r="J58" s="322"/>
      <c r="K58" s="322"/>
      <c r="L58" s="333" t="s">
        <v>25</v>
      </c>
      <c r="M58" s="322"/>
      <c r="N58" s="322"/>
      <c r="O58" s="322"/>
      <c r="P58" s="322"/>
      <c r="Q58" s="323"/>
      <c r="R58" s="324"/>
      <c r="S58" s="322" t="s">
        <v>25</v>
      </c>
      <c r="T58" s="335"/>
      <c r="U58" s="244" t="s">
        <v>25</v>
      </c>
      <c r="V58" s="244" t="s">
        <v>25</v>
      </c>
      <c r="W58" s="441"/>
      <c r="X58" s="335"/>
      <c r="Y58" s="246"/>
      <c r="Z58" s="335"/>
      <c r="AA58" s="246"/>
      <c r="AB58" s="441"/>
      <c r="AC58" s="322" t="s">
        <v>25</v>
      </c>
      <c r="AD58" s="335"/>
      <c r="AE58" s="246"/>
      <c r="AF58" s="441"/>
      <c r="AG58" s="246"/>
      <c r="AH58" s="305"/>
      <c r="AI58" s="433"/>
    </row>
    <row r="59" spans="3:35" s="31" customFormat="1" ht="28.5" x14ac:dyDescent="0.45">
      <c r="C59" s="434" t="s">
        <v>970</v>
      </c>
      <c r="D59" s="318" t="s">
        <v>424</v>
      </c>
      <c r="E59" s="319" t="s">
        <v>806</v>
      </c>
      <c r="F59" s="123" t="s">
        <v>15</v>
      </c>
      <c r="G59" s="123" t="s">
        <v>21</v>
      </c>
      <c r="H59" s="320" t="s">
        <v>7</v>
      </c>
      <c r="I59" s="321"/>
      <c r="J59" s="322"/>
      <c r="K59" s="322"/>
      <c r="L59" s="333" t="s">
        <v>25</v>
      </c>
      <c r="M59" s="322"/>
      <c r="N59" s="322"/>
      <c r="O59" s="322"/>
      <c r="P59" s="322"/>
      <c r="Q59" s="323"/>
      <c r="R59" s="324"/>
      <c r="S59" s="322" t="s">
        <v>25</v>
      </c>
      <c r="T59" s="322" t="s">
        <v>25</v>
      </c>
      <c r="U59" s="244" t="s">
        <v>25</v>
      </c>
      <c r="V59" s="244" t="s">
        <v>25</v>
      </c>
      <c r="W59" s="441"/>
      <c r="X59" s="335"/>
      <c r="Y59" s="246"/>
      <c r="Z59" s="322" t="s">
        <v>25</v>
      </c>
      <c r="AA59" s="244" t="s">
        <v>25</v>
      </c>
      <c r="AB59" s="441"/>
      <c r="AC59" s="335"/>
      <c r="AD59" s="335"/>
      <c r="AE59" s="246"/>
      <c r="AF59" s="441"/>
      <c r="AG59" s="246"/>
      <c r="AH59" s="305"/>
      <c r="AI59" s="433"/>
    </row>
    <row r="60" spans="3:35" s="31" customFormat="1" ht="28.5" x14ac:dyDescent="0.45">
      <c r="C60" s="453" t="s">
        <v>975</v>
      </c>
      <c r="D60" s="240" t="s">
        <v>425</v>
      </c>
      <c r="E60" s="185" t="s">
        <v>866</v>
      </c>
      <c r="F60" s="200" t="s">
        <v>15</v>
      </c>
      <c r="G60" s="200" t="s">
        <v>21</v>
      </c>
      <c r="H60" s="454" t="s">
        <v>29</v>
      </c>
      <c r="I60" s="299"/>
      <c r="J60" s="244"/>
      <c r="K60" s="245"/>
      <c r="L60" s="243" t="s">
        <v>25</v>
      </c>
      <c r="M60" s="245"/>
      <c r="N60" s="245"/>
      <c r="O60" s="245"/>
      <c r="P60" s="245"/>
      <c r="Q60" s="300"/>
      <c r="R60" s="247"/>
      <c r="S60" s="244"/>
      <c r="T60" s="244"/>
      <c r="U60" s="244" t="s">
        <v>25</v>
      </c>
      <c r="V60" s="244" t="s">
        <v>25</v>
      </c>
      <c r="W60" s="432"/>
      <c r="X60" s="244"/>
      <c r="Y60" s="244"/>
      <c r="Z60" s="244"/>
      <c r="AA60" s="244" t="s">
        <v>25</v>
      </c>
      <c r="AB60" s="432"/>
      <c r="AC60" s="244"/>
      <c r="AD60" s="244"/>
      <c r="AE60" s="244"/>
      <c r="AF60" s="432"/>
      <c r="AG60" s="244"/>
      <c r="AH60" s="298"/>
      <c r="AI60" s="304"/>
    </row>
    <row r="61" spans="3:35" s="31" customFormat="1" x14ac:dyDescent="0.45">
      <c r="C61" s="317" t="s">
        <v>927</v>
      </c>
      <c r="D61" s="318" t="s">
        <v>928</v>
      </c>
      <c r="E61" s="319" t="s">
        <v>932</v>
      </c>
      <c r="F61" s="123" t="s">
        <v>15</v>
      </c>
      <c r="G61" s="123" t="s">
        <v>15</v>
      </c>
      <c r="H61" s="320" t="s">
        <v>7</v>
      </c>
      <c r="I61" s="331"/>
      <c r="J61" s="322"/>
      <c r="K61" s="332"/>
      <c r="L61" s="333" t="s">
        <v>25</v>
      </c>
      <c r="M61" s="332"/>
      <c r="N61" s="332"/>
      <c r="O61" s="332"/>
      <c r="P61" s="332"/>
      <c r="Q61" s="334"/>
      <c r="R61" s="324" t="s">
        <v>25</v>
      </c>
      <c r="S61" s="322" t="s">
        <v>25</v>
      </c>
      <c r="T61" s="335"/>
      <c r="U61" s="244"/>
      <c r="V61" s="244"/>
      <c r="W61" s="432"/>
      <c r="X61" s="335"/>
      <c r="Y61" s="246"/>
      <c r="Z61" s="322" t="s">
        <v>25</v>
      </c>
      <c r="AA61" s="246"/>
      <c r="AB61" s="441"/>
      <c r="AC61" s="322"/>
      <c r="AD61" s="335"/>
      <c r="AE61" s="246"/>
      <c r="AF61" s="441"/>
      <c r="AG61" s="246"/>
      <c r="AH61" s="305"/>
      <c r="AI61" s="433"/>
    </row>
    <row r="62" spans="3:35" s="31" customFormat="1" x14ac:dyDescent="0.45">
      <c r="C62" s="317" t="s">
        <v>130</v>
      </c>
      <c r="D62" s="318" t="s">
        <v>114</v>
      </c>
      <c r="E62" s="319" t="s">
        <v>115</v>
      </c>
      <c r="F62" s="123" t="s">
        <v>15</v>
      </c>
      <c r="G62" s="123" t="s">
        <v>21</v>
      </c>
      <c r="H62" s="320" t="s">
        <v>7</v>
      </c>
      <c r="I62" s="321"/>
      <c r="J62" s="322"/>
      <c r="K62" s="322"/>
      <c r="L62" s="322"/>
      <c r="M62" s="333" t="s">
        <v>25</v>
      </c>
      <c r="N62" s="322"/>
      <c r="O62" s="322"/>
      <c r="P62" s="322"/>
      <c r="Q62" s="323"/>
      <c r="R62" s="324" t="s">
        <v>25</v>
      </c>
      <c r="S62" s="322" t="s">
        <v>25</v>
      </c>
      <c r="T62" s="322"/>
      <c r="U62" s="244" t="s">
        <v>25</v>
      </c>
      <c r="V62" s="244" t="s">
        <v>25</v>
      </c>
      <c r="W62" s="441"/>
      <c r="X62" s="335"/>
      <c r="Y62" s="246"/>
      <c r="Z62" s="322" t="s">
        <v>25</v>
      </c>
      <c r="AA62" s="244" t="s">
        <v>25</v>
      </c>
      <c r="AB62" s="441"/>
      <c r="AC62" s="335"/>
      <c r="AD62" s="335"/>
      <c r="AE62" s="246"/>
      <c r="AF62" s="441"/>
      <c r="AG62" s="246"/>
      <c r="AH62" s="305"/>
      <c r="AI62" s="433"/>
    </row>
    <row r="63" spans="3:35" s="31" customFormat="1" x14ac:dyDescent="0.45">
      <c r="C63" s="317" t="s">
        <v>131</v>
      </c>
      <c r="D63" s="318" t="s">
        <v>116</v>
      </c>
      <c r="E63" s="319" t="s">
        <v>828</v>
      </c>
      <c r="F63" s="123" t="s">
        <v>15</v>
      </c>
      <c r="G63" s="123" t="s">
        <v>21</v>
      </c>
      <c r="H63" s="320" t="s">
        <v>7</v>
      </c>
      <c r="I63" s="321"/>
      <c r="J63" s="322"/>
      <c r="K63" s="322"/>
      <c r="L63" s="322"/>
      <c r="M63" s="333" t="s">
        <v>25</v>
      </c>
      <c r="N63" s="322"/>
      <c r="O63" s="322"/>
      <c r="P63" s="322"/>
      <c r="Q63" s="323"/>
      <c r="R63" s="324" t="s">
        <v>25</v>
      </c>
      <c r="S63" s="322" t="s">
        <v>25</v>
      </c>
      <c r="T63" s="322" t="s">
        <v>25</v>
      </c>
      <c r="U63" s="244" t="s">
        <v>25</v>
      </c>
      <c r="V63" s="244" t="s">
        <v>25</v>
      </c>
      <c r="W63" s="441"/>
      <c r="X63" s="335"/>
      <c r="Y63" s="246"/>
      <c r="Z63" s="322" t="s">
        <v>25</v>
      </c>
      <c r="AA63" s="244" t="s">
        <v>25</v>
      </c>
      <c r="AB63" s="441"/>
      <c r="AC63" s="335"/>
      <c r="AD63" s="335"/>
      <c r="AE63" s="246"/>
      <c r="AF63" s="441"/>
      <c r="AG63" s="246"/>
      <c r="AH63" s="305"/>
      <c r="AI63" s="433"/>
    </row>
    <row r="64" spans="3:35" s="31" customFormat="1" x14ac:dyDescent="0.45">
      <c r="C64" s="317" t="s">
        <v>132</v>
      </c>
      <c r="D64" s="318" t="s">
        <v>118</v>
      </c>
      <c r="E64" s="319" t="s">
        <v>486</v>
      </c>
      <c r="F64" s="123" t="s">
        <v>15</v>
      </c>
      <c r="G64" s="123" t="s">
        <v>21</v>
      </c>
      <c r="H64" s="320" t="s">
        <v>7</v>
      </c>
      <c r="I64" s="321"/>
      <c r="J64" s="322"/>
      <c r="K64" s="322"/>
      <c r="L64" s="322"/>
      <c r="M64" s="333" t="s">
        <v>25</v>
      </c>
      <c r="N64" s="322"/>
      <c r="O64" s="322"/>
      <c r="P64" s="322"/>
      <c r="Q64" s="323"/>
      <c r="R64" s="324" t="s">
        <v>25</v>
      </c>
      <c r="S64" s="322" t="s">
        <v>25</v>
      </c>
      <c r="T64" s="322" t="s">
        <v>25</v>
      </c>
      <c r="U64" s="244" t="s">
        <v>25</v>
      </c>
      <c r="V64" s="244" t="s">
        <v>25</v>
      </c>
      <c r="W64" s="441"/>
      <c r="X64" s="335"/>
      <c r="Y64" s="246"/>
      <c r="Z64" s="322" t="s">
        <v>25</v>
      </c>
      <c r="AA64" s="244" t="s">
        <v>25</v>
      </c>
      <c r="AB64" s="441"/>
      <c r="AC64" s="335"/>
      <c r="AD64" s="335"/>
      <c r="AE64" s="246"/>
      <c r="AF64" s="441"/>
      <c r="AG64" s="246"/>
      <c r="AH64" s="305"/>
      <c r="AI64" s="433"/>
    </row>
    <row r="65" spans="3:35" s="31" customFormat="1" x14ac:dyDescent="0.45">
      <c r="C65" s="317" t="s">
        <v>133</v>
      </c>
      <c r="D65" s="318" t="s">
        <v>119</v>
      </c>
      <c r="E65" s="319" t="s">
        <v>829</v>
      </c>
      <c r="F65" s="123" t="s">
        <v>15</v>
      </c>
      <c r="G65" s="123" t="s">
        <v>21</v>
      </c>
      <c r="H65" s="320" t="s">
        <v>7</v>
      </c>
      <c r="I65" s="321"/>
      <c r="J65" s="322"/>
      <c r="K65" s="322"/>
      <c r="L65" s="322"/>
      <c r="M65" s="333" t="s">
        <v>25</v>
      </c>
      <c r="N65" s="322"/>
      <c r="O65" s="322"/>
      <c r="P65" s="322"/>
      <c r="Q65" s="323"/>
      <c r="R65" s="324" t="s">
        <v>25</v>
      </c>
      <c r="S65" s="322" t="s">
        <v>25</v>
      </c>
      <c r="T65" s="322" t="s">
        <v>25</v>
      </c>
      <c r="U65" s="244" t="s">
        <v>25</v>
      </c>
      <c r="V65" s="244" t="s">
        <v>25</v>
      </c>
      <c r="W65" s="441"/>
      <c r="X65" s="335"/>
      <c r="Y65" s="246"/>
      <c r="Z65" s="322" t="s">
        <v>25</v>
      </c>
      <c r="AA65" s="244" t="s">
        <v>25</v>
      </c>
      <c r="AB65" s="441"/>
      <c r="AC65" s="335"/>
      <c r="AD65" s="335"/>
      <c r="AE65" s="246"/>
      <c r="AF65" s="441"/>
      <c r="AG65" s="246"/>
      <c r="AH65" s="305"/>
      <c r="AI65" s="433"/>
    </row>
    <row r="66" spans="3:35" s="31" customFormat="1" x14ac:dyDescent="0.45">
      <c r="C66" s="317" t="s">
        <v>134</v>
      </c>
      <c r="D66" s="318" t="s">
        <v>120</v>
      </c>
      <c r="E66" s="435" t="s">
        <v>1079</v>
      </c>
      <c r="F66" s="123" t="s">
        <v>15</v>
      </c>
      <c r="G66" s="123" t="s">
        <v>21</v>
      </c>
      <c r="H66" s="320" t="s">
        <v>7</v>
      </c>
      <c r="I66" s="321"/>
      <c r="J66" s="322"/>
      <c r="K66" s="322"/>
      <c r="L66" s="322"/>
      <c r="M66" s="333" t="s">
        <v>25</v>
      </c>
      <c r="N66" s="322"/>
      <c r="O66" s="322"/>
      <c r="P66" s="322"/>
      <c r="Q66" s="323"/>
      <c r="R66" s="324" t="s">
        <v>25</v>
      </c>
      <c r="S66" s="322" t="s">
        <v>25</v>
      </c>
      <c r="T66" s="322" t="s">
        <v>25</v>
      </c>
      <c r="U66" s="244" t="s">
        <v>25</v>
      </c>
      <c r="V66" s="244" t="s">
        <v>25</v>
      </c>
      <c r="W66" s="441"/>
      <c r="X66" s="335"/>
      <c r="Y66" s="246"/>
      <c r="Z66" s="322" t="s">
        <v>25</v>
      </c>
      <c r="AA66" s="244" t="s">
        <v>25</v>
      </c>
      <c r="AB66" s="441"/>
      <c r="AC66" s="335"/>
      <c r="AD66" s="335"/>
      <c r="AE66" s="246"/>
      <c r="AF66" s="441"/>
      <c r="AG66" s="246"/>
      <c r="AH66" s="305"/>
      <c r="AI66" s="433"/>
    </row>
    <row r="67" spans="3:35" s="31" customFormat="1" ht="28.5" x14ac:dyDescent="0.45">
      <c r="C67" s="317" t="s">
        <v>135</v>
      </c>
      <c r="D67" s="318" t="s">
        <v>124</v>
      </c>
      <c r="E67" s="435" t="s">
        <v>1094</v>
      </c>
      <c r="F67" s="123" t="s">
        <v>15</v>
      </c>
      <c r="G67" s="123" t="s">
        <v>21</v>
      </c>
      <c r="H67" s="320" t="s">
        <v>7</v>
      </c>
      <c r="I67" s="321"/>
      <c r="J67" s="322"/>
      <c r="K67" s="322"/>
      <c r="L67" s="322"/>
      <c r="M67" s="333" t="s">
        <v>25</v>
      </c>
      <c r="N67" s="322"/>
      <c r="O67" s="322"/>
      <c r="P67" s="322"/>
      <c r="Q67" s="323"/>
      <c r="R67" s="324" t="s">
        <v>25</v>
      </c>
      <c r="S67" s="322" t="s">
        <v>25</v>
      </c>
      <c r="T67" s="322" t="s">
        <v>25</v>
      </c>
      <c r="U67" s="244" t="s">
        <v>25</v>
      </c>
      <c r="V67" s="244" t="s">
        <v>25</v>
      </c>
      <c r="W67" s="441"/>
      <c r="X67" s="335"/>
      <c r="Y67" s="246"/>
      <c r="Z67" s="322" t="s">
        <v>25</v>
      </c>
      <c r="AA67" s="244" t="s">
        <v>25</v>
      </c>
      <c r="AB67" s="441"/>
      <c r="AC67" s="335"/>
      <c r="AD67" s="335"/>
      <c r="AE67" s="246"/>
      <c r="AF67" s="441"/>
      <c r="AG67" s="246"/>
      <c r="AH67" s="305"/>
      <c r="AI67" s="433"/>
    </row>
    <row r="68" spans="3:35" s="31" customFormat="1" x14ac:dyDescent="0.45">
      <c r="C68" s="434" t="s">
        <v>136</v>
      </c>
      <c r="D68" s="318" t="s">
        <v>1051</v>
      </c>
      <c r="E68" s="435" t="s">
        <v>1078</v>
      </c>
      <c r="F68" s="443" t="s">
        <v>15</v>
      </c>
      <c r="G68" s="443" t="s">
        <v>15</v>
      </c>
      <c r="H68" s="444" t="s">
        <v>7</v>
      </c>
      <c r="I68" s="321"/>
      <c r="J68" s="322"/>
      <c r="K68" s="322"/>
      <c r="L68" s="322"/>
      <c r="M68" s="445" t="s">
        <v>25</v>
      </c>
      <c r="N68" s="322"/>
      <c r="O68" s="322"/>
      <c r="P68" s="322"/>
      <c r="Q68" s="323"/>
      <c r="R68" s="324"/>
      <c r="S68" s="322"/>
      <c r="T68" s="322"/>
      <c r="U68" s="244"/>
      <c r="V68" s="244"/>
      <c r="W68" s="441"/>
      <c r="X68" s="335"/>
      <c r="Y68" s="246"/>
      <c r="Z68" s="322"/>
      <c r="AA68" s="244"/>
      <c r="AB68" s="441"/>
      <c r="AC68" s="335"/>
      <c r="AD68" s="335"/>
      <c r="AE68" s="246"/>
      <c r="AF68" s="441"/>
      <c r="AG68" s="246"/>
      <c r="AH68" s="305"/>
      <c r="AI68" s="433"/>
    </row>
    <row r="69" spans="3:35" s="31" customFormat="1" x14ac:dyDescent="0.45">
      <c r="C69" s="434" t="s">
        <v>137</v>
      </c>
      <c r="D69" s="318" t="s">
        <v>121</v>
      </c>
      <c r="E69" s="319" t="s">
        <v>830</v>
      </c>
      <c r="F69" s="123" t="s">
        <v>15</v>
      </c>
      <c r="G69" s="123" t="s">
        <v>21</v>
      </c>
      <c r="H69" s="320" t="s">
        <v>7</v>
      </c>
      <c r="I69" s="321"/>
      <c r="J69" s="322"/>
      <c r="K69" s="322"/>
      <c r="L69" s="322"/>
      <c r="M69" s="333" t="s">
        <v>25</v>
      </c>
      <c r="N69" s="322"/>
      <c r="O69" s="322"/>
      <c r="P69" s="322"/>
      <c r="Q69" s="323"/>
      <c r="R69" s="324" t="s">
        <v>25</v>
      </c>
      <c r="S69" s="322" t="s">
        <v>25</v>
      </c>
      <c r="T69" s="322" t="s">
        <v>25</v>
      </c>
      <c r="U69" s="244" t="s">
        <v>25</v>
      </c>
      <c r="V69" s="244" t="s">
        <v>25</v>
      </c>
      <c r="W69" s="441"/>
      <c r="X69" s="335"/>
      <c r="Y69" s="246"/>
      <c r="Z69" s="322" t="s">
        <v>25</v>
      </c>
      <c r="AA69" s="244" t="s">
        <v>25</v>
      </c>
      <c r="AB69" s="441"/>
      <c r="AC69" s="335"/>
      <c r="AD69" s="335"/>
      <c r="AE69" s="246"/>
      <c r="AF69" s="441"/>
      <c r="AG69" s="246"/>
      <c r="AH69" s="305"/>
      <c r="AI69" s="433"/>
    </row>
    <row r="70" spans="3:35" s="31" customFormat="1" x14ac:dyDescent="0.45">
      <c r="C70" s="434" t="s">
        <v>138</v>
      </c>
      <c r="D70" s="318" t="s">
        <v>123</v>
      </c>
      <c r="E70" s="319" t="s">
        <v>831</v>
      </c>
      <c r="F70" s="123" t="s">
        <v>15</v>
      </c>
      <c r="G70" s="123" t="s">
        <v>21</v>
      </c>
      <c r="H70" s="320" t="s">
        <v>7</v>
      </c>
      <c r="I70" s="321"/>
      <c r="J70" s="322"/>
      <c r="K70" s="322"/>
      <c r="L70" s="322"/>
      <c r="M70" s="333" t="s">
        <v>25</v>
      </c>
      <c r="N70" s="322"/>
      <c r="O70" s="322"/>
      <c r="P70" s="322"/>
      <c r="Q70" s="323"/>
      <c r="R70" s="324" t="s">
        <v>25</v>
      </c>
      <c r="S70" s="322" t="s">
        <v>25</v>
      </c>
      <c r="T70" s="322" t="s">
        <v>25</v>
      </c>
      <c r="U70" s="244" t="s">
        <v>25</v>
      </c>
      <c r="V70" s="244" t="s">
        <v>25</v>
      </c>
      <c r="W70" s="441"/>
      <c r="X70" s="335"/>
      <c r="Y70" s="246"/>
      <c r="Z70" s="322" t="s">
        <v>25</v>
      </c>
      <c r="AA70" s="244" t="s">
        <v>25</v>
      </c>
      <c r="AB70" s="441"/>
      <c r="AC70" s="335"/>
      <c r="AD70" s="335"/>
      <c r="AE70" s="246"/>
      <c r="AF70" s="441"/>
      <c r="AG70" s="246"/>
      <c r="AH70" s="305"/>
      <c r="AI70" s="433"/>
    </row>
    <row r="71" spans="3:35" s="31" customFormat="1" x14ac:dyDescent="0.45">
      <c r="C71" s="434" t="s">
        <v>1107</v>
      </c>
      <c r="D71" s="318" t="s">
        <v>126</v>
      </c>
      <c r="E71" s="319" t="s">
        <v>832</v>
      </c>
      <c r="F71" s="123" t="s">
        <v>15</v>
      </c>
      <c r="G71" s="123" t="s">
        <v>21</v>
      </c>
      <c r="H71" s="320" t="s">
        <v>7</v>
      </c>
      <c r="I71" s="321"/>
      <c r="J71" s="322"/>
      <c r="K71" s="322"/>
      <c r="L71" s="322"/>
      <c r="M71" s="333" t="s">
        <v>25</v>
      </c>
      <c r="N71" s="322"/>
      <c r="O71" s="322"/>
      <c r="P71" s="322"/>
      <c r="Q71" s="323"/>
      <c r="R71" s="324" t="s">
        <v>25</v>
      </c>
      <c r="S71" s="322" t="s">
        <v>25</v>
      </c>
      <c r="T71" s="322" t="s">
        <v>25</v>
      </c>
      <c r="U71" s="244" t="s">
        <v>25</v>
      </c>
      <c r="V71" s="244" t="s">
        <v>25</v>
      </c>
      <c r="W71" s="441"/>
      <c r="X71" s="335"/>
      <c r="Y71" s="246"/>
      <c r="Z71" s="322" t="s">
        <v>25</v>
      </c>
      <c r="AA71" s="244" t="s">
        <v>25</v>
      </c>
      <c r="AB71" s="441"/>
      <c r="AC71" s="335"/>
      <c r="AD71" s="335"/>
      <c r="AE71" s="246"/>
      <c r="AF71" s="441"/>
      <c r="AG71" s="246"/>
      <c r="AH71" s="305"/>
      <c r="AI71" s="433"/>
    </row>
    <row r="72" spans="3:35" s="31" customFormat="1" ht="28.5" x14ac:dyDescent="0.45">
      <c r="C72" s="317" t="s">
        <v>139</v>
      </c>
      <c r="D72" s="318" t="s">
        <v>129</v>
      </c>
      <c r="E72" s="319" t="s">
        <v>807</v>
      </c>
      <c r="F72" s="123" t="s">
        <v>15</v>
      </c>
      <c r="G72" s="123" t="s">
        <v>15</v>
      </c>
      <c r="H72" s="320" t="s">
        <v>7</v>
      </c>
      <c r="I72" s="451"/>
      <c r="J72" s="333"/>
      <c r="K72" s="333"/>
      <c r="L72" s="333"/>
      <c r="M72" s="333"/>
      <c r="N72" s="333" t="s">
        <v>25</v>
      </c>
      <c r="O72" s="322"/>
      <c r="P72" s="322"/>
      <c r="Q72" s="323"/>
      <c r="R72" s="324" t="s">
        <v>25</v>
      </c>
      <c r="S72" s="322" t="s">
        <v>25</v>
      </c>
      <c r="T72" s="335"/>
      <c r="U72" s="244" t="s">
        <v>25</v>
      </c>
      <c r="V72" s="244" t="s">
        <v>25</v>
      </c>
      <c r="W72" s="432" t="s">
        <v>25</v>
      </c>
      <c r="X72" s="335"/>
      <c r="Y72" s="246"/>
      <c r="Z72" s="335"/>
      <c r="AA72" s="246"/>
      <c r="AB72" s="441"/>
      <c r="AC72" s="335"/>
      <c r="AD72" s="335"/>
      <c r="AE72" s="246"/>
      <c r="AF72" s="441"/>
      <c r="AG72" s="246"/>
      <c r="AH72" s="305"/>
      <c r="AI72" s="433"/>
    </row>
    <row r="73" spans="3:35" s="31" customFormat="1" ht="17.25" customHeight="1" x14ac:dyDescent="0.45">
      <c r="C73" s="317" t="s">
        <v>141</v>
      </c>
      <c r="D73" s="318" t="s">
        <v>140</v>
      </c>
      <c r="E73" s="435" t="s">
        <v>981</v>
      </c>
      <c r="F73" s="123" t="s">
        <v>15</v>
      </c>
      <c r="G73" s="123" t="s">
        <v>15</v>
      </c>
      <c r="H73" s="320" t="s">
        <v>7</v>
      </c>
      <c r="I73" s="451"/>
      <c r="J73" s="322"/>
      <c r="K73" s="333"/>
      <c r="L73" s="333"/>
      <c r="M73" s="333"/>
      <c r="N73" s="333" t="s">
        <v>25</v>
      </c>
      <c r="O73" s="333"/>
      <c r="P73" s="333"/>
      <c r="Q73" s="323"/>
      <c r="R73" s="462"/>
      <c r="S73" s="335"/>
      <c r="T73" s="335"/>
      <c r="U73" s="246"/>
      <c r="V73" s="246"/>
      <c r="W73" s="441"/>
      <c r="X73" s="335"/>
      <c r="Y73" s="246"/>
      <c r="Z73" s="322" t="s">
        <v>25</v>
      </c>
      <c r="AA73" s="244" t="s">
        <v>25</v>
      </c>
      <c r="AB73" s="432" t="s">
        <v>25</v>
      </c>
      <c r="AC73" s="335"/>
      <c r="AD73" s="335"/>
      <c r="AE73" s="246"/>
      <c r="AF73" s="441"/>
      <c r="AG73" s="246"/>
      <c r="AH73" s="305"/>
      <c r="AI73" s="433"/>
    </row>
    <row r="74" spans="3:35" s="31" customFormat="1" ht="17.25" customHeight="1" x14ac:dyDescent="0.45">
      <c r="C74" s="317" t="s">
        <v>889</v>
      </c>
      <c r="D74" s="318" t="s">
        <v>140</v>
      </c>
      <c r="E74" s="435" t="s">
        <v>1080</v>
      </c>
      <c r="F74" s="123" t="s">
        <v>15</v>
      </c>
      <c r="G74" s="123" t="s">
        <v>15</v>
      </c>
      <c r="H74" s="320" t="s">
        <v>7</v>
      </c>
      <c r="I74" s="451"/>
      <c r="J74" s="322"/>
      <c r="K74" s="333"/>
      <c r="L74" s="333"/>
      <c r="M74" s="333"/>
      <c r="N74" s="333" t="s">
        <v>25</v>
      </c>
      <c r="O74" s="333"/>
      <c r="P74" s="333"/>
      <c r="Q74" s="323"/>
      <c r="R74" s="462"/>
      <c r="S74" s="335"/>
      <c r="T74" s="335"/>
      <c r="U74" s="246"/>
      <c r="V74" s="246"/>
      <c r="W74" s="441"/>
      <c r="X74" s="335"/>
      <c r="Y74" s="246"/>
      <c r="Z74" s="322" t="s">
        <v>25</v>
      </c>
      <c r="AA74" s="244" t="s">
        <v>25</v>
      </c>
      <c r="AB74" s="432" t="s">
        <v>25</v>
      </c>
      <c r="AC74" s="335"/>
      <c r="AD74" s="335"/>
      <c r="AE74" s="246"/>
      <c r="AF74" s="441"/>
      <c r="AG74" s="246"/>
      <c r="AH74" s="305"/>
      <c r="AI74" s="433"/>
    </row>
    <row r="75" spans="3:35" s="31" customFormat="1" ht="17.25" customHeight="1" x14ac:dyDescent="0.45">
      <c r="C75" s="317" t="s">
        <v>890</v>
      </c>
      <c r="D75" s="318" t="s">
        <v>140</v>
      </c>
      <c r="E75" s="435" t="s">
        <v>985</v>
      </c>
      <c r="F75" s="123" t="s">
        <v>15</v>
      </c>
      <c r="G75" s="123" t="s">
        <v>15</v>
      </c>
      <c r="H75" s="444" t="s">
        <v>54</v>
      </c>
      <c r="I75" s="451"/>
      <c r="J75" s="322"/>
      <c r="K75" s="333"/>
      <c r="L75" s="333"/>
      <c r="M75" s="333"/>
      <c r="N75" s="333" t="s">
        <v>25</v>
      </c>
      <c r="O75" s="333"/>
      <c r="P75" s="333"/>
      <c r="Q75" s="323"/>
      <c r="R75" s="462"/>
      <c r="S75" s="335"/>
      <c r="T75" s="335"/>
      <c r="U75" s="246"/>
      <c r="V75" s="246"/>
      <c r="W75" s="441"/>
      <c r="X75" s="335"/>
      <c r="Y75" s="246"/>
      <c r="Z75" s="322" t="s">
        <v>25</v>
      </c>
      <c r="AA75" s="244" t="s">
        <v>25</v>
      </c>
      <c r="AB75" s="432" t="s">
        <v>25</v>
      </c>
      <c r="AC75" s="335"/>
      <c r="AD75" s="335"/>
      <c r="AE75" s="246"/>
      <c r="AF75" s="441"/>
      <c r="AG75" s="246"/>
      <c r="AH75" s="305"/>
      <c r="AI75" s="433"/>
    </row>
    <row r="76" spans="3:35" s="31" customFormat="1" ht="17.25" customHeight="1" x14ac:dyDescent="0.45">
      <c r="C76" s="317" t="s">
        <v>891</v>
      </c>
      <c r="D76" s="318" t="s">
        <v>140</v>
      </c>
      <c r="E76" s="435" t="s">
        <v>1098</v>
      </c>
      <c r="F76" s="123" t="s">
        <v>15</v>
      </c>
      <c r="G76" s="123" t="s">
        <v>15</v>
      </c>
      <c r="H76" s="444" t="s">
        <v>54</v>
      </c>
      <c r="I76" s="451"/>
      <c r="J76" s="322"/>
      <c r="K76" s="333"/>
      <c r="L76" s="333"/>
      <c r="M76" s="333"/>
      <c r="N76" s="333" t="s">
        <v>25</v>
      </c>
      <c r="O76" s="333"/>
      <c r="P76" s="333"/>
      <c r="Q76" s="323"/>
      <c r="R76" s="462"/>
      <c r="S76" s="335"/>
      <c r="T76" s="335"/>
      <c r="U76" s="246"/>
      <c r="V76" s="246"/>
      <c r="W76" s="441"/>
      <c r="X76" s="335"/>
      <c r="Y76" s="246"/>
      <c r="Z76" s="322" t="s">
        <v>25</v>
      </c>
      <c r="AA76" s="244" t="s">
        <v>25</v>
      </c>
      <c r="AB76" s="432" t="s">
        <v>25</v>
      </c>
      <c r="AC76" s="335"/>
      <c r="AD76" s="335"/>
      <c r="AE76" s="246"/>
      <c r="AF76" s="441"/>
      <c r="AG76" s="246"/>
      <c r="AH76" s="305"/>
      <c r="AI76" s="433"/>
    </row>
    <row r="77" spans="3:35" s="31" customFormat="1" x14ac:dyDescent="0.45">
      <c r="C77" s="434" t="s">
        <v>146</v>
      </c>
      <c r="D77" s="318" t="s">
        <v>144</v>
      </c>
      <c r="E77" s="319" t="s">
        <v>76</v>
      </c>
      <c r="F77" s="123" t="s">
        <v>15</v>
      </c>
      <c r="G77" s="123" t="s">
        <v>15</v>
      </c>
      <c r="H77" s="320" t="s">
        <v>7</v>
      </c>
      <c r="I77" s="451"/>
      <c r="J77" s="322"/>
      <c r="K77" s="333"/>
      <c r="L77" s="333"/>
      <c r="M77" s="333"/>
      <c r="N77" s="333"/>
      <c r="O77" s="333" t="s">
        <v>25</v>
      </c>
      <c r="P77" s="333"/>
      <c r="Q77" s="323"/>
      <c r="R77" s="324" t="s">
        <v>25</v>
      </c>
      <c r="S77" s="322" t="s">
        <v>25</v>
      </c>
      <c r="T77" s="335"/>
      <c r="U77" s="244" t="s">
        <v>25</v>
      </c>
      <c r="V77" s="244" t="s">
        <v>25</v>
      </c>
      <c r="W77" s="432" t="s">
        <v>25</v>
      </c>
      <c r="X77" s="335"/>
      <c r="Y77" s="246"/>
      <c r="Z77" s="322" t="s">
        <v>25</v>
      </c>
      <c r="AA77" s="244" t="s">
        <v>25</v>
      </c>
      <c r="AB77" s="432" t="s">
        <v>25</v>
      </c>
      <c r="AC77" s="335"/>
      <c r="AD77" s="335"/>
      <c r="AE77" s="246"/>
      <c r="AF77" s="441"/>
      <c r="AG77" s="246"/>
      <c r="AH77" s="305"/>
      <c r="AI77" s="433"/>
    </row>
    <row r="78" spans="3:35" s="31" customFormat="1" x14ac:dyDescent="0.45">
      <c r="C78" s="434" t="s">
        <v>145</v>
      </c>
      <c r="D78" s="318" t="s">
        <v>144</v>
      </c>
      <c r="E78" s="435" t="s">
        <v>1114</v>
      </c>
      <c r="F78" s="123" t="s">
        <v>15</v>
      </c>
      <c r="G78" s="123" t="s">
        <v>15</v>
      </c>
      <c r="H78" s="320" t="s">
        <v>7</v>
      </c>
      <c r="I78" s="451"/>
      <c r="J78" s="322"/>
      <c r="K78" s="333"/>
      <c r="L78" s="333"/>
      <c r="M78" s="333"/>
      <c r="N78" s="333"/>
      <c r="O78" s="445" t="s">
        <v>25</v>
      </c>
      <c r="P78" s="333"/>
      <c r="Q78" s="323"/>
      <c r="R78" s="324"/>
      <c r="S78" s="322"/>
      <c r="T78" s="335"/>
      <c r="U78" s="244"/>
      <c r="V78" s="244"/>
      <c r="W78" s="432"/>
      <c r="X78" s="335"/>
      <c r="Y78" s="246"/>
      <c r="Z78" s="322"/>
      <c r="AA78" s="244"/>
      <c r="AB78" s="432"/>
      <c r="AC78" s="335"/>
      <c r="AD78" s="335"/>
      <c r="AE78" s="246"/>
      <c r="AF78" s="441"/>
      <c r="AG78" s="246"/>
      <c r="AH78" s="305"/>
      <c r="AI78" s="433"/>
    </row>
    <row r="79" spans="3:35" s="31" customFormat="1" ht="28.5" x14ac:dyDescent="0.45">
      <c r="C79" s="434" t="s">
        <v>149</v>
      </c>
      <c r="D79" s="318" t="s">
        <v>147</v>
      </c>
      <c r="E79" s="319" t="s">
        <v>909</v>
      </c>
      <c r="F79" s="123" t="s">
        <v>15</v>
      </c>
      <c r="G79" s="123" t="s">
        <v>15</v>
      </c>
      <c r="H79" s="463" t="s">
        <v>7</v>
      </c>
      <c r="I79" s="451"/>
      <c r="J79" s="322"/>
      <c r="K79" s="333"/>
      <c r="L79" s="333"/>
      <c r="M79" s="333"/>
      <c r="N79" s="333"/>
      <c r="O79" s="333" t="s">
        <v>25</v>
      </c>
      <c r="P79" s="333"/>
      <c r="Q79" s="323"/>
      <c r="R79" s="324" t="s">
        <v>25</v>
      </c>
      <c r="S79" s="322" t="s">
        <v>25</v>
      </c>
      <c r="T79" s="335"/>
      <c r="U79" s="244" t="s">
        <v>25</v>
      </c>
      <c r="V79" s="244" t="s">
        <v>25</v>
      </c>
      <c r="W79" s="432" t="s">
        <v>25</v>
      </c>
      <c r="X79" s="335"/>
      <c r="Y79" s="246"/>
      <c r="Z79" s="335"/>
      <c r="AA79" s="246"/>
      <c r="AB79" s="441"/>
      <c r="AC79" s="335"/>
      <c r="AD79" s="335"/>
      <c r="AE79" s="246"/>
      <c r="AF79" s="441"/>
      <c r="AG79" s="246"/>
      <c r="AH79" s="305"/>
      <c r="AI79" s="433"/>
    </row>
    <row r="80" spans="3:35" s="31" customFormat="1" x14ac:dyDescent="0.45">
      <c r="C80" s="434" t="s">
        <v>151</v>
      </c>
      <c r="D80" s="318" t="s">
        <v>148</v>
      </c>
      <c r="E80" s="319" t="s">
        <v>152</v>
      </c>
      <c r="F80" s="123" t="s">
        <v>15</v>
      </c>
      <c r="G80" s="123" t="s">
        <v>15</v>
      </c>
      <c r="H80" s="320" t="s">
        <v>7</v>
      </c>
      <c r="I80" s="451"/>
      <c r="J80" s="322"/>
      <c r="K80" s="333"/>
      <c r="L80" s="333"/>
      <c r="M80" s="333"/>
      <c r="N80" s="333"/>
      <c r="O80" s="333" t="s">
        <v>25</v>
      </c>
      <c r="P80" s="333"/>
      <c r="Q80" s="323"/>
      <c r="R80" s="324" t="s">
        <v>25</v>
      </c>
      <c r="S80" s="322" t="s">
        <v>25</v>
      </c>
      <c r="T80" s="335"/>
      <c r="U80" s="244" t="s">
        <v>25</v>
      </c>
      <c r="V80" s="244" t="s">
        <v>25</v>
      </c>
      <c r="W80" s="432" t="s">
        <v>25</v>
      </c>
      <c r="X80" s="335"/>
      <c r="Y80" s="246"/>
      <c r="Z80" s="335"/>
      <c r="AA80" s="246"/>
      <c r="AB80" s="432" t="s">
        <v>25</v>
      </c>
      <c r="AC80" s="335"/>
      <c r="AD80" s="335"/>
      <c r="AE80" s="246"/>
      <c r="AF80" s="441"/>
      <c r="AG80" s="246"/>
      <c r="AH80" s="305"/>
      <c r="AI80" s="433"/>
    </row>
    <row r="81" spans="3:35" s="31" customFormat="1" x14ac:dyDescent="0.45">
      <c r="C81" s="434" t="s">
        <v>154</v>
      </c>
      <c r="D81" s="318" t="s">
        <v>150</v>
      </c>
      <c r="E81" s="319" t="s">
        <v>152</v>
      </c>
      <c r="F81" s="123" t="s">
        <v>15</v>
      </c>
      <c r="G81" s="123" t="s">
        <v>15</v>
      </c>
      <c r="H81" s="320" t="s">
        <v>7</v>
      </c>
      <c r="I81" s="331"/>
      <c r="J81" s="322"/>
      <c r="K81" s="332"/>
      <c r="L81" s="332"/>
      <c r="M81" s="332"/>
      <c r="N81" s="332"/>
      <c r="O81" s="333" t="s">
        <v>25</v>
      </c>
      <c r="P81" s="333"/>
      <c r="Q81" s="323"/>
      <c r="R81" s="324" t="s">
        <v>25</v>
      </c>
      <c r="S81" s="322" t="s">
        <v>25</v>
      </c>
      <c r="T81" s="335"/>
      <c r="U81" s="244" t="s">
        <v>25</v>
      </c>
      <c r="V81" s="244" t="s">
        <v>25</v>
      </c>
      <c r="W81" s="432" t="s">
        <v>25</v>
      </c>
      <c r="X81" s="335"/>
      <c r="Y81" s="246"/>
      <c r="Z81" s="335"/>
      <c r="AA81" s="246"/>
      <c r="AB81" s="432" t="s">
        <v>25</v>
      </c>
      <c r="AC81" s="335"/>
      <c r="AD81" s="335"/>
      <c r="AE81" s="246"/>
      <c r="AF81" s="441"/>
      <c r="AG81" s="246"/>
      <c r="AH81" s="305"/>
      <c r="AI81" s="433"/>
    </row>
    <row r="82" spans="3:35" s="31" customFormat="1" x14ac:dyDescent="0.45">
      <c r="C82" s="434" t="s">
        <v>156</v>
      </c>
      <c r="D82" s="318" t="s">
        <v>153</v>
      </c>
      <c r="E82" s="319" t="s">
        <v>468</v>
      </c>
      <c r="F82" s="123" t="s">
        <v>15</v>
      </c>
      <c r="G82" s="123" t="s">
        <v>15</v>
      </c>
      <c r="H82" s="320" t="s">
        <v>7</v>
      </c>
      <c r="I82" s="321"/>
      <c r="J82" s="322"/>
      <c r="K82" s="322"/>
      <c r="L82" s="322"/>
      <c r="M82" s="322"/>
      <c r="N82" s="322"/>
      <c r="O82" s="333" t="s">
        <v>25</v>
      </c>
      <c r="P82" s="333"/>
      <c r="Q82" s="323"/>
      <c r="R82" s="324" t="s">
        <v>25</v>
      </c>
      <c r="S82" s="322" t="s">
        <v>25</v>
      </c>
      <c r="T82" s="464"/>
      <c r="U82" s="244" t="s">
        <v>25</v>
      </c>
      <c r="V82" s="244" t="s">
        <v>25</v>
      </c>
      <c r="W82" s="432" t="s">
        <v>25</v>
      </c>
      <c r="X82" s="464"/>
      <c r="Y82" s="465"/>
      <c r="Z82" s="322" t="s">
        <v>25</v>
      </c>
      <c r="AA82" s="244" t="s">
        <v>25</v>
      </c>
      <c r="AB82" s="432" t="s">
        <v>25</v>
      </c>
      <c r="AC82" s="464"/>
      <c r="AD82" s="464"/>
      <c r="AE82" s="465"/>
      <c r="AF82" s="464"/>
      <c r="AG82" s="465"/>
      <c r="AH82" s="466"/>
      <c r="AI82" s="433"/>
    </row>
    <row r="83" spans="3:35" s="31" customFormat="1" x14ac:dyDescent="0.45">
      <c r="C83" s="434" t="s">
        <v>157</v>
      </c>
      <c r="D83" s="318" t="s">
        <v>155</v>
      </c>
      <c r="E83" s="319" t="s">
        <v>833</v>
      </c>
      <c r="F83" s="123" t="s">
        <v>15</v>
      </c>
      <c r="G83" s="123" t="s">
        <v>21</v>
      </c>
      <c r="H83" s="320" t="s">
        <v>54</v>
      </c>
      <c r="I83" s="321"/>
      <c r="J83" s="322"/>
      <c r="K83" s="322"/>
      <c r="L83" s="322"/>
      <c r="M83" s="322"/>
      <c r="N83" s="322"/>
      <c r="O83" s="333" t="s">
        <v>25</v>
      </c>
      <c r="P83" s="333"/>
      <c r="Q83" s="323"/>
      <c r="R83" s="324" t="s">
        <v>25</v>
      </c>
      <c r="S83" s="322" t="s">
        <v>25</v>
      </c>
      <c r="T83" s="464"/>
      <c r="U83" s="244" t="s">
        <v>25</v>
      </c>
      <c r="V83" s="244" t="s">
        <v>25</v>
      </c>
      <c r="W83" s="464"/>
      <c r="X83" s="464"/>
      <c r="Y83" s="465"/>
      <c r="Z83" s="322" t="s">
        <v>25</v>
      </c>
      <c r="AA83" s="244" t="s">
        <v>25</v>
      </c>
      <c r="AB83" s="464"/>
      <c r="AC83" s="464"/>
      <c r="AD83" s="464"/>
      <c r="AE83" s="465"/>
      <c r="AF83" s="464"/>
      <c r="AG83" s="465"/>
      <c r="AH83" s="466"/>
      <c r="AI83" s="433"/>
    </row>
    <row r="84" spans="3:35" s="31" customFormat="1" x14ac:dyDescent="0.45">
      <c r="C84" s="434" t="s">
        <v>159</v>
      </c>
      <c r="D84" s="318" t="s">
        <v>158</v>
      </c>
      <c r="E84" s="319" t="s">
        <v>834</v>
      </c>
      <c r="F84" s="123" t="s">
        <v>15</v>
      </c>
      <c r="G84" s="123" t="s">
        <v>21</v>
      </c>
      <c r="H84" s="320" t="s">
        <v>7</v>
      </c>
      <c r="I84" s="321"/>
      <c r="J84" s="322"/>
      <c r="K84" s="322"/>
      <c r="L84" s="322"/>
      <c r="M84" s="322"/>
      <c r="N84" s="322"/>
      <c r="O84" s="333" t="s">
        <v>25</v>
      </c>
      <c r="P84" s="333"/>
      <c r="Q84" s="323"/>
      <c r="R84" s="324" t="s">
        <v>25</v>
      </c>
      <c r="S84" s="322" t="s">
        <v>25</v>
      </c>
      <c r="T84" s="464"/>
      <c r="U84" s="244" t="s">
        <v>25</v>
      </c>
      <c r="V84" s="244" t="s">
        <v>25</v>
      </c>
      <c r="W84" s="464"/>
      <c r="X84" s="464"/>
      <c r="Y84" s="465"/>
      <c r="Z84" s="322" t="s">
        <v>25</v>
      </c>
      <c r="AA84" s="244" t="s">
        <v>25</v>
      </c>
      <c r="AB84" s="432"/>
      <c r="AC84" s="464"/>
      <c r="AD84" s="464"/>
      <c r="AE84" s="465"/>
      <c r="AF84" s="464"/>
      <c r="AG84" s="465"/>
      <c r="AH84" s="466"/>
      <c r="AI84" s="433"/>
    </row>
    <row r="85" spans="3:35" s="31" customFormat="1" x14ac:dyDescent="0.45">
      <c r="C85" s="434" t="s">
        <v>162</v>
      </c>
      <c r="D85" s="318" t="s">
        <v>161</v>
      </c>
      <c r="E85" s="319" t="s">
        <v>835</v>
      </c>
      <c r="F85" s="123" t="s">
        <v>15</v>
      </c>
      <c r="G85" s="123" t="s">
        <v>15</v>
      </c>
      <c r="H85" s="320" t="s">
        <v>7</v>
      </c>
      <c r="I85" s="321"/>
      <c r="J85" s="322"/>
      <c r="K85" s="322"/>
      <c r="L85" s="322"/>
      <c r="M85" s="322"/>
      <c r="N85" s="322"/>
      <c r="O85" s="333" t="s">
        <v>25</v>
      </c>
      <c r="P85" s="333"/>
      <c r="Q85" s="323"/>
      <c r="R85" s="324" t="s">
        <v>25</v>
      </c>
      <c r="S85" s="322" t="s">
        <v>25</v>
      </c>
      <c r="T85" s="464"/>
      <c r="U85" s="244" t="s">
        <v>25</v>
      </c>
      <c r="V85" s="244" t="s">
        <v>25</v>
      </c>
      <c r="W85" s="432" t="s">
        <v>25</v>
      </c>
      <c r="X85" s="464"/>
      <c r="Y85" s="465"/>
      <c r="Z85" s="322" t="s">
        <v>25</v>
      </c>
      <c r="AA85" s="244" t="s">
        <v>25</v>
      </c>
      <c r="AB85" s="432" t="s">
        <v>25</v>
      </c>
      <c r="AC85" s="464"/>
      <c r="AD85" s="322"/>
      <c r="AE85" s="244"/>
      <c r="AF85" s="432"/>
      <c r="AG85" s="465"/>
      <c r="AH85" s="466"/>
      <c r="AI85" s="433"/>
    </row>
    <row r="86" spans="3:35" s="31" customFormat="1" x14ac:dyDescent="0.45">
      <c r="C86" s="434" t="s">
        <v>165</v>
      </c>
      <c r="D86" s="318" t="s">
        <v>163</v>
      </c>
      <c r="E86" s="319" t="s">
        <v>836</v>
      </c>
      <c r="F86" s="123" t="s">
        <v>15</v>
      </c>
      <c r="G86" s="123" t="s">
        <v>21</v>
      </c>
      <c r="H86" s="320" t="s">
        <v>7</v>
      </c>
      <c r="I86" s="321"/>
      <c r="J86" s="322"/>
      <c r="K86" s="322"/>
      <c r="L86" s="322"/>
      <c r="M86" s="322"/>
      <c r="N86" s="322"/>
      <c r="O86" s="333" t="s">
        <v>25</v>
      </c>
      <c r="P86" s="333"/>
      <c r="Q86" s="323"/>
      <c r="R86" s="324" t="s">
        <v>25</v>
      </c>
      <c r="S86" s="322" t="s">
        <v>25</v>
      </c>
      <c r="T86" s="464"/>
      <c r="U86" s="244" t="s">
        <v>25</v>
      </c>
      <c r="V86" s="244" t="s">
        <v>25</v>
      </c>
      <c r="W86" s="464"/>
      <c r="X86" s="464"/>
      <c r="Y86" s="465"/>
      <c r="Z86" s="322" t="s">
        <v>25</v>
      </c>
      <c r="AA86" s="244" t="s">
        <v>25</v>
      </c>
      <c r="AB86" s="464"/>
      <c r="AC86" s="464"/>
      <c r="AD86" s="322"/>
      <c r="AE86" s="244"/>
      <c r="AF86" s="464"/>
      <c r="AG86" s="465"/>
      <c r="AH86" s="466"/>
      <c r="AI86" s="433"/>
    </row>
    <row r="87" spans="3:35" s="31" customFormat="1" x14ac:dyDescent="0.45">
      <c r="C87" s="434" t="s">
        <v>172</v>
      </c>
      <c r="D87" s="318" t="s">
        <v>163</v>
      </c>
      <c r="E87" s="319" t="s">
        <v>903</v>
      </c>
      <c r="F87" s="123" t="s">
        <v>15</v>
      </c>
      <c r="G87" s="123" t="s">
        <v>21</v>
      </c>
      <c r="H87" s="320" t="s">
        <v>7</v>
      </c>
      <c r="I87" s="321"/>
      <c r="J87" s="322"/>
      <c r="K87" s="322"/>
      <c r="L87" s="322"/>
      <c r="M87" s="322"/>
      <c r="N87" s="322"/>
      <c r="O87" s="333" t="s">
        <v>25</v>
      </c>
      <c r="P87" s="333"/>
      <c r="Q87" s="323"/>
      <c r="R87" s="324" t="s">
        <v>25</v>
      </c>
      <c r="S87" s="322" t="s">
        <v>25</v>
      </c>
      <c r="T87" s="464"/>
      <c r="U87" s="244" t="s">
        <v>25</v>
      </c>
      <c r="V87" s="244" t="s">
        <v>25</v>
      </c>
      <c r="W87" s="464"/>
      <c r="X87" s="464"/>
      <c r="Y87" s="465"/>
      <c r="Z87" s="322" t="s">
        <v>25</v>
      </c>
      <c r="AA87" s="244" t="s">
        <v>25</v>
      </c>
      <c r="AB87" s="464"/>
      <c r="AC87" s="464"/>
      <c r="AD87" s="322"/>
      <c r="AE87" s="244"/>
      <c r="AF87" s="464"/>
      <c r="AG87" s="465"/>
      <c r="AH87" s="466"/>
      <c r="AI87" s="433"/>
    </row>
    <row r="88" spans="3:35" s="31" customFormat="1" x14ac:dyDescent="0.45">
      <c r="C88" s="434" t="s">
        <v>174</v>
      </c>
      <c r="D88" s="318" t="s">
        <v>163</v>
      </c>
      <c r="E88" s="319" t="s">
        <v>904</v>
      </c>
      <c r="F88" s="123" t="s">
        <v>15</v>
      </c>
      <c r="G88" s="123" t="s">
        <v>21</v>
      </c>
      <c r="H88" s="320" t="s">
        <v>7</v>
      </c>
      <c r="I88" s="321"/>
      <c r="J88" s="322"/>
      <c r="K88" s="322"/>
      <c r="L88" s="322"/>
      <c r="M88" s="322"/>
      <c r="N88" s="322"/>
      <c r="O88" s="333" t="s">
        <v>25</v>
      </c>
      <c r="P88" s="333"/>
      <c r="Q88" s="323"/>
      <c r="R88" s="324" t="s">
        <v>25</v>
      </c>
      <c r="S88" s="322" t="s">
        <v>25</v>
      </c>
      <c r="T88" s="464"/>
      <c r="U88" s="244" t="s">
        <v>25</v>
      </c>
      <c r="V88" s="244" t="s">
        <v>25</v>
      </c>
      <c r="W88" s="464"/>
      <c r="X88" s="464"/>
      <c r="Y88" s="465"/>
      <c r="Z88" s="322" t="s">
        <v>25</v>
      </c>
      <c r="AA88" s="244" t="s">
        <v>25</v>
      </c>
      <c r="AB88" s="464"/>
      <c r="AC88" s="464"/>
      <c r="AD88" s="322"/>
      <c r="AE88" s="244"/>
      <c r="AF88" s="464"/>
      <c r="AG88" s="465"/>
      <c r="AH88" s="466"/>
      <c r="AI88" s="433"/>
    </row>
    <row r="89" spans="3:35" s="31" customFormat="1" ht="28.5" x14ac:dyDescent="0.45">
      <c r="C89" s="434" t="s">
        <v>191</v>
      </c>
      <c r="D89" s="318" t="s">
        <v>166</v>
      </c>
      <c r="E89" s="319" t="s">
        <v>808</v>
      </c>
      <c r="F89" s="123" t="s">
        <v>15</v>
      </c>
      <c r="G89" s="123" t="s">
        <v>21</v>
      </c>
      <c r="H89" s="463" t="s">
        <v>7</v>
      </c>
      <c r="I89" s="321"/>
      <c r="J89" s="322"/>
      <c r="K89" s="322"/>
      <c r="L89" s="322"/>
      <c r="M89" s="322"/>
      <c r="N89" s="322"/>
      <c r="O89" s="333" t="s">
        <v>25</v>
      </c>
      <c r="P89" s="333"/>
      <c r="Q89" s="323"/>
      <c r="R89" s="324" t="s">
        <v>25</v>
      </c>
      <c r="S89" s="322" t="s">
        <v>25</v>
      </c>
      <c r="T89" s="464"/>
      <c r="U89" s="244" t="s">
        <v>25</v>
      </c>
      <c r="V89" s="244" t="s">
        <v>25</v>
      </c>
      <c r="W89" s="464"/>
      <c r="X89" s="464"/>
      <c r="Y89" s="465"/>
      <c r="Z89" s="467"/>
      <c r="AA89" s="465"/>
      <c r="AB89" s="464"/>
      <c r="AC89" s="464"/>
      <c r="AD89" s="464"/>
      <c r="AE89" s="465"/>
      <c r="AF89" s="464"/>
      <c r="AG89" s="465"/>
      <c r="AH89" s="466"/>
      <c r="AI89" s="433"/>
    </row>
    <row r="90" spans="3:35" s="31" customFormat="1" ht="28.5" x14ac:dyDescent="0.45">
      <c r="C90" s="434" t="s">
        <v>192</v>
      </c>
      <c r="D90" s="318" t="s">
        <v>167</v>
      </c>
      <c r="E90" s="319" t="s">
        <v>905</v>
      </c>
      <c r="F90" s="123" t="s">
        <v>15</v>
      </c>
      <c r="G90" s="123" t="s">
        <v>15</v>
      </c>
      <c r="H90" s="463" t="s">
        <v>7</v>
      </c>
      <c r="I90" s="321"/>
      <c r="J90" s="322"/>
      <c r="K90" s="322"/>
      <c r="L90" s="322"/>
      <c r="M90" s="322"/>
      <c r="N90" s="322"/>
      <c r="O90" s="333" t="s">
        <v>25</v>
      </c>
      <c r="P90" s="333"/>
      <c r="Q90" s="323"/>
      <c r="R90" s="324"/>
      <c r="S90" s="322"/>
      <c r="T90" s="464"/>
      <c r="U90" s="244"/>
      <c r="V90" s="244"/>
      <c r="W90" s="432"/>
      <c r="X90" s="322" t="s">
        <v>25</v>
      </c>
      <c r="Y90" s="244" t="s">
        <v>25</v>
      </c>
      <c r="Z90" s="322" t="s">
        <v>25</v>
      </c>
      <c r="AA90" s="244" t="s">
        <v>25</v>
      </c>
      <c r="AB90" s="432" t="s">
        <v>25</v>
      </c>
      <c r="AC90" s="464"/>
      <c r="AD90" s="322" t="s">
        <v>25</v>
      </c>
      <c r="AE90" s="244" t="s">
        <v>25</v>
      </c>
      <c r="AF90" s="432" t="s">
        <v>25</v>
      </c>
      <c r="AG90" s="465"/>
      <c r="AH90" s="466"/>
      <c r="AI90" s="433"/>
    </row>
    <row r="91" spans="3:35" s="31" customFormat="1" ht="28.5" x14ac:dyDescent="0.45">
      <c r="C91" s="434" t="s">
        <v>892</v>
      </c>
      <c r="D91" s="318" t="s">
        <v>167</v>
      </c>
      <c r="E91" s="319" t="s">
        <v>906</v>
      </c>
      <c r="F91" s="123" t="s">
        <v>15</v>
      </c>
      <c r="G91" s="123" t="s">
        <v>15</v>
      </c>
      <c r="H91" s="463" t="s">
        <v>7</v>
      </c>
      <c r="I91" s="321"/>
      <c r="J91" s="322"/>
      <c r="K91" s="322"/>
      <c r="L91" s="322"/>
      <c r="M91" s="322"/>
      <c r="N91" s="322"/>
      <c r="O91" s="333" t="s">
        <v>25</v>
      </c>
      <c r="P91" s="333"/>
      <c r="Q91" s="323"/>
      <c r="R91" s="324"/>
      <c r="S91" s="322"/>
      <c r="T91" s="464"/>
      <c r="U91" s="244"/>
      <c r="V91" s="244"/>
      <c r="W91" s="432"/>
      <c r="X91" s="322" t="s">
        <v>25</v>
      </c>
      <c r="Y91" s="244" t="s">
        <v>25</v>
      </c>
      <c r="Z91" s="322" t="s">
        <v>25</v>
      </c>
      <c r="AA91" s="244" t="s">
        <v>25</v>
      </c>
      <c r="AB91" s="432" t="s">
        <v>25</v>
      </c>
      <c r="AC91" s="464"/>
      <c r="AD91" s="322" t="s">
        <v>25</v>
      </c>
      <c r="AE91" s="244" t="s">
        <v>25</v>
      </c>
      <c r="AF91" s="432" t="s">
        <v>25</v>
      </c>
      <c r="AG91" s="465"/>
      <c r="AH91" s="466"/>
      <c r="AI91" s="433"/>
    </row>
    <row r="92" spans="3:35" s="31" customFormat="1" ht="28.5" x14ac:dyDescent="0.45">
      <c r="C92" s="434" t="s">
        <v>893</v>
      </c>
      <c r="D92" s="318" t="s">
        <v>167</v>
      </c>
      <c r="E92" s="319" t="s">
        <v>907</v>
      </c>
      <c r="F92" s="123" t="s">
        <v>15</v>
      </c>
      <c r="G92" s="123" t="s">
        <v>15</v>
      </c>
      <c r="H92" s="463" t="s">
        <v>7</v>
      </c>
      <c r="I92" s="321"/>
      <c r="J92" s="322"/>
      <c r="K92" s="322"/>
      <c r="L92" s="322"/>
      <c r="M92" s="322"/>
      <c r="N92" s="322"/>
      <c r="O92" s="333" t="s">
        <v>25</v>
      </c>
      <c r="P92" s="333"/>
      <c r="Q92" s="323"/>
      <c r="R92" s="324"/>
      <c r="S92" s="322"/>
      <c r="T92" s="464"/>
      <c r="U92" s="244"/>
      <c r="V92" s="244"/>
      <c r="W92" s="432"/>
      <c r="X92" s="322" t="s">
        <v>25</v>
      </c>
      <c r="Y92" s="244" t="s">
        <v>25</v>
      </c>
      <c r="Z92" s="322" t="s">
        <v>25</v>
      </c>
      <c r="AA92" s="244" t="s">
        <v>25</v>
      </c>
      <c r="AB92" s="432" t="s">
        <v>25</v>
      </c>
      <c r="AC92" s="464"/>
      <c r="AD92" s="322" t="s">
        <v>25</v>
      </c>
      <c r="AE92" s="244" t="s">
        <v>25</v>
      </c>
      <c r="AF92" s="432" t="s">
        <v>25</v>
      </c>
      <c r="AG92" s="465"/>
      <c r="AH92" s="466"/>
      <c r="AI92" s="433"/>
    </row>
    <row r="93" spans="3:35" s="31" customFormat="1" ht="28.5" x14ac:dyDescent="0.45">
      <c r="C93" s="434" t="s">
        <v>894</v>
      </c>
      <c r="D93" s="318" t="s">
        <v>167</v>
      </c>
      <c r="E93" s="319" t="s">
        <v>908</v>
      </c>
      <c r="F93" s="123" t="s">
        <v>15</v>
      </c>
      <c r="G93" s="123" t="s">
        <v>15</v>
      </c>
      <c r="H93" s="463" t="s">
        <v>7</v>
      </c>
      <c r="I93" s="321"/>
      <c r="J93" s="322"/>
      <c r="K93" s="322"/>
      <c r="L93" s="322"/>
      <c r="M93" s="322"/>
      <c r="N93" s="322"/>
      <c r="O93" s="333" t="s">
        <v>25</v>
      </c>
      <c r="P93" s="333"/>
      <c r="Q93" s="323"/>
      <c r="R93" s="324"/>
      <c r="S93" s="322"/>
      <c r="T93" s="464"/>
      <c r="U93" s="244"/>
      <c r="V93" s="244"/>
      <c r="W93" s="432"/>
      <c r="X93" s="322" t="s">
        <v>25</v>
      </c>
      <c r="Y93" s="244" t="s">
        <v>25</v>
      </c>
      <c r="Z93" s="322" t="s">
        <v>25</v>
      </c>
      <c r="AA93" s="244" t="s">
        <v>25</v>
      </c>
      <c r="AB93" s="432" t="s">
        <v>25</v>
      </c>
      <c r="AC93" s="464"/>
      <c r="AD93" s="322" t="s">
        <v>25</v>
      </c>
      <c r="AE93" s="244" t="s">
        <v>25</v>
      </c>
      <c r="AF93" s="432" t="s">
        <v>25</v>
      </c>
      <c r="AG93" s="465"/>
      <c r="AH93" s="466"/>
      <c r="AI93" s="433"/>
    </row>
    <row r="94" spans="3:35" s="31" customFormat="1" ht="14.25" customHeight="1" x14ac:dyDescent="0.45">
      <c r="C94" s="434" t="s">
        <v>895</v>
      </c>
      <c r="D94" s="318" t="s">
        <v>168</v>
      </c>
      <c r="E94" s="319" t="s">
        <v>169</v>
      </c>
      <c r="F94" s="123" t="s">
        <v>15</v>
      </c>
      <c r="G94" s="123" t="s">
        <v>15</v>
      </c>
      <c r="H94" s="320" t="s">
        <v>7</v>
      </c>
      <c r="I94" s="321"/>
      <c r="J94" s="322"/>
      <c r="K94" s="322"/>
      <c r="L94" s="322"/>
      <c r="M94" s="322"/>
      <c r="N94" s="322"/>
      <c r="O94" s="333" t="s">
        <v>25</v>
      </c>
      <c r="P94" s="333"/>
      <c r="Q94" s="323"/>
      <c r="R94" s="324"/>
      <c r="S94" s="322"/>
      <c r="T94" s="464"/>
      <c r="U94" s="244"/>
      <c r="V94" s="244"/>
      <c r="W94" s="432"/>
      <c r="X94" s="322" t="s">
        <v>25</v>
      </c>
      <c r="Y94" s="244" t="s">
        <v>25</v>
      </c>
      <c r="Z94" s="322" t="s">
        <v>25</v>
      </c>
      <c r="AA94" s="244" t="s">
        <v>25</v>
      </c>
      <c r="AB94" s="432" t="s">
        <v>25</v>
      </c>
      <c r="AC94" s="464"/>
      <c r="AD94" s="322" t="s">
        <v>25</v>
      </c>
      <c r="AE94" s="244" t="s">
        <v>25</v>
      </c>
      <c r="AF94" s="432" t="s">
        <v>25</v>
      </c>
      <c r="AG94" s="465"/>
      <c r="AH94" s="466"/>
      <c r="AI94" s="433"/>
    </row>
    <row r="95" spans="3:35" s="31" customFormat="1" ht="28.5" x14ac:dyDescent="0.45">
      <c r="C95" s="434" t="s">
        <v>896</v>
      </c>
      <c r="D95" s="318" t="s">
        <v>170</v>
      </c>
      <c r="E95" s="319" t="s">
        <v>173</v>
      </c>
      <c r="F95" s="123" t="s">
        <v>15</v>
      </c>
      <c r="G95" s="123" t="s">
        <v>21</v>
      </c>
      <c r="H95" s="320" t="s">
        <v>7</v>
      </c>
      <c r="I95" s="321"/>
      <c r="J95" s="322"/>
      <c r="K95" s="322"/>
      <c r="L95" s="322"/>
      <c r="M95" s="322"/>
      <c r="N95" s="322"/>
      <c r="O95" s="333" t="s">
        <v>25</v>
      </c>
      <c r="P95" s="333"/>
      <c r="Q95" s="323"/>
      <c r="R95" s="324" t="s">
        <v>25</v>
      </c>
      <c r="S95" s="322"/>
      <c r="T95" s="464"/>
      <c r="U95" s="244" t="s">
        <v>25</v>
      </c>
      <c r="V95" s="244" t="s">
        <v>25</v>
      </c>
      <c r="W95" s="464"/>
      <c r="X95" s="464"/>
      <c r="Y95" s="465"/>
      <c r="Z95" s="322" t="s">
        <v>25</v>
      </c>
      <c r="AA95" s="244" t="s">
        <v>25</v>
      </c>
      <c r="AB95" s="464"/>
      <c r="AC95" s="464"/>
      <c r="AD95" s="322" t="s">
        <v>25</v>
      </c>
      <c r="AE95" s="244" t="s">
        <v>25</v>
      </c>
      <c r="AF95" s="432" t="s">
        <v>25</v>
      </c>
      <c r="AG95" s="465"/>
      <c r="AH95" s="466"/>
      <c r="AI95" s="433"/>
    </row>
    <row r="96" spans="3:35" s="31" customFormat="1" ht="28.5" x14ac:dyDescent="0.45">
      <c r="C96" s="434" t="s">
        <v>1109</v>
      </c>
      <c r="D96" s="318" t="s">
        <v>171</v>
      </c>
      <c r="E96" s="319" t="s">
        <v>809</v>
      </c>
      <c r="F96" s="123" t="s">
        <v>15</v>
      </c>
      <c r="G96" s="123" t="s">
        <v>21</v>
      </c>
      <c r="H96" s="320" t="s">
        <v>54</v>
      </c>
      <c r="I96" s="321"/>
      <c r="J96" s="322"/>
      <c r="K96" s="322"/>
      <c r="L96" s="322"/>
      <c r="M96" s="322"/>
      <c r="N96" s="322"/>
      <c r="O96" s="333" t="s">
        <v>25</v>
      </c>
      <c r="P96" s="333"/>
      <c r="Q96" s="323"/>
      <c r="R96" s="324" t="s">
        <v>25</v>
      </c>
      <c r="S96" s="322"/>
      <c r="T96" s="464"/>
      <c r="U96" s="244" t="s">
        <v>25</v>
      </c>
      <c r="V96" s="244" t="s">
        <v>25</v>
      </c>
      <c r="W96" s="464"/>
      <c r="X96" s="464"/>
      <c r="Y96" s="465"/>
      <c r="Z96" s="322" t="s">
        <v>25</v>
      </c>
      <c r="AA96" s="244" t="s">
        <v>25</v>
      </c>
      <c r="AB96" s="464"/>
      <c r="AC96" s="464"/>
      <c r="AD96" s="322"/>
      <c r="AE96" s="244"/>
      <c r="AF96" s="464"/>
      <c r="AG96" s="465"/>
      <c r="AH96" s="466"/>
      <c r="AI96" s="433"/>
    </row>
    <row r="97" spans="3:35" s="31" customFormat="1" x14ac:dyDescent="0.45">
      <c r="C97" s="248" t="s">
        <v>436</v>
      </c>
      <c r="D97" s="240" t="s">
        <v>431</v>
      </c>
      <c r="E97" s="185" t="s">
        <v>615</v>
      </c>
      <c r="F97" s="200" t="s">
        <v>15</v>
      </c>
      <c r="G97" s="200" t="s">
        <v>21</v>
      </c>
      <c r="H97" s="468" t="s">
        <v>54</v>
      </c>
      <c r="I97" s="297"/>
      <c r="J97" s="244"/>
      <c r="K97" s="244"/>
      <c r="L97" s="244"/>
      <c r="M97" s="244"/>
      <c r="N97" s="244"/>
      <c r="O97" s="244"/>
      <c r="P97" s="243" t="s">
        <v>25</v>
      </c>
      <c r="Q97" s="298"/>
      <c r="R97" s="247"/>
      <c r="S97" s="244"/>
      <c r="T97" s="244"/>
      <c r="U97" s="244"/>
      <c r="V97" s="244"/>
      <c r="W97" s="244"/>
      <c r="X97" s="244"/>
      <c r="Y97" s="244"/>
      <c r="Z97" s="244"/>
      <c r="AA97" s="244"/>
      <c r="AB97" s="244"/>
      <c r="AC97" s="244"/>
      <c r="AD97" s="244"/>
      <c r="AE97" s="244"/>
      <c r="AF97" s="244"/>
      <c r="AG97" s="244" t="s">
        <v>25</v>
      </c>
      <c r="AH97" s="298"/>
      <c r="AI97" s="461"/>
    </row>
    <row r="98" spans="3:35" s="31" customFormat="1" ht="28.5" x14ac:dyDescent="0.45">
      <c r="C98" s="248" t="s">
        <v>437</v>
      </c>
      <c r="D98" s="240" t="s">
        <v>432</v>
      </c>
      <c r="E98" s="185" t="s">
        <v>455</v>
      </c>
      <c r="F98" s="200" t="s">
        <v>15</v>
      </c>
      <c r="G98" s="200" t="s">
        <v>21</v>
      </c>
      <c r="H98" s="454" t="s">
        <v>7</v>
      </c>
      <c r="I98" s="297"/>
      <c r="J98" s="244"/>
      <c r="K98" s="244"/>
      <c r="L98" s="244"/>
      <c r="M98" s="244"/>
      <c r="N98" s="244"/>
      <c r="O98" s="244"/>
      <c r="P98" s="243" t="s">
        <v>25</v>
      </c>
      <c r="Q98" s="298"/>
      <c r="R98" s="247"/>
      <c r="S98" s="244"/>
      <c r="T98" s="244"/>
      <c r="U98" s="244"/>
      <c r="V98" s="244"/>
      <c r="W98" s="244"/>
      <c r="X98" s="244"/>
      <c r="Y98" s="244"/>
      <c r="Z98" s="244"/>
      <c r="AA98" s="244"/>
      <c r="AB98" s="244"/>
      <c r="AC98" s="244"/>
      <c r="AD98" s="244"/>
      <c r="AE98" s="244"/>
      <c r="AF98" s="244"/>
      <c r="AG98" s="244" t="s">
        <v>25</v>
      </c>
      <c r="AH98" s="298"/>
      <c r="AI98" s="461"/>
    </row>
    <row r="99" spans="3:35" s="31" customFormat="1" x14ac:dyDescent="0.45">
      <c r="C99" s="248" t="s">
        <v>438</v>
      </c>
      <c r="D99" s="240" t="s">
        <v>433</v>
      </c>
      <c r="E99" s="185" t="s">
        <v>615</v>
      </c>
      <c r="F99" s="200" t="s">
        <v>15</v>
      </c>
      <c r="G99" s="200" t="s">
        <v>21</v>
      </c>
      <c r="H99" s="454" t="s">
        <v>7</v>
      </c>
      <c r="I99" s="297"/>
      <c r="J99" s="244"/>
      <c r="K99" s="244"/>
      <c r="L99" s="244"/>
      <c r="M99" s="244"/>
      <c r="N99" s="244"/>
      <c r="O99" s="244"/>
      <c r="P99" s="243" t="s">
        <v>25</v>
      </c>
      <c r="Q99" s="298"/>
      <c r="R99" s="247"/>
      <c r="S99" s="244"/>
      <c r="T99" s="244"/>
      <c r="U99" s="244"/>
      <c r="V99" s="244"/>
      <c r="W99" s="244"/>
      <c r="X99" s="244"/>
      <c r="Y99" s="244"/>
      <c r="Z99" s="244"/>
      <c r="AA99" s="244"/>
      <c r="AB99" s="244"/>
      <c r="AC99" s="244"/>
      <c r="AD99" s="244"/>
      <c r="AE99" s="244"/>
      <c r="AF99" s="244"/>
      <c r="AG99" s="244" t="s">
        <v>25</v>
      </c>
      <c r="AH99" s="298"/>
      <c r="AI99" s="461"/>
    </row>
    <row r="100" spans="3:35" s="31" customFormat="1" x14ac:dyDescent="0.45">
      <c r="C100" s="248" t="s">
        <v>439</v>
      </c>
      <c r="D100" s="240" t="s">
        <v>434</v>
      </c>
      <c r="E100" s="185" t="s">
        <v>459</v>
      </c>
      <c r="F100" s="200" t="s">
        <v>15</v>
      </c>
      <c r="G100" s="200" t="s">
        <v>21</v>
      </c>
      <c r="H100" s="454" t="s">
        <v>54</v>
      </c>
      <c r="I100" s="297"/>
      <c r="J100" s="244"/>
      <c r="K100" s="244"/>
      <c r="L100" s="244"/>
      <c r="M100" s="244"/>
      <c r="N100" s="244"/>
      <c r="O100" s="243"/>
      <c r="P100" s="243"/>
      <c r="Q100" s="298" t="s">
        <v>25</v>
      </c>
      <c r="R100" s="247"/>
      <c r="S100" s="244"/>
      <c r="T100" s="244"/>
      <c r="U100" s="244"/>
      <c r="V100" s="244"/>
      <c r="W100" s="244"/>
      <c r="X100" s="244"/>
      <c r="Y100" s="244"/>
      <c r="Z100" s="244"/>
      <c r="AA100" s="244"/>
      <c r="AB100" s="244"/>
      <c r="AC100" s="244"/>
      <c r="AD100" s="244"/>
      <c r="AE100" s="244"/>
      <c r="AF100" s="244"/>
      <c r="AG100" s="244"/>
      <c r="AH100" s="298" t="s">
        <v>25</v>
      </c>
      <c r="AI100" s="461"/>
    </row>
    <row r="101" spans="3:35" s="31" customFormat="1" ht="14.65" thickBot="1" x14ac:dyDescent="0.5">
      <c r="C101" s="249" t="s">
        <v>440</v>
      </c>
      <c r="D101" s="250" t="s">
        <v>435</v>
      </c>
      <c r="E101" s="251" t="s">
        <v>459</v>
      </c>
      <c r="F101" s="252" t="s">
        <v>15</v>
      </c>
      <c r="G101" s="252" t="s">
        <v>21</v>
      </c>
      <c r="H101" s="469" t="s">
        <v>7</v>
      </c>
      <c r="I101" s="301"/>
      <c r="J101" s="253"/>
      <c r="K101" s="253"/>
      <c r="L101" s="253"/>
      <c r="M101" s="253"/>
      <c r="N101" s="253"/>
      <c r="O101" s="254"/>
      <c r="P101" s="254"/>
      <c r="Q101" s="302" t="s">
        <v>25</v>
      </c>
      <c r="R101" s="255"/>
      <c r="S101" s="253"/>
      <c r="T101" s="253"/>
      <c r="U101" s="253"/>
      <c r="V101" s="253"/>
      <c r="W101" s="253"/>
      <c r="X101" s="253"/>
      <c r="Y101" s="253"/>
      <c r="Z101" s="253"/>
      <c r="AA101" s="253"/>
      <c r="AB101" s="253"/>
      <c r="AC101" s="253"/>
      <c r="AD101" s="253"/>
      <c r="AE101" s="253"/>
      <c r="AF101" s="253"/>
      <c r="AG101" s="253"/>
      <c r="AH101" s="302" t="s">
        <v>25</v>
      </c>
      <c r="AI101" s="470"/>
    </row>
    <row r="102" spans="3:35" s="31" customFormat="1" x14ac:dyDescent="0.45"/>
    <row r="103" spans="3:35" s="31" customFormat="1" x14ac:dyDescent="0.45"/>
    <row r="104" spans="3:35" s="31" customFormat="1" x14ac:dyDescent="0.45"/>
    <row r="105" spans="3:35" s="31" customFormat="1" x14ac:dyDescent="0.45"/>
    <row r="106" spans="3:35" s="31" customFormat="1" x14ac:dyDescent="0.45"/>
    <row r="107" spans="3:35" s="31" customFormat="1" x14ac:dyDescent="0.45"/>
    <row r="108" spans="3:35" s="31" customFormat="1" x14ac:dyDescent="0.45"/>
    <row r="109" spans="3:35" s="31" customFormat="1" x14ac:dyDescent="0.45"/>
    <row r="110" spans="3:35" s="31" customFormat="1" x14ac:dyDescent="0.45"/>
    <row r="111" spans="3:35" s="31" customFormat="1" x14ac:dyDescent="0.45"/>
    <row r="112" spans="3:35" s="31" customFormat="1" x14ac:dyDescent="0.45"/>
    <row r="113" s="31" customFormat="1" x14ac:dyDescent="0.45"/>
    <row r="114" s="31" customFormat="1" x14ac:dyDescent="0.45"/>
    <row r="115" s="31" customFormat="1" x14ac:dyDescent="0.45"/>
    <row r="116" s="31" customFormat="1" x14ac:dyDescent="0.45"/>
    <row r="117" s="31" customFormat="1" x14ac:dyDescent="0.45"/>
    <row r="118" s="31" customFormat="1" x14ac:dyDescent="0.45"/>
    <row r="119" s="31" customFormat="1" x14ac:dyDescent="0.45"/>
    <row r="120" s="31" customFormat="1" x14ac:dyDescent="0.45"/>
    <row r="121" s="31" customFormat="1" x14ac:dyDescent="0.45"/>
    <row r="122" s="31" customFormat="1" x14ac:dyDescent="0.45"/>
    <row r="123" s="31" customFormat="1" x14ac:dyDescent="0.45"/>
    <row r="124" s="31" customFormat="1" x14ac:dyDescent="0.45"/>
    <row r="125" s="31" customFormat="1" x14ac:dyDescent="0.45"/>
    <row r="126" s="31" customFormat="1" x14ac:dyDescent="0.45"/>
    <row r="127" s="31" customFormat="1" x14ac:dyDescent="0.45"/>
    <row r="128" s="31" customFormat="1" x14ac:dyDescent="0.45"/>
    <row r="129" s="31" customFormat="1" x14ac:dyDescent="0.45"/>
    <row r="130" s="31" customFormat="1" x14ac:dyDescent="0.45"/>
    <row r="131" s="31" customFormat="1" x14ac:dyDescent="0.45"/>
    <row r="132" s="31" customFormat="1" x14ac:dyDescent="0.45"/>
    <row r="133" s="31" customFormat="1" x14ac:dyDescent="0.45"/>
    <row r="134" s="31" customFormat="1" x14ac:dyDescent="0.45"/>
    <row r="135" s="31" customFormat="1" x14ac:dyDescent="0.45"/>
    <row r="136" s="31" customFormat="1" x14ac:dyDescent="0.45"/>
    <row r="137" s="31" customFormat="1" x14ac:dyDescent="0.45"/>
    <row r="138" s="31" customFormat="1" x14ac:dyDescent="0.45"/>
    <row r="139" s="31" customFormat="1" x14ac:dyDescent="0.45"/>
    <row r="140" s="31" customFormat="1" x14ac:dyDescent="0.45"/>
    <row r="141" s="31" customFormat="1" x14ac:dyDescent="0.45"/>
    <row r="142" s="31" customFormat="1" x14ac:dyDescent="0.45"/>
    <row r="143" s="31" customFormat="1" x14ac:dyDescent="0.45"/>
    <row r="144" s="31" customFormat="1" x14ac:dyDescent="0.45"/>
    <row r="145" s="31" customFormat="1" x14ac:dyDescent="0.45"/>
    <row r="146" s="31" customFormat="1" x14ac:dyDescent="0.45"/>
    <row r="147" s="31" customFormat="1" x14ac:dyDescent="0.45"/>
    <row r="148" s="31" customFormat="1" x14ac:dyDescent="0.45"/>
    <row r="149" s="31" customFormat="1" x14ac:dyDescent="0.45"/>
    <row r="150" s="31" customFormat="1" x14ac:dyDescent="0.45"/>
    <row r="151" s="31" customFormat="1" x14ac:dyDescent="0.45"/>
    <row r="152" s="31" customFormat="1" x14ac:dyDescent="0.45"/>
    <row r="153" s="31" customFormat="1" x14ac:dyDescent="0.45"/>
    <row r="154" s="31" customFormat="1" x14ac:dyDescent="0.45"/>
    <row r="155" s="31" customFormat="1" x14ac:dyDescent="0.45"/>
    <row r="156" s="31" customFormat="1" x14ac:dyDescent="0.45"/>
    <row r="157" s="31" customFormat="1" x14ac:dyDescent="0.45"/>
    <row r="158" s="31" customFormat="1" x14ac:dyDescent="0.45"/>
    <row r="159" s="31" customFormat="1" x14ac:dyDescent="0.45"/>
    <row r="160" s="31" customFormat="1" x14ac:dyDescent="0.45"/>
    <row r="161" s="31" customFormat="1" x14ac:dyDescent="0.45"/>
    <row r="162" s="31" customFormat="1" x14ac:dyDescent="0.45"/>
    <row r="163" s="31" customFormat="1" x14ac:dyDescent="0.45"/>
    <row r="164" s="31" customFormat="1" x14ac:dyDescent="0.45"/>
    <row r="165" s="31" customFormat="1" x14ac:dyDescent="0.45"/>
    <row r="166" s="31" customFormat="1" x14ac:dyDescent="0.45"/>
    <row r="167" s="31" customFormat="1" x14ac:dyDescent="0.45"/>
    <row r="168" s="31" customFormat="1" x14ac:dyDescent="0.45"/>
    <row r="169" s="31" customFormat="1" x14ac:dyDescent="0.45"/>
    <row r="170" s="31" customFormat="1" x14ac:dyDescent="0.45"/>
    <row r="171" s="31" customFormat="1" x14ac:dyDescent="0.45"/>
    <row r="172" s="31" customFormat="1" x14ac:dyDescent="0.45"/>
    <row r="173" s="31" customFormat="1" x14ac:dyDescent="0.45"/>
    <row r="174" s="31" customFormat="1" x14ac:dyDescent="0.45"/>
    <row r="175" s="31" customFormat="1" x14ac:dyDescent="0.45"/>
    <row r="176" s="31" customFormat="1" x14ac:dyDescent="0.45"/>
    <row r="177" spans="1:345" s="31" customFormat="1" x14ac:dyDescent="0.45"/>
    <row r="178" spans="1:345" s="31" customFormat="1" x14ac:dyDescent="0.45"/>
    <row r="179" spans="1:345" s="31" customFormat="1" x14ac:dyDescent="0.45"/>
    <row r="180" spans="1:345" s="31" customFormat="1" x14ac:dyDescent="0.45"/>
    <row r="181" spans="1:345" s="31" customFormat="1" x14ac:dyDescent="0.45"/>
    <row r="182" spans="1:345" s="31" customFormat="1" x14ac:dyDescent="0.45"/>
    <row r="183" spans="1:345" s="423" customFormat="1" x14ac:dyDescent="0.45">
      <c r="A183"/>
      <c r="B183"/>
      <c r="C183"/>
      <c r="D183"/>
      <c r="E183"/>
      <c r="F183"/>
      <c r="G183"/>
      <c r="H183"/>
      <c r="L183" s="31"/>
      <c r="M183" s="31"/>
      <c r="N183" s="31"/>
      <c r="O183" s="31"/>
      <c r="P183" s="31"/>
      <c r="Q183" s="31"/>
      <c r="R183" s="31"/>
      <c r="S183" s="31"/>
      <c r="T183" s="31"/>
      <c r="U183" s="31"/>
      <c r="V183" s="31"/>
      <c r="W183" s="31"/>
      <c r="X183" s="31"/>
      <c r="Y183" s="31"/>
      <c r="Z183" s="31"/>
      <c r="AA183" s="31"/>
      <c r="AB183" s="31"/>
      <c r="AC183" s="31"/>
      <c r="AD183" s="31"/>
      <c r="AE183" s="31"/>
      <c r="AF183" s="31"/>
      <c r="AG183" s="31"/>
      <c r="AH183" s="31"/>
      <c r="AI183" s="31"/>
      <c r="MG183"/>
    </row>
    <row r="184" spans="1:345" s="423" customFormat="1" x14ac:dyDescent="0.45">
      <c r="A184"/>
      <c r="B184"/>
      <c r="C184"/>
      <c r="D184"/>
      <c r="E184"/>
      <c r="F184"/>
      <c r="G184"/>
      <c r="H184"/>
      <c r="L184" s="31"/>
      <c r="M184" s="31"/>
      <c r="N184" s="31"/>
      <c r="O184" s="31"/>
      <c r="P184" s="31"/>
      <c r="Q184" s="31"/>
      <c r="R184" s="31"/>
      <c r="S184" s="31"/>
      <c r="T184" s="31"/>
      <c r="U184" s="31"/>
      <c r="V184" s="31"/>
      <c r="W184" s="31"/>
      <c r="X184" s="31"/>
      <c r="Y184" s="31"/>
      <c r="Z184" s="31"/>
      <c r="AA184" s="31"/>
      <c r="AB184" s="31"/>
      <c r="AC184" s="31"/>
      <c r="AD184" s="31"/>
      <c r="AE184" s="31"/>
      <c r="AF184" s="31"/>
      <c r="AG184" s="31"/>
      <c r="AH184" s="31"/>
      <c r="AI184" s="31"/>
      <c r="MG184"/>
    </row>
    <row r="185" spans="1:345" s="423" customFormat="1" x14ac:dyDescent="0.45">
      <c r="A185"/>
      <c r="B185"/>
      <c r="C185"/>
      <c r="D185"/>
      <c r="E185"/>
      <c r="F185"/>
      <c r="G185"/>
      <c r="H185"/>
      <c r="L185" s="31"/>
      <c r="M185" s="31"/>
      <c r="N185" s="31"/>
      <c r="O185" s="31"/>
      <c r="P185" s="31"/>
      <c r="Q185" s="31"/>
      <c r="R185" s="31"/>
      <c r="S185" s="31"/>
      <c r="T185" s="31"/>
      <c r="U185" s="31"/>
      <c r="V185" s="31"/>
      <c r="W185" s="31"/>
      <c r="X185" s="31"/>
      <c r="Y185" s="31"/>
      <c r="Z185" s="31"/>
      <c r="AA185" s="31"/>
      <c r="AB185" s="31"/>
      <c r="AC185" s="31"/>
      <c r="AD185" s="31"/>
      <c r="AE185" s="31"/>
      <c r="AF185" s="31"/>
      <c r="AG185" s="31"/>
      <c r="AH185" s="31"/>
      <c r="AI185" s="31"/>
      <c r="MG185"/>
    </row>
    <row r="186" spans="1:345" s="423" customFormat="1" x14ac:dyDescent="0.45">
      <c r="A186"/>
      <c r="B186"/>
      <c r="C186"/>
      <c r="D186"/>
      <c r="E186"/>
      <c r="F186"/>
      <c r="G186"/>
      <c r="H186"/>
      <c r="L186" s="31"/>
      <c r="M186" s="31"/>
      <c r="N186" s="31"/>
      <c r="O186" s="31"/>
      <c r="P186" s="31"/>
      <c r="Q186" s="31"/>
      <c r="R186" s="31"/>
      <c r="S186" s="31"/>
      <c r="T186" s="31"/>
      <c r="U186" s="31"/>
      <c r="V186" s="31"/>
      <c r="W186" s="31"/>
      <c r="X186" s="31"/>
      <c r="Y186" s="31"/>
      <c r="Z186" s="31"/>
      <c r="AA186" s="31"/>
      <c r="AB186" s="31"/>
      <c r="AC186" s="31"/>
      <c r="AD186" s="31"/>
      <c r="AE186" s="31"/>
      <c r="AF186" s="31"/>
      <c r="AG186" s="31"/>
      <c r="AH186" s="31"/>
      <c r="AI186" s="31"/>
      <c r="MG186"/>
    </row>
    <row r="187" spans="1:345" s="423" customFormat="1" x14ac:dyDescent="0.45">
      <c r="A187"/>
      <c r="B187"/>
      <c r="C187"/>
      <c r="D187"/>
      <c r="E187"/>
      <c r="F187"/>
      <c r="G187"/>
      <c r="H187"/>
      <c r="L187" s="31"/>
      <c r="M187" s="31"/>
      <c r="N187" s="31"/>
      <c r="O187" s="31"/>
      <c r="P187" s="31"/>
      <c r="Q187" s="31"/>
      <c r="R187" s="31"/>
      <c r="S187" s="31"/>
      <c r="T187" s="31"/>
      <c r="U187" s="31"/>
      <c r="V187" s="31"/>
      <c r="W187" s="31"/>
      <c r="X187" s="31"/>
      <c r="Y187" s="31"/>
      <c r="Z187" s="31"/>
      <c r="AA187" s="31"/>
      <c r="AB187" s="31"/>
      <c r="AC187" s="31"/>
      <c r="AD187" s="31"/>
      <c r="AE187" s="31"/>
      <c r="AF187" s="31"/>
      <c r="AG187" s="31"/>
      <c r="AH187" s="31"/>
      <c r="AI187" s="31"/>
      <c r="MG187"/>
    </row>
    <row r="188" spans="1:345" s="423" customFormat="1" x14ac:dyDescent="0.45">
      <c r="A188"/>
      <c r="B188"/>
      <c r="C188"/>
      <c r="D188"/>
      <c r="E188"/>
      <c r="F188"/>
      <c r="G188"/>
      <c r="H188"/>
      <c r="L188" s="31"/>
      <c r="M188" s="31"/>
      <c r="N188" s="31"/>
      <c r="O188" s="31"/>
      <c r="P188" s="31"/>
      <c r="Q188" s="31"/>
      <c r="R188" s="31"/>
      <c r="S188" s="31"/>
      <c r="T188" s="31"/>
      <c r="U188" s="31"/>
      <c r="V188" s="31"/>
      <c r="W188" s="31"/>
      <c r="X188" s="31"/>
      <c r="Y188" s="31"/>
      <c r="Z188" s="31"/>
      <c r="AA188" s="31"/>
      <c r="AB188" s="31"/>
      <c r="AC188" s="31"/>
      <c r="AD188" s="31"/>
      <c r="AE188" s="31"/>
      <c r="AF188" s="31"/>
      <c r="AG188" s="31"/>
      <c r="AH188" s="31"/>
      <c r="AI188" s="31"/>
      <c r="MG188"/>
    </row>
    <row r="189" spans="1:345" s="423" customFormat="1" x14ac:dyDescent="0.45">
      <c r="A189"/>
      <c r="B189"/>
      <c r="C189"/>
      <c r="D189"/>
      <c r="E189"/>
      <c r="F189"/>
      <c r="G189"/>
      <c r="H189"/>
      <c r="L189" s="31"/>
      <c r="M189" s="31"/>
      <c r="N189" s="31"/>
      <c r="O189" s="31"/>
      <c r="P189" s="31"/>
      <c r="Q189" s="31"/>
      <c r="R189" s="31"/>
      <c r="S189" s="31"/>
      <c r="T189" s="31"/>
      <c r="U189" s="31"/>
      <c r="V189" s="31"/>
      <c r="W189" s="31"/>
      <c r="X189" s="31"/>
      <c r="Y189" s="31"/>
      <c r="Z189" s="31"/>
      <c r="AA189" s="31"/>
      <c r="AB189" s="31"/>
      <c r="AC189" s="31"/>
      <c r="AD189" s="31"/>
      <c r="AE189" s="31"/>
      <c r="AF189" s="31"/>
      <c r="AG189" s="31"/>
      <c r="AH189" s="31"/>
      <c r="AI189" s="31"/>
      <c r="MG189"/>
    </row>
    <row r="190" spans="1:345" s="423" customFormat="1" x14ac:dyDescent="0.45">
      <c r="A190"/>
      <c r="B190"/>
      <c r="C190"/>
      <c r="D190"/>
      <c r="E190"/>
      <c r="F190"/>
      <c r="G190"/>
      <c r="H190"/>
      <c r="L190" s="31"/>
      <c r="M190" s="31"/>
      <c r="N190" s="31"/>
      <c r="O190" s="31"/>
      <c r="P190" s="31"/>
      <c r="Q190" s="31"/>
      <c r="R190" s="31"/>
      <c r="S190" s="31"/>
      <c r="T190" s="31"/>
      <c r="U190" s="31"/>
      <c r="V190" s="31"/>
      <c r="W190" s="31"/>
      <c r="X190" s="31"/>
      <c r="Y190" s="31"/>
      <c r="Z190" s="31"/>
      <c r="AA190" s="31"/>
      <c r="AB190" s="31"/>
      <c r="AC190" s="31"/>
      <c r="AD190" s="31"/>
      <c r="AE190" s="31"/>
      <c r="AF190" s="31"/>
      <c r="AG190" s="31"/>
      <c r="AH190" s="31"/>
      <c r="AI190" s="31"/>
      <c r="MG190"/>
    </row>
    <row r="191" spans="1:345" s="423" customFormat="1" x14ac:dyDescent="0.45">
      <c r="A191"/>
      <c r="B191"/>
      <c r="C191"/>
      <c r="D191"/>
      <c r="E191"/>
      <c r="F191"/>
      <c r="G191"/>
      <c r="H191"/>
      <c r="L191" s="31"/>
      <c r="M191" s="31"/>
      <c r="N191" s="31"/>
      <c r="O191" s="31"/>
      <c r="P191" s="31"/>
      <c r="Q191" s="31"/>
      <c r="R191" s="31"/>
      <c r="S191" s="31"/>
      <c r="T191" s="31"/>
      <c r="U191" s="31"/>
      <c r="V191" s="31"/>
      <c r="W191" s="31"/>
      <c r="X191" s="31"/>
      <c r="Y191" s="31"/>
      <c r="Z191" s="31"/>
      <c r="AA191" s="31"/>
      <c r="AB191" s="31"/>
      <c r="AC191" s="31"/>
      <c r="AD191" s="31"/>
      <c r="AE191" s="31"/>
      <c r="AF191" s="31"/>
      <c r="AG191" s="31"/>
      <c r="AH191" s="31"/>
      <c r="AI191" s="31"/>
      <c r="MG191"/>
    </row>
    <row r="192" spans="1:345" s="423" customFormat="1" x14ac:dyDescent="0.45">
      <c r="A192"/>
      <c r="B192"/>
      <c r="C192"/>
      <c r="D192"/>
      <c r="E192"/>
      <c r="F192"/>
      <c r="G192"/>
      <c r="H192"/>
      <c r="L192" s="31"/>
      <c r="M192" s="31"/>
      <c r="N192" s="31"/>
      <c r="O192" s="31"/>
      <c r="P192" s="31"/>
      <c r="Q192" s="31"/>
      <c r="R192" s="31"/>
      <c r="S192" s="31"/>
      <c r="T192" s="31"/>
      <c r="U192" s="31"/>
      <c r="V192" s="31"/>
      <c r="W192" s="31"/>
      <c r="X192" s="31"/>
      <c r="Y192" s="31"/>
      <c r="Z192" s="31"/>
      <c r="AA192" s="31"/>
      <c r="AB192" s="31"/>
      <c r="AC192" s="31"/>
      <c r="AD192" s="31"/>
      <c r="AE192" s="31"/>
      <c r="AF192" s="31"/>
      <c r="AG192" s="31"/>
      <c r="AH192" s="31"/>
      <c r="AI192" s="31"/>
      <c r="MG192"/>
    </row>
    <row r="193" spans="1:345" s="423" customFormat="1" x14ac:dyDescent="0.45">
      <c r="A193"/>
      <c r="B193"/>
      <c r="C193"/>
      <c r="D193"/>
      <c r="E193"/>
      <c r="F193"/>
      <c r="G193"/>
      <c r="H193"/>
      <c r="L193" s="31"/>
      <c r="M193" s="31"/>
      <c r="N193" s="31"/>
      <c r="O193" s="31"/>
      <c r="P193" s="31"/>
      <c r="Q193" s="31"/>
      <c r="R193" s="31"/>
      <c r="S193" s="31"/>
      <c r="T193" s="31"/>
      <c r="U193" s="31"/>
      <c r="V193" s="31"/>
      <c r="W193" s="31"/>
      <c r="X193" s="31"/>
      <c r="Y193" s="31"/>
      <c r="Z193" s="31"/>
      <c r="AA193" s="31"/>
      <c r="AB193" s="31"/>
      <c r="AC193" s="31"/>
      <c r="AD193" s="31"/>
      <c r="AE193" s="31"/>
      <c r="AF193" s="31"/>
      <c r="AG193" s="31"/>
      <c r="AH193" s="31"/>
      <c r="AI193" s="31"/>
      <c r="MG193"/>
    </row>
    <row r="194" spans="1:345" s="423" customFormat="1" x14ac:dyDescent="0.45">
      <c r="A194"/>
      <c r="B194"/>
      <c r="C194"/>
      <c r="D194"/>
      <c r="E194"/>
      <c r="F194"/>
      <c r="G194"/>
      <c r="H194"/>
      <c r="L194" s="31"/>
      <c r="M194" s="31"/>
      <c r="N194" s="31"/>
      <c r="O194" s="31"/>
      <c r="P194" s="31"/>
      <c r="Q194" s="31"/>
      <c r="R194" s="31"/>
      <c r="S194" s="31"/>
      <c r="T194" s="31"/>
      <c r="U194" s="31"/>
      <c r="V194" s="31"/>
      <c r="W194" s="31"/>
      <c r="X194" s="31"/>
      <c r="Y194" s="31"/>
      <c r="Z194" s="31"/>
      <c r="AA194" s="31"/>
      <c r="AB194" s="31"/>
      <c r="AC194" s="31"/>
      <c r="AD194" s="31"/>
      <c r="AE194" s="31"/>
      <c r="AF194" s="31"/>
      <c r="AG194" s="31"/>
      <c r="AH194" s="31"/>
      <c r="AI194" s="31"/>
      <c r="MG194"/>
    </row>
    <row r="195" spans="1:345" s="423" customFormat="1" x14ac:dyDescent="0.45">
      <c r="A195"/>
      <c r="B195"/>
      <c r="C195"/>
      <c r="D195"/>
      <c r="E195"/>
      <c r="F195"/>
      <c r="G195"/>
      <c r="H195"/>
      <c r="L195" s="31"/>
      <c r="M195" s="31"/>
      <c r="N195" s="31"/>
      <c r="O195" s="31"/>
      <c r="P195" s="31"/>
      <c r="Q195" s="31"/>
      <c r="R195" s="31"/>
      <c r="S195" s="31"/>
      <c r="T195" s="31"/>
      <c r="U195" s="31"/>
      <c r="V195" s="31"/>
      <c r="W195" s="31"/>
      <c r="X195" s="31"/>
      <c r="Y195" s="31"/>
      <c r="Z195" s="31"/>
      <c r="AA195" s="31"/>
      <c r="AB195" s="31"/>
      <c r="AC195" s="31"/>
      <c r="AD195" s="31"/>
      <c r="AE195" s="31"/>
      <c r="AF195" s="31"/>
      <c r="AG195" s="31"/>
      <c r="AH195" s="31"/>
      <c r="AI195" s="31"/>
      <c r="MG195"/>
    </row>
    <row r="196" spans="1:345" s="423" customFormat="1" x14ac:dyDescent="0.45">
      <c r="A196"/>
      <c r="B196"/>
      <c r="C196"/>
      <c r="D196"/>
      <c r="E196"/>
      <c r="F196"/>
      <c r="G196"/>
      <c r="H196"/>
      <c r="L196" s="31"/>
      <c r="M196" s="31"/>
      <c r="N196" s="31"/>
      <c r="O196" s="31"/>
      <c r="P196" s="31"/>
      <c r="Q196" s="31"/>
      <c r="R196" s="31"/>
      <c r="S196" s="31"/>
      <c r="T196" s="31"/>
      <c r="U196" s="31"/>
      <c r="V196" s="31"/>
      <c r="W196" s="31"/>
      <c r="X196" s="31"/>
      <c r="Y196" s="31"/>
      <c r="Z196" s="31"/>
      <c r="AA196" s="31"/>
      <c r="AB196" s="31"/>
      <c r="AC196" s="31"/>
      <c r="AD196" s="31"/>
      <c r="AE196" s="31"/>
      <c r="AF196" s="31"/>
      <c r="AG196" s="31"/>
      <c r="AH196" s="31"/>
      <c r="AI196" s="31"/>
      <c r="MG196"/>
    </row>
    <row r="197" spans="1:345" s="423" customFormat="1" x14ac:dyDescent="0.45">
      <c r="A197"/>
      <c r="B197"/>
      <c r="C197"/>
      <c r="D197"/>
      <c r="E197"/>
      <c r="F197"/>
      <c r="G197"/>
      <c r="H197"/>
      <c r="L197" s="31"/>
      <c r="M197" s="31"/>
      <c r="N197" s="31"/>
      <c r="O197" s="31"/>
      <c r="P197" s="31"/>
      <c r="Q197" s="31"/>
      <c r="R197" s="31"/>
      <c r="S197" s="31"/>
      <c r="T197" s="31"/>
      <c r="U197" s="31"/>
      <c r="V197" s="31"/>
      <c r="W197" s="31"/>
      <c r="X197" s="31"/>
      <c r="Y197" s="31"/>
      <c r="Z197" s="31"/>
      <c r="AA197" s="31"/>
      <c r="AB197" s="31"/>
      <c r="AC197" s="31"/>
      <c r="AD197" s="31"/>
      <c r="AE197" s="31"/>
      <c r="AF197" s="31"/>
      <c r="AG197" s="31"/>
      <c r="AH197" s="31"/>
      <c r="AI197" s="31"/>
      <c r="MG197"/>
    </row>
    <row r="198" spans="1:345" s="423" customFormat="1" x14ac:dyDescent="0.45">
      <c r="A198"/>
      <c r="B198"/>
      <c r="C198"/>
      <c r="D198"/>
      <c r="E198"/>
      <c r="F198"/>
      <c r="G198"/>
      <c r="H198"/>
      <c r="L198" s="31"/>
      <c r="M198" s="31"/>
      <c r="N198" s="31"/>
      <c r="O198" s="31"/>
      <c r="P198" s="31"/>
      <c r="Q198" s="31"/>
      <c r="R198" s="31"/>
      <c r="S198" s="31"/>
      <c r="T198" s="31"/>
      <c r="U198" s="31"/>
      <c r="V198" s="31"/>
      <c r="W198" s="31"/>
      <c r="X198" s="31"/>
      <c r="Y198" s="31"/>
      <c r="Z198" s="31"/>
      <c r="AA198" s="31"/>
      <c r="AB198" s="31"/>
      <c r="AC198" s="31"/>
      <c r="AD198" s="31"/>
      <c r="AE198" s="31"/>
      <c r="AF198" s="31"/>
      <c r="AG198" s="31"/>
      <c r="AH198" s="31"/>
      <c r="AI198" s="31"/>
      <c r="MG198"/>
    </row>
    <row r="199" spans="1:345" s="423" customFormat="1" x14ac:dyDescent="0.45">
      <c r="A199"/>
      <c r="B199"/>
      <c r="C199"/>
      <c r="D199"/>
      <c r="E199"/>
      <c r="F199"/>
      <c r="G199"/>
      <c r="H199"/>
      <c r="L199" s="31"/>
      <c r="M199" s="31"/>
      <c r="N199" s="31"/>
      <c r="O199" s="31"/>
      <c r="P199" s="31"/>
      <c r="Q199" s="31"/>
      <c r="R199" s="31"/>
      <c r="S199" s="31"/>
      <c r="T199" s="31"/>
      <c r="U199" s="31"/>
      <c r="V199" s="31"/>
      <c r="W199" s="31"/>
      <c r="X199" s="31"/>
      <c r="Y199" s="31"/>
      <c r="Z199" s="31"/>
      <c r="AA199" s="31"/>
      <c r="AB199" s="31"/>
      <c r="AC199" s="31"/>
      <c r="AD199" s="31"/>
      <c r="AE199" s="31"/>
      <c r="AF199" s="31"/>
      <c r="AG199" s="31"/>
      <c r="AH199" s="31"/>
      <c r="AI199" s="31"/>
      <c r="MG199"/>
    </row>
    <row r="200" spans="1:345" s="423" customFormat="1" x14ac:dyDescent="0.45">
      <c r="A200"/>
      <c r="B200"/>
      <c r="C200"/>
      <c r="D200"/>
      <c r="E200"/>
      <c r="F200"/>
      <c r="G200"/>
      <c r="H200"/>
      <c r="L200" s="31"/>
      <c r="M200" s="31"/>
      <c r="N200" s="31"/>
      <c r="O200" s="31"/>
      <c r="P200" s="31"/>
      <c r="Q200" s="31"/>
      <c r="R200" s="31"/>
      <c r="S200" s="31"/>
      <c r="T200" s="31"/>
      <c r="U200" s="31"/>
      <c r="V200" s="31"/>
      <c r="W200" s="31"/>
      <c r="X200" s="31"/>
      <c r="Y200" s="31"/>
      <c r="Z200" s="31"/>
      <c r="AA200" s="31"/>
      <c r="AB200" s="31"/>
      <c r="AC200" s="31"/>
      <c r="AD200" s="31"/>
      <c r="AE200" s="31"/>
      <c r="AF200" s="31"/>
      <c r="AG200" s="31"/>
      <c r="AH200" s="31"/>
      <c r="AI200" s="31"/>
      <c r="MG200"/>
    </row>
    <row r="201" spans="1:345" s="423" customFormat="1" x14ac:dyDescent="0.45">
      <c r="A201"/>
      <c r="B201"/>
      <c r="C201"/>
      <c r="D201"/>
      <c r="E201"/>
      <c r="F201"/>
      <c r="G201"/>
      <c r="H201"/>
      <c r="L201" s="31"/>
      <c r="M201" s="31"/>
      <c r="N201" s="31"/>
      <c r="O201" s="31"/>
      <c r="P201" s="31"/>
      <c r="Q201" s="31"/>
      <c r="R201" s="31"/>
      <c r="S201" s="31"/>
      <c r="T201" s="31"/>
      <c r="U201" s="31"/>
      <c r="V201" s="31"/>
      <c r="W201" s="31"/>
      <c r="X201" s="31"/>
      <c r="Y201" s="31"/>
      <c r="Z201" s="31"/>
      <c r="AA201" s="31"/>
      <c r="AB201" s="31"/>
      <c r="AC201" s="31"/>
      <c r="AD201" s="31"/>
      <c r="AE201" s="31"/>
      <c r="AF201" s="31"/>
      <c r="AG201" s="31"/>
      <c r="AH201" s="31"/>
      <c r="AI201" s="31"/>
      <c r="MG201"/>
    </row>
    <row r="202" spans="1:345" s="423" customFormat="1" x14ac:dyDescent="0.45">
      <c r="A202"/>
      <c r="B202"/>
      <c r="C202"/>
      <c r="D202"/>
      <c r="E202"/>
      <c r="F202"/>
      <c r="G202"/>
      <c r="H202"/>
      <c r="L202" s="31"/>
      <c r="M202" s="31"/>
      <c r="N202" s="31"/>
      <c r="O202" s="31"/>
      <c r="P202" s="31"/>
      <c r="Q202" s="31"/>
      <c r="R202" s="31"/>
      <c r="S202" s="31"/>
      <c r="T202" s="31"/>
      <c r="U202" s="31"/>
      <c r="V202" s="31"/>
      <c r="W202" s="31"/>
      <c r="X202" s="31"/>
      <c r="Y202" s="31"/>
      <c r="Z202" s="31"/>
      <c r="AA202" s="31"/>
      <c r="AB202" s="31"/>
      <c r="AC202" s="31"/>
      <c r="AD202" s="31"/>
      <c r="AE202" s="31"/>
      <c r="AF202" s="31"/>
      <c r="AG202" s="31"/>
      <c r="AH202" s="31"/>
      <c r="AI202" s="31"/>
      <c r="MG202"/>
    </row>
    <row r="203" spans="1:345" s="423" customFormat="1" x14ac:dyDescent="0.45">
      <c r="A203"/>
      <c r="B203"/>
      <c r="C203"/>
      <c r="D203"/>
      <c r="E203"/>
      <c r="F203"/>
      <c r="G203"/>
      <c r="H203"/>
      <c r="L203" s="31"/>
      <c r="M203" s="31"/>
      <c r="N203" s="31"/>
      <c r="O203" s="31"/>
      <c r="P203" s="31"/>
      <c r="Q203" s="31"/>
      <c r="R203" s="31"/>
      <c r="S203" s="31"/>
      <c r="T203" s="31"/>
      <c r="U203" s="31"/>
      <c r="V203" s="31"/>
      <c r="W203" s="31"/>
      <c r="X203" s="31"/>
      <c r="Y203" s="31"/>
      <c r="Z203" s="31"/>
      <c r="AA203" s="31"/>
      <c r="AB203" s="31"/>
      <c r="AC203" s="31"/>
      <c r="AD203" s="31"/>
      <c r="AE203" s="31"/>
      <c r="AF203" s="31"/>
      <c r="AG203" s="31"/>
      <c r="AH203" s="31"/>
      <c r="AI203" s="31"/>
      <c r="MG203"/>
    </row>
    <row r="204" spans="1:345" s="423" customFormat="1" x14ac:dyDescent="0.45">
      <c r="A204"/>
      <c r="B204"/>
      <c r="C204"/>
      <c r="D204"/>
      <c r="E204"/>
      <c r="F204"/>
      <c r="G204"/>
      <c r="H204"/>
      <c r="L204" s="31"/>
      <c r="M204" s="31"/>
      <c r="N204" s="31"/>
      <c r="O204" s="31"/>
      <c r="P204" s="31"/>
      <c r="Q204" s="31"/>
      <c r="R204" s="31"/>
      <c r="S204" s="31"/>
      <c r="T204" s="31"/>
      <c r="U204" s="31"/>
      <c r="V204" s="31"/>
      <c r="W204" s="31"/>
      <c r="X204" s="31"/>
      <c r="Y204" s="31"/>
      <c r="Z204" s="31"/>
      <c r="AA204" s="31"/>
      <c r="AB204" s="31"/>
      <c r="AC204" s="31"/>
      <c r="AD204" s="31"/>
      <c r="AE204" s="31"/>
      <c r="AF204" s="31"/>
      <c r="AG204" s="31"/>
      <c r="AH204" s="31"/>
      <c r="AI204" s="31"/>
      <c r="MG204"/>
    </row>
    <row r="205" spans="1:345" s="423" customFormat="1" x14ac:dyDescent="0.45">
      <c r="A205"/>
      <c r="B205"/>
      <c r="C205"/>
      <c r="D205"/>
      <c r="E205"/>
      <c r="F205"/>
      <c r="G205"/>
      <c r="H205"/>
      <c r="L205" s="31"/>
      <c r="M205" s="31"/>
      <c r="N205" s="31"/>
      <c r="O205" s="31"/>
      <c r="P205" s="31"/>
      <c r="Q205" s="31"/>
      <c r="R205" s="31"/>
      <c r="S205" s="31"/>
      <c r="T205" s="31"/>
      <c r="U205" s="31"/>
      <c r="V205" s="31"/>
      <c r="W205" s="31"/>
      <c r="X205" s="31"/>
      <c r="Y205" s="31"/>
      <c r="Z205" s="31"/>
      <c r="AA205" s="31"/>
      <c r="AB205" s="31"/>
      <c r="AC205" s="31"/>
      <c r="AD205" s="31"/>
      <c r="AE205" s="31"/>
      <c r="AF205" s="31"/>
      <c r="AG205" s="31"/>
      <c r="AH205" s="31"/>
      <c r="AI205" s="31"/>
      <c r="MG205"/>
    </row>
    <row r="206" spans="1:345" s="423" customFormat="1" x14ac:dyDescent="0.45">
      <c r="A206"/>
      <c r="B206"/>
      <c r="C206"/>
      <c r="D206"/>
      <c r="E206"/>
      <c r="F206"/>
      <c r="G206"/>
      <c r="H206"/>
      <c r="L206" s="31"/>
      <c r="M206" s="31"/>
      <c r="N206" s="31"/>
      <c r="O206" s="31"/>
      <c r="P206" s="31"/>
      <c r="Q206" s="31"/>
      <c r="R206" s="31"/>
      <c r="S206" s="31"/>
      <c r="T206" s="31"/>
      <c r="U206" s="31"/>
      <c r="V206" s="31"/>
      <c r="W206" s="31"/>
      <c r="X206" s="31"/>
      <c r="Y206" s="31"/>
      <c r="Z206" s="31"/>
      <c r="AA206" s="31"/>
      <c r="AB206" s="31"/>
      <c r="AC206" s="31"/>
      <c r="AD206" s="31"/>
      <c r="AE206" s="31"/>
      <c r="AF206" s="31"/>
      <c r="AG206" s="31"/>
      <c r="AH206" s="31"/>
      <c r="AI206" s="31"/>
      <c r="MG206"/>
    </row>
    <row r="207" spans="1:345" s="423" customFormat="1" x14ac:dyDescent="0.45">
      <c r="A207"/>
      <c r="B207"/>
      <c r="C207"/>
      <c r="D207"/>
      <c r="E207"/>
      <c r="F207"/>
      <c r="G207"/>
      <c r="H207"/>
      <c r="L207" s="31"/>
      <c r="M207" s="31"/>
      <c r="N207" s="31"/>
      <c r="O207" s="31"/>
      <c r="P207" s="31"/>
      <c r="Q207" s="31"/>
      <c r="R207" s="31"/>
      <c r="S207" s="31"/>
      <c r="T207" s="31"/>
      <c r="U207" s="31"/>
      <c r="V207" s="31"/>
      <c r="W207" s="31"/>
      <c r="X207" s="31"/>
      <c r="Y207" s="31"/>
      <c r="Z207" s="31"/>
      <c r="AA207" s="31"/>
      <c r="AB207" s="31"/>
      <c r="AC207" s="31"/>
      <c r="AD207" s="31"/>
      <c r="AE207" s="31"/>
      <c r="AF207" s="31"/>
      <c r="AG207" s="31"/>
      <c r="AH207" s="31"/>
      <c r="AI207" s="31"/>
      <c r="MG207"/>
    </row>
    <row r="208" spans="1:345" s="423" customFormat="1" x14ac:dyDescent="0.45">
      <c r="A208"/>
      <c r="B208"/>
      <c r="C208"/>
      <c r="D208"/>
      <c r="E208"/>
      <c r="F208"/>
      <c r="G208"/>
      <c r="H208"/>
      <c r="L208" s="31"/>
      <c r="M208" s="31"/>
      <c r="N208" s="31"/>
      <c r="O208" s="31"/>
      <c r="P208" s="31"/>
      <c r="Q208" s="31"/>
      <c r="R208" s="31"/>
      <c r="S208" s="31"/>
      <c r="T208" s="31"/>
      <c r="U208" s="31"/>
      <c r="V208" s="31"/>
      <c r="W208" s="31"/>
      <c r="X208" s="31"/>
      <c r="Y208" s="31"/>
      <c r="Z208" s="31"/>
      <c r="AA208" s="31"/>
      <c r="AB208" s="31"/>
      <c r="AC208" s="31"/>
      <c r="AD208" s="31"/>
      <c r="AE208" s="31"/>
      <c r="AF208" s="31"/>
      <c r="AG208" s="31"/>
      <c r="AH208" s="31"/>
      <c r="AI208" s="31"/>
      <c r="MG208"/>
    </row>
    <row r="209" spans="1:345" s="423" customFormat="1" x14ac:dyDescent="0.45">
      <c r="A209"/>
      <c r="B209"/>
      <c r="C209"/>
      <c r="D209"/>
      <c r="E209"/>
      <c r="F209"/>
      <c r="G209"/>
      <c r="H209"/>
      <c r="L209" s="31"/>
      <c r="M209" s="31"/>
      <c r="N209" s="31"/>
      <c r="O209" s="31"/>
      <c r="P209" s="31"/>
      <c r="Q209" s="31"/>
      <c r="R209" s="31"/>
      <c r="S209" s="31"/>
      <c r="T209" s="31"/>
      <c r="U209" s="31"/>
      <c r="V209" s="31"/>
      <c r="W209" s="31"/>
      <c r="X209" s="31"/>
      <c r="Y209" s="31"/>
      <c r="Z209" s="31"/>
      <c r="AA209" s="31"/>
      <c r="AB209" s="31"/>
      <c r="AC209" s="31"/>
      <c r="AD209" s="31"/>
      <c r="AE209" s="31"/>
      <c r="AF209" s="31"/>
      <c r="AG209" s="31"/>
      <c r="AH209" s="31"/>
      <c r="AI209" s="31"/>
      <c r="MG209"/>
    </row>
    <row r="210" spans="1:345" s="423" customFormat="1" x14ac:dyDescent="0.45">
      <c r="A210"/>
      <c r="B210"/>
      <c r="C210"/>
      <c r="D210"/>
      <c r="E210"/>
      <c r="F210"/>
      <c r="G210"/>
      <c r="H210"/>
      <c r="L210" s="31"/>
      <c r="M210" s="31"/>
      <c r="N210" s="31"/>
      <c r="O210" s="31"/>
      <c r="P210" s="31"/>
      <c r="Q210" s="31"/>
      <c r="R210" s="31"/>
      <c r="S210" s="31"/>
      <c r="T210" s="31"/>
      <c r="U210" s="31"/>
      <c r="V210" s="31"/>
      <c r="W210" s="31"/>
      <c r="X210" s="31"/>
      <c r="Y210" s="31"/>
      <c r="Z210" s="31"/>
      <c r="AA210" s="31"/>
      <c r="AB210" s="31"/>
      <c r="AC210" s="31"/>
      <c r="AD210" s="31"/>
      <c r="AE210" s="31"/>
      <c r="AF210" s="31"/>
      <c r="AG210" s="31"/>
      <c r="AH210" s="31"/>
      <c r="AI210" s="31"/>
      <c r="MG210"/>
    </row>
    <row r="211" spans="1:345" s="423" customFormat="1" x14ac:dyDescent="0.45">
      <c r="A211"/>
      <c r="B211"/>
      <c r="C211"/>
      <c r="D211"/>
      <c r="E211"/>
      <c r="F211"/>
      <c r="G211"/>
      <c r="H211"/>
      <c r="L211" s="31"/>
      <c r="M211" s="31"/>
      <c r="N211" s="31"/>
      <c r="O211" s="31"/>
      <c r="P211" s="31"/>
      <c r="Q211" s="31"/>
      <c r="R211" s="31"/>
      <c r="S211" s="31"/>
      <c r="T211" s="31"/>
      <c r="U211" s="31"/>
      <c r="V211" s="31"/>
      <c r="W211" s="31"/>
      <c r="X211" s="31"/>
      <c r="Y211" s="31"/>
      <c r="Z211" s="31"/>
      <c r="AA211" s="31"/>
      <c r="AB211" s="31"/>
      <c r="AC211" s="31"/>
      <c r="AD211" s="31"/>
      <c r="AE211" s="31"/>
      <c r="AF211" s="31"/>
      <c r="AG211" s="31"/>
      <c r="AH211" s="31"/>
      <c r="AI211" s="31"/>
      <c r="MG211"/>
    </row>
    <row r="212" spans="1:345" s="423" customFormat="1" x14ac:dyDescent="0.45">
      <c r="A212"/>
      <c r="B212"/>
      <c r="C212"/>
      <c r="D212"/>
      <c r="E212"/>
      <c r="F212"/>
      <c r="G212"/>
      <c r="H212"/>
      <c r="L212" s="31"/>
      <c r="M212" s="31"/>
      <c r="N212" s="31"/>
      <c r="O212" s="31"/>
      <c r="P212" s="31"/>
      <c r="Q212" s="31"/>
      <c r="R212" s="31"/>
      <c r="S212" s="31"/>
      <c r="T212" s="31"/>
      <c r="U212" s="31"/>
      <c r="V212" s="31"/>
      <c r="W212" s="31"/>
      <c r="X212" s="31"/>
      <c r="Y212" s="31"/>
      <c r="Z212" s="31"/>
      <c r="AA212" s="31"/>
      <c r="AB212" s="31"/>
      <c r="AC212" s="31"/>
      <c r="AD212" s="31"/>
      <c r="AE212" s="31"/>
      <c r="AF212" s="31"/>
      <c r="AG212" s="31"/>
      <c r="AH212" s="31"/>
      <c r="AI212" s="31"/>
      <c r="MG212"/>
    </row>
    <row r="213" spans="1:345" s="423" customFormat="1" x14ac:dyDescent="0.45">
      <c r="A213"/>
      <c r="B213"/>
      <c r="C213"/>
      <c r="D213"/>
      <c r="E213"/>
      <c r="F213"/>
      <c r="G213"/>
      <c r="H213"/>
      <c r="L213" s="31"/>
      <c r="M213" s="31"/>
      <c r="N213" s="31"/>
      <c r="O213" s="31"/>
      <c r="P213" s="31"/>
      <c r="Q213" s="31"/>
      <c r="R213" s="31"/>
      <c r="S213" s="31"/>
      <c r="T213" s="31"/>
      <c r="U213" s="31"/>
      <c r="V213" s="31"/>
      <c r="W213" s="31"/>
      <c r="X213" s="31"/>
      <c r="Y213" s="31"/>
      <c r="Z213" s="31"/>
      <c r="AA213" s="31"/>
      <c r="AB213" s="31"/>
      <c r="AC213" s="31"/>
      <c r="AD213" s="31"/>
      <c r="AE213" s="31"/>
      <c r="AF213" s="31"/>
      <c r="AG213" s="31"/>
      <c r="AH213" s="31"/>
      <c r="AI213" s="31"/>
      <c r="MG213"/>
    </row>
    <row r="214" spans="1:345" s="423" customFormat="1" x14ac:dyDescent="0.45">
      <c r="A214"/>
      <c r="B214"/>
      <c r="C214"/>
      <c r="D214"/>
      <c r="E214"/>
      <c r="F214"/>
      <c r="G214"/>
      <c r="H214"/>
      <c r="L214" s="31"/>
      <c r="M214" s="31"/>
      <c r="N214" s="31"/>
      <c r="O214" s="31"/>
      <c r="P214" s="31"/>
      <c r="Q214" s="31"/>
      <c r="R214" s="31"/>
      <c r="S214" s="31"/>
      <c r="T214" s="31"/>
      <c r="U214" s="31"/>
      <c r="V214" s="31"/>
      <c r="W214" s="31"/>
      <c r="X214" s="31"/>
      <c r="Y214" s="31"/>
      <c r="Z214" s="31"/>
      <c r="AA214" s="31"/>
      <c r="AB214" s="31"/>
      <c r="AC214" s="31"/>
      <c r="AD214" s="31"/>
      <c r="AE214" s="31"/>
      <c r="AF214" s="31"/>
      <c r="AG214" s="31"/>
      <c r="AH214" s="31"/>
      <c r="AI214" s="31"/>
      <c r="MG214"/>
    </row>
    <row r="215" spans="1:345" s="423" customFormat="1" x14ac:dyDescent="0.45">
      <c r="A215"/>
      <c r="B215"/>
      <c r="C215"/>
      <c r="D215"/>
      <c r="E215"/>
      <c r="F215"/>
      <c r="G215"/>
      <c r="H215"/>
      <c r="L215" s="31"/>
      <c r="M215" s="31"/>
      <c r="N215" s="31"/>
      <c r="O215" s="31"/>
      <c r="P215" s="31"/>
      <c r="Q215" s="31"/>
      <c r="R215" s="31"/>
      <c r="S215" s="31"/>
      <c r="T215" s="31"/>
      <c r="U215" s="31"/>
      <c r="V215" s="31"/>
      <c r="W215" s="31"/>
      <c r="X215" s="31"/>
      <c r="Y215" s="31"/>
      <c r="Z215" s="31"/>
      <c r="AA215" s="31"/>
      <c r="AB215" s="31"/>
      <c r="AC215" s="31"/>
      <c r="AD215" s="31"/>
      <c r="AE215" s="31"/>
      <c r="AF215" s="31"/>
      <c r="AG215" s="31"/>
      <c r="AH215" s="31"/>
      <c r="AI215" s="31"/>
      <c r="MG215"/>
    </row>
    <row r="216" spans="1:345" s="423" customFormat="1" x14ac:dyDescent="0.45">
      <c r="A216"/>
      <c r="B216"/>
      <c r="C216"/>
      <c r="D216"/>
      <c r="E216"/>
      <c r="F216"/>
      <c r="G216"/>
      <c r="H216"/>
      <c r="L216" s="31"/>
      <c r="M216" s="31"/>
      <c r="N216" s="31"/>
      <c r="O216" s="31"/>
      <c r="P216" s="31"/>
      <c r="Q216" s="31"/>
      <c r="R216" s="31"/>
      <c r="S216" s="31"/>
      <c r="T216" s="31"/>
      <c r="U216" s="31"/>
      <c r="V216" s="31"/>
      <c r="W216" s="31"/>
      <c r="X216" s="31"/>
      <c r="Y216" s="31"/>
      <c r="Z216" s="31"/>
      <c r="AA216" s="31"/>
      <c r="AB216" s="31"/>
      <c r="AC216" s="31"/>
      <c r="AD216" s="31"/>
      <c r="AE216" s="31"/>
      <c r="AF216" s="31"/>
      <c r="AG216" s="31"/>
      <c r="AH216" s="31"/>
      <c r="AI216" s="31"/>
      <c r="MG216"/>
    </row>
    <row r="217" spans="1:345" s="423" customFormat="1" x14ac:dyDescent="0.45">
      <c r="A217"/>
      <c r="B217"/>
      <c r="C217"/>
      <c r="D217"/>
      <c r="E217"/>
      <c r="F217"/>
      <c r="G217"/>
      <c r="H217"/>
      <c r="L217" s="31"/>
      <c r="M217" s="31"/>
      <c r="N217" s="31"/>
      <c r="O217" s="31"/>
      <c r="P217" s="31"/>
      <c r="Q217" s="31"/>
      <c r="R217" s="31"/>
      <c r="S217" s="31"/>
      <c r="T217" s="31"/>
      <c r="U217" s="31"/>
      <c r="V217" s="31"/>
      <c r="W217" s="31"/>
      <c r="X217" s="31"/>
      <c r="Y217" s="31"/>
      <c r="Z217" s="31"/>
      <c r="AA217" s="31"/>
      <c r="AB217" s="31"/>
      <c r="AC217" s="31"/>
      <c r="AD217" s="31"/>
      <c r="AE217" s="31"/>
      <c r="AF217" s="31"/>
      <c r="AG217" s="31"/>
      <c r="AH217" s="31"/>
      <c r="AI217" s="31"/>
      <c r="MG217"/>
    </row>
    <row r="218" spans="1:345" s="423" customFormat="1" x14ac:dyDescent="0.45">
      <c r="A218"/>
      <c r="B218"/>
      <c r="C218"/>
      <c r="D218"/>
      <c r="E218"/>
      <c r="F218"/>
      <c r="G218"/>
      <c r="H218"/>
      <c r="L218" s="31"/>
      <c r="M218" s="31"/>
      <c r="N218" s="31"/>
      <c r="O218" s="31"/>
      <c r="P218" s="31"/>
      <c r="Q218" s="31"/>
      <c r="R218" s="31"/>
      <c r="S218" s="31"/>
      <c r="T218" s="31"/>
      <c r="U218" s="31"/>
      <c r="V218" s="31"/>
      <c r="W218" s="31"/>
      <c r="X218" s="31"/>
      <c r="Y218" s="31"/>
      <c r="Z218" s="31"/>
      <c r="AA218" s="31"/>
      <c r="AB218" s="31"/>
      <c r="AC218" s="31"/>
      <c r="AD218" s="31"/>
      <c r="AE218" s="31"/>
      <c r="AF218" s="31"/>
      <c r="AG218" s="31"/>
      <c r="AH218" s="31"/>
      <c r="AI218" s="31"/>
      <c r="MG218"/>
    </row>
    <row r="219" spans="1:345" s="423" customFormat="1" x14ac:dyDescent="0.45">
      <c r="A219"/>
      <c r="B219"/>
      <c r="C219"/>
      <c r="D219"/>
      <c r="E219"/>
      <c r="F219"/>
      <c r="G219"/>
      <c r="H219"/>
      <c r="L219" s="31"/>
      <c r="M219" s="31"/>
      <c r="N219" s="31"/>
      <c r="O219" s="31"/>
      <c r="P219" s="31"/>
      <c r="Q219" s="31"/>
      <c r="R219" s="31"/>
      <c r="S219" s="31"/>
      <c r="T219" s="31"/>
      <c r="U219" s="31"/>
      <c r="V219" s="31"/>
      <c r="W219" s="31"/>
      <c r="X219" s="31"/>
      <c r="Y219" s="31"/>
      <c r="Z219" s="31"/>
      <c r="AA219" s="31"/>
      <c r="AB219" s="31"/>
      <c r="AC219" s="31"/>
      <c r="AD219" s="31"/>
      <c r="AE219" s="31"/>
      <c r="AF219" s="31"/>
      <c r="AG219" s="31"/>
      <c r="AH219" s="31"/>
      <c r="AI219" s="31"/>
      <c r="MG219"/>
    </row>
    <row r="220" spans="1:345" s="423" customFormat="1" x14ac:dyDescent="0.45">
      <c r="A220"/>
      <c r="B220"/>
      <c r="C220"/>
      <c r="D220"/>
      <c r="E220"/>
      <c r="F220"/>
      <c r="G220"/>
      <c r="H220"/>
      <c r="L220" s="31"/>
      <c r="M220" s="31"/>
      <c r="N220" s="31"/>
      <c r="O220" s="31"/>
      <c r="P220" s="31"/>
      <c r="Q220" s="31"/>
      <c r="R220" s="31"/>
      <c r="S220" s="31"/>
      <c r="T220" s="31"/>
      <c r="U220" s="31"/>
      <c r="V220" s="31"/>
      <c r="W220" s="31"/>
      <c r="X220" s="31"/>
      <c r="Y220" s="31"/>
      <c r="Z220" s="31"/>
      <c r="AA220" s="31"/>
      <c r="AB220" s="31"/>
      <c r="AC220" s="31"/>
      <c r="AD220" s="31"/>
      <c r="AE220" s="31"/>
      <c r="AF220" s="31"/>
      <c r="AG220" s="31"/>
      <c r="AH220" s="31"/>
      <c r="AI220" s="31"/>
      <c r="MG220"/>
    </row>
    <row r="221" spans="1:345" s="423" customFormat="1" x14ac:dyDescent="0.45">
      <c r="A221"/>
      <c r="B221"/>
      <c r="C221"/>
      <c r="D221"/>
      <c r="E221"/>
      <c r="F221"/>
      <c r="G221"/>
      <c r="H221"/>
      <c r="L221" s="31"/>
      <c r="M221" s="31"/>
      <c r="N221" s="31"/>
      <c r="O221" s="31"/>
      <c r="P221" s="31"/>
      <c r="Q221" s="31"/>
      <c r="R221" s="31"/>
      <c r="S221" s="31"/>
      <c r="T221" s="31"/>
      <c r="U221" s="31"/>
      <c r="V221" s="31"/>
      <c r="W221" s="31"/>
      <c r="X221" s="31"/>
      <c r="Y221" s="31"/>
      <c r="Z221" s="31"/>
      <c r="AA221" s="31"/>
      <c r="AB221" s="31"/>
      <c r="AC221" s="31"/>
      <c r="AD221" s="31"/>
      <c r="AE221" s="31"/>
      <c r="AF221" s="31"/>
      <c r="AG221" s="31"/>
      <c r="AH221" s="31"/>
      <c r="AI221" s="31"/>
      <c r="MG221"/>
    </row>
    <row r="222" spans="1:345" s="423" customFormat="1" x14ac:dyDescent="0.45">
      <c r="A222"/>
      <c r="B222"/>
      <c r="C222"/>
      <c r="D222"/>
      <c r="E222"/>
      <c r="F222"/>
      <c r="G222"/>
      <c r="H222"/>
      <c r="L222" s="31"/>
      <c r="M222" s="31"/>
      <c r="N222" s="31"/>
      <c r="O222" s="31"/>
      <c r="P222" s="31"/>
      <c r="Q222" s="31"/>
      <c r="R222" s="31"/>
      <c r="S222" s="31"/>
      <c r="T222" s="31"/>
      <c r="U222" s="31"/>
      <c r="V222" s="31"/>
      <c r="W222" s="31"/>
      <c r="X222" s="31"/>
      <c r="Y222" s="31"/>
      <c r="Z222" s="31"/>
      <c r="AA222" s="31"/>
      <c r="AB222" s="31"/>
      <c r="AC222" s="31"/>
      <c r="AD222" s="31"/>
      <c r="AE222" s="31"/>
      <c r="AF222" s="31"/>
      <c r="AG222" s="31"/>
      <c r="AH222" s="31"/>
      <c r="AI222" s="31"/>
      <c r="MG222"/>
    </row>
    <row r="223" spans="1:345" s="423" customFormat="1" x14ac:dyDescent="0.45">
      <c r="A223"/>
      <c r="B223"/>
      <c r="C223"/>
      <c r="D223"/>
      <c r="E223"/>
      <c r="F223"/>
      <c r="G223"/>
      <c r="H223"/>
      <c r="L223" s="31"/>
      <c r="M223" s="31"/>
      <c r="N223" s="31"/>
      <c r="O223" s="31"/>
      <c r="P223" s="31"/>
      <c r="Q223" s="31"/>
      <c r="R223" s="31"/>
      <c r="S223" s="31"/>
      <c r="T223" s="31"/>
      <c r="U223" s="31"/>
      <c r="V223" s="31"/>
      <c r="W223" s="31"/>
      <c r="X223" s="31"/>
      <c r="Y223" s="31"/>
      <c r="Z223" s="31"/>
      <c r="AA223" s="31"/>
      <c r="AB223" s="31"/>
      <c r="AC223" s="31"/>
      <c r="AD223" s="31"/>
      <c r="AE223" s="31"/>
      <c r="AF223" s="31"/>
      <c r="AG223" s="31"/>
      <c r="AH223" s="31"/>
      <c r="AI223" s="31"/>
      <c r="MG223"/>
    </row>
    <row r="224" spans="1:345" s="423" customFormat="1" x14ac:dyDescent="0.45">
      <c r="A224"/>
      <c r="B224"/>
      <c r="C224"/>
      <c r="D224"/>
      <c r="E224"/>
      <c r="F224"/>
      <c r="G224"/>
      <c r="H224"/>
      <c r="L224" s="31"/>
      <c r="M224" s="31"/>
      <c r="N224" s="31"/>
      <c r="O224" s="31"/>
      <c r="P224" s="31"/>
      <c r="Q224" s="31"/>
      <c r="R224" s="31"/>
      <c r="S224" s="31"/>
      <c r="T224" s="31"/>
      <c r="U224" s="31"/>
      <c r="V224" s="31"/>
      <c r="W224" s="31"/>
      <c r="X224" s="31"/>
      <c r="Y224" s="31"/>
      <c r="Z224" s="31"/>
      <c r="AA224" s="31"/>
      <c r="AB224" s="31"/>
      <c r="AC224" s="31"/>
      <c r="AD224" s="31"/>
      <c r="AE224" s="31"/>
      <c r="AF224" s="31"/>
      <c r="AG224" s="31"/>
      <c r="AH224" s="31"/>
      <c r="AI224" s="31"/>
      <c r="MG224"/>
    </row>
    <row r="225" spans="1:345" s="423" customFormat="1" x14ac:dyDescent="0.45">
      <c r="A225"/>
      <c r="B225"/>
      <c r="C225"/>
      <c r="D225"/>
      <c r="E225"/>
      <c r="F225"/>
      <c r="G225"/>
      <c r="H225"/>
      <c r="L225" s="31"/>
      <c r="M225" s="31"/>
      <c r="N225" s="31"/>
      <c r="O225" s="31"/>
      <c r="P225" s="31"/>
      <c r="Q225" s="31"/>
      <c r="R225" s="31"/>
      <c r="S225" s="31"/>
      <c r="T225" s="31"/>
      <c r="U225" s="31"/>
      <c r="V225" s="31"/>
      <c r="W225" s="31"/>
      <c r="X225" s="31"/>
      <c r="Y225" s="31"/>
      <c r="Z225" s="31"/>
      <c r="AA225" s="31"/>
      <c r="AB225" s="31"/>
      <c r="AC225" s="31"/>
      <c r="AD225" s="31"/>
      <c r="AE225" s="31"/>
      <c r="AF225" s="31"/>
      <c r="AG225" s="31"/>
      <c r="AH225" s="31"/>
      <c r="AI225" s="31"/>
      <c r="MG225"/>
    </row>
    <row r="226" spans="1:345" s="423" customFormat="1" x14ac:dyDescent="0.45">
      <c r="A226"/>
      <c r="B226"/>
      <c r="C226"/>
      <c r="D226"/>
      <c r="E226"/>
      <c r="F226"/>
      <c r="G226"/>
      <c r="H226"/>
      <c r="L226" s="31"/>
      <c r="M226" s="31"/>
      <c r="N226" s="31"/>
      <c r="O226" s="31"/>
      <c r="P226" s="31"/>
      <c r="Q226" s="31"/>
      <c r="R226" s="31"/>
      <c r="S226" s="31"/>
      <c r="T226" s="31"/>
      <c r="U226" s="31"/>
      <c r="V226" s="31"/>
      <c r="W226" s="31"/>
      <c r="X226" s="31"/>
      <c r="Y226" s="31"/>
      <c r="Z226" s="31"/>
      <c r="AA226" s="31"/>
      <c r="AB226" s="31"/>
      <c r="AC226" s="31"/>
      <c r="AD226" s="31"/>
      <c r="AE226" s="31"/>
      <c r="AF226" s="31"/>
      <c r="AG226" s="31"/>
      <c r="AH226" s="31"/>
      <c r="AI226" s="31"/>
      <c r="MG226"/>
    </row>
    <row r="227" spans="1:345" s="423" customFormat="1" x14ac:dyDescent="0.45">
      <c r="A227"/>
      <c r="B227"/>
      <c r="C227"/>
      <c r="D227"/>
      <c r="E227"/>
      <c r="F227"/>
      <c r="G227"/>
      <c r="H227"/>
      <c r="L227" s="31"/>
      <c r="M227" s="31"/>
      <c r="N227" s="31"/>
      <c r="O227" s="31"/>
      <c r="P227" s="31"/>
      <c r="Q227" s="31"/>
      <c r="R227" s="31"/>
      <c r="S227" s="31"/>
      <c r="T227" s="31"/>
      <c r="U227" s="31"/>
      <c r="V227" s="31"/>
      <c r="W227" s="31"/>
      <c r="X227" s="31"/>
      <c r="Y227" s="31"/>
      <c r="Z227" s="31"/>
      <c r="AA227" s="31"/>
      <c r="AB227" s="31"/>
      <c r="AC227" s="31"/>
      <c r="AD227" s="31"/>
      <c r="AE227" s="31"/>
      <c r="AF227" s="31"/>
      <c r="AG227" s="31"/>
      <c r="AH227" s="31"/>
      <c r="AI227" s="31"/>
      <c r="MG227"/>
    </row>
    <row r="228" spans="1:345" s="423" customFormat="1" x14ac:dyDescent="0.45">
      <c r="A228"/>
      <c r="B228"/>
      <c r="C228"/>
      <c r="D228"/>
      <c r="E228"/>
      <c r="F228"/>
      <c r="G228"/>
      <c r="H228"/>
      <c r="L228" s="31"/>
      <c r="M228" s="31"/>
      <c r="N228" s="31"/>
      <c r="O228" s="31"/>
      <c r="P228" s="31"/>
      <c r="Q228" s="31"/>
      <c r="R228" s="31"/>
      <c r="S228" s="31"/>
      <c r="T228" s="31"/>
      <c r="U228" s="31"/>
      <c r="V228" s="31"/>
      <c r="W228" s="31"/>
      <c r="X228" s="31"/>
      <c r="Y228" s="31"/>
      <c r="Z228" s="31"/>
      <c r="AA228" s="31"/>
      <c r="AB228" s="31"/>
      <c r="AC228" s="31"/>
      <c r="AD228" s="31"/>
      <c r="AE228" s="31"/>
      <c r="AF228" s="31"/>
      <c r="AG228" s="31"/>
      <c r="AH228" s="31"/>
      <c r="AI228" s="31"/>
      <c r="MG228"/>
    </row>
    <row r="229" spans="1:345" s="423" customFormat="1" x14ac:dyDescent="0.45">
      <c r="A229"/>
      <c r="B229"/>
      <c r="C229"/>
      <c r="D229"/>
      <c r="E229"/>
      <c r="F229"/>
      <c r="G229"/>
      <c r="H229"/>
      <c r="L229" s="31"/>
      <c r="M229" s="31"/>
      <c r="N229" s="31"/>
      <c r="O229" s="31"/>
      <c r="P229" s="31"/>
      <c r="Q229" s="31"/>
      <c r="R229" s="31"/>
      <c r="S229" s="31"/>
      <c r="T229" s="31"/>
      <c r="U229" s="31"/>
      <c r="V229" s="31"/>
      <c r="W229" s="31"/>
      <c r="X229" s="31"/>
      <c r="Y229" s="31"/>
      <c r="Z229" s="31"/>
      <c r="AA229" s="31"/>
      <c r="AB229" s="31"/>
      <c r="AC229" s="31"/>
      <c r="AD229" s="31"/>
      <c r="AE229" s="31"/>
      <c r="AF229" s="31"/>
      <c r="AG229" s="31"/>
      <c r="AH229" s="31"/>
      <c r="AI229" s="31"/>
      <c r="MG229"/>
    </row>
    <row r="230" spans="1:345" s="423" customFormat="1" x14ac:dyDescent="0.45">
      <c r="A230"/>
      <c r="B230"/>
      <c r="C230"/>
      <c r="D230"/>
      <c r="E230"/>
      <c r="F230"/>
      <c r="G230"/>
      <c r="H230"/>
      <c r="L230" s="31"/>
      <c r="M230" s="31"/>
      <c r="N230" s="31"/>
      <c r="O230" s="31"/>
      <c r="P230" s="31"/>
      <c r="Q230" s="31"/>
      <c r="R230" s="31"/>
      <c r="S230" s="31"/>
      <c r="T230" s="31"/>
      <c r="U230" s="31"/>
      <c r="V230" s="31"/>
      <c r="W230" s="31"/>
      <c r="X230" s="31"/>
      <c r="Y230" s="31"/>
      <c r="Z230" s="31"/>
      <c r="AA230" s="31"/>
      <c r="AB230" s="31"/>
      <c r="AC230" s="31"/>
      <c r="AD230" s="31"/>
      <c r="AE230" s="31"/>
      <c r="AF230" s="31"/>
      <c r="AG230" s="31"/>
      <c r="AH230" s="31"/>
      <c r="AI230" s="31"/>
      <c r="MG230"/>
    </row>
    <row r="231" spans="1:345" s="423" customFormat="1" x14ac:dyDescent="0.45">
      <c r="A231"/>
      <c r="B231"/>
      <c r="C231"/>
      <c r="D231"/>
      <c r="E231"/>
      <c r="F231"/>
      <c r="G231"/>
      <c r="H231"/>
      <c r="L231" s="31"/>
      <c r="M231" s="31"/>
      <c r="N231" s="31"/>
      <c r="O231" s="31"/>
      <c r="P231" s="31"/>
      <c r="Q231" s="31"/>
      <c r="R231" s="31"/>
      <c r="S231" s="31"/>
      <c r="T231" s="31"/>
      <c r="U231" s="31"/>
      <c r="V231" s="31"/>
      <c r="W231" s="31"/>
      <c r="X231" s="31"/>
      <c r="Y231" s="31"/>
      <c r="Z231" s="31"/>
      <c r="AA231" s="31"/>
      <c r="AB231" s="31"/>
      <c r="AC231" s="31"/>
      <c r="AD231" s="31"/>
      <c r="AE231" s="31"/>
      <c r="AF231" s="31"/>
      <c r="AG231" s="31"/>
      <c r="AH231" s="31"/>
      <c r="AI231" s="31"/>
      <c r="MG231"/>
    </row>
    <row r="232" spans="1:345" s="423" customFormat="1" x14ac:dyDescent="0.45">
      <c r="A232"/>
      <c r="B232"/>
      <c r="C232"/>
      <c r="D232"/>
      <c r="E232"/>
      <c r="F232"/>
      <c r="G232"/>
      <c r="H232"/>
      <c r="L232" s="31"/>
      <c r="M232" s="31"/>
      <c r="N232" s="31"/>
      <c r="O232" s="31"/>
      <c r="P232" s="31"/>
      <c r="Q232" s="31"/>
      <c r="R232" s="31"/>
      <c r="S232" s="31"/>
      <c r="T232" s="31"/>
      <c r="U232" s="31"/>
      <c r="V232" s="31"/>
      <c r="W232" s="31"/>
      <c r="X232" s="31"/>
      <c r="Y232" s="31"/>
      <c r="Z232" s="31"/>
      <c r="AA232" s="31"/>
      <c r="AB232" s="31"/>
      <c r="AC232" s="31"/>
      <c r="AD232" s="31"/>
      <c r="AE232" s="31"/>
      <c r="AF232" s="31"/>
      <c r="AG232" s="31"/>
      <c r="AH232" s="31"/>
      <c r="AI232" s="31"/>
      <c r="MG232"/>
    </row>
    <row r="233" spans="1:345" s="423" customFormat="1" x14ac:dyDescent="0.45">
      <c r="A233"/>
      <c r="B233"/>
      <c r="C233"/>
      <c r="D233"/>
      <c r="E233"/>
      <c r="F233"/>
      <c r="G233"/>
      <c r="H233"/>
      <c r="L233" s="31"/>
      <c r="M233" s="31"/>
      <c r="N233" s="31"/>
      <c r="O233" s="31"/>
      <c r="P233" s="31"/>
      <c r="Q233" s="31"/>
      <c r="R233" s="31"/>
      <c r="S233" s="31"/>
      <c r="T233" s="31"/>
      <c r="U233" s="31"/>
      <c r="V233" s="31"/>
      <c r="W233" s="31"/>
      <c r="X233" s="31"/>
      <c r="Y233" s="31"/>
      <c r="Z233" s="31"/>
      <c r="AA233" s="31"/>
      <c r="AB233" s="31"/>
      <c r="AC233" s="31"/>
      <c r="AD233" s="31"/>
      <c r="AE233" s="31"/>
      <c r="AF233" s="31"/>
      <c r="AG233" s="31"/>
      <c r="AH233" s="31"/>
      <c r="AI233" s="31"/>
      <c r="MG233"/>
    </row>
    <row r="234" spans="1:345" s="423" customFormat="1" x14ac:dyDescent="0.45">
      <c r="A234"/>
      <c r="B234"/>
      <c r="C234"/>
      <c r="D234"/>
      <c r="E234"/>
      <c r="F234"/>
      <c r="G234"/>
      <c r="H234"/>
      <c r="L234" s="31"/>
      <c r="M234" s="31"/>
      <c r="N234" s="31"/>
      <c r="O234" s="31"/>
      <c r="P234" s="31"/>
      <c r="Q234" s="31"/>
      <c r="R234" s="31"/>
      <c r="S234" s="31"/>
      <c r="T234" s="31"/>
      <c r="U234" s="31"/>
      <c r="V234" s="31"/>
      <c r="W234" s="31"/>
      <c r="X234" s="31"/>
      <c r="Y234" s="31"/>
      <c r="Z234" s="31"/>
      <c r="AA234" s="31"/>
      <c r="AB234" s="31"/>
      <c r="AC234" s="31"/>
      <c r="AD234" s="31"/>
      <c r="AE234" s="31"/>
      <c r="AF234" s="31"/>
      <c r="AG234" s="31"/>
      <c r="AH234" s="31"/>
      <c r="AI234" s="31"/>
      <c r="MG234"/>
    </row>
    <row r="235" spans="1:345" s="423" customFormat="1" x14ac:dyDescent="0.45">
      <c r="A235"/>
      <c r="B235"/>
      <c r="C235"/>
      <c r="D235"/>
      <c r="E235"/>
      <c r="F235"/>
      <c r="G235"/>
      <c r="H235"/>
      <c r="L235" s="31"/>
      <c r="M235" s="31"/>
      <c r="N235" s="31"/>
      <c r="O235" s="31"/>
      <c r="P235" s="31"/>
      <c r="Q235" s="31"/>
      <c r="R235" s="31"/>
      <c r="S235" s="31"/>
      <c r="T235" s="31"/>
      <c r="U235" s="31"/>
      <c r="V235" s="31"/>
      <c r="W235" s="31"/>
      <c r="X235" s="31"/>
      <c r="Y235" s="31"/>
      <c r="Z235" s="31"/>
      <c r="AA235" s="31"/>
      <c r="AB235" s="31"/>
      <c r="AC235" s="31"/>
      <c r="AD235" s="31"/>
      <c r="AE235" s="31"/>
      <c r="AF235" s="31"/>
      <c r="AG235" s="31"/>
      <c r="AH235" s="31"/>
      <c r="AI235" s="31"/>
      <c r="MG235"/>
    </row>
    <row r="236" spans="1:345" s="423" customFormat="1" x14ac:dyDescent="0.45">
      <c r="A236"/>
      <c r="B236"/>
      <c r="C236"/>
      <c r="D236"/>
      <c r="E236"/>
      <c r="F236"/>
      <c r="G236"/>
      <c r="H236"/>
      <c r="L236" s="31"/>
      <c r="M236" s="31"/>
      <c r="N236" s="31"/>
      <c r="O236" s="31"/>
      <c r="P236" s="31"/>
      <c r="Q236" s="31"/>
      <c r="R236" s="31"/>
      <c r="S236" s="31"/>
      <c r="T236" s="31"/>
      <c r="U236" s="31"/>
      <c r="V236" s="31"/>
      <c r="W236" s="31"/>
      <c r="X236" s="31"/>
      <c r="Y236" s="31"/>
      <c r="Z236" s="31"/>
      <c r="AA236" s="31"/>
      <c r="AB236" s="31"/>
      <c r="AC236" s="31"/>
      <c r="AD236" s="31"/>
      <c r="AE236" s="31"/>
      <c r="AF236" s="31"/>
      <c r="AG236" s="31"/>
      <c r="AH236" s="31"/>
      <c r="AI236" s="31"/>
      <c r="MG236"/>
    </row>
    <row r="237" spans="1:345" s="423" customFormat="1" x14ac:dyDescent="0.45">
      <c r="A237"/>
      <c r="B237"/>
      <c r="C237"/>
      <c r="D237"/>
      <c r="E237"/>
      <c r="F237"/>
      <c r="G237"/>
      <c r="H237"/>
      <c r="L237" s="31"/>
      <c r="M237" s="31"/>
      <c r="N237" s="31"/>
      <c r="O237" s="31"/>
      <c r="P237" s="31"/>
      <c r="Q237" s="31"/>
      <c r="R237" s="31"/>
      <c r="S237" s="31"/>
      <c r="T237" s="31"/>
      <c r="U237" s="31"/>
      <c r="V237" s="31"/>
      <c r="W237" s="31"/>
      <c r="X237" s="31"/>
      <c r="Y237" s="31"/>
      <c r="Z237" s="31"/>
      <c r="AA237" s="31"/>
      <c r="AB237" s="31"/>
      <c r="AC237" s="31"/>
      <c r="AD237" s="31"/>
      <c r="AE237" s="31"/>
      <c r="AF237" s="31"/>
      <c r="AG237" s="31"/>
      <c r="AH237" s="31"/>
      <c r="AI237" s="31"/>
      <c r="MG237"/>
    </row>
    <row r="238" spans="1:345" s="423" customFormat="1" x14ac:dyDescent="0.45">
      <c r="A238"/>
      <c r="B238"/>
      <c r="C238"/>
      <c r="D238"/>
      <c r="E238"/>
      <c r="F238"/>
      <c r="G238"/>
      <c r="H238"/>
      <c r="L238" s="31"/>
      <c r="M238" s="31"/>
      <c r="N238" s="31"/>
      <c r="O238" s="31"/>
      <c r="P238" s="31"/>
      <c r="Q238" s="31"/>
      <c r="R238" s="31"/>
      <c r="S238" s="31"/>
      <c r="T238" s="31"/>
      <c r="U238" s="31"/>
      <c r="V238" s="31"/>
      <c r="W238" s="31"/>
      <c r="X238" s="31"/>
      <c r="Y238" s="31"/>
      <c r="Z238" s="31"/>
      <c r="AA238" s="31"/>
      <c r="AB238" s="31"/>
      <c r="AC238" s="31"/>
      <c r="AD238" s="31"/>
      <c r="AE238" s="31"/>
      <c r="AF238" s="31"/>
      <c r="AG238" s="31"/>
      <c r="AH238" s="31"/>
      <c r="AI238" s="31"/>
      <c r="MG238"/>
    </row>
    <row r="239" spans="1:345" s="423" customFormat="1" x14ac:dyDescent="0.45">
      <c r="A239"/>
      <c r="B239"/>
      <c r="C239"/>
      <c r="D239"/>
      <c r="E239"/>
      <c r="F239"/>
      <c r="G239"/>
      <c r="H239"/>
      <c r="L239" s="31"/>
      <c r="M239" s="31"/>
      <c r="N239" s="31"/>
      <c r="O239" s="31"/>
      <c r="P239" s="31"/>
      <c r="Q239" s="31"/>
      <c r="R239" s="31"/>
      <c r="S239" s="31"/>
      <c r="T239" s="31"/>
      <c r="U239" s="31"/>
      <c r="V239" s="31"/>
      <c r="W239" s="31"/>
      <c r="X239" s="31"/>
      <c r="Y239" s="31"/>
      <c r="Z239" s="31"/>
      <c r="AA239" s="31"/>
      <c r="AB239" s="31"/>
      <c r="AC239" s="31"/>
      <c r="AD239" s="31"/>
      <c r="AE239" s="31"/>
      <c r="AF239" s="31"/>
      <c r="AG239" s="31"/>
      <c r="AH239" s="31"/>
      <c r="AI239" s="31"/>
      <c r="MG239"/>
    </row>
    <row r="240" spans="1:345" s="423" customFormat="1" x14ac:dyDescent="0.45">
      <c r="A240"/>
      <c r="B240"/>
      <c r="C240"/>
      <c r="D240"/>
      <c r="E240"/>
      <c r="F240"/>
      <c r="G240"/>
      <c r="H240"/>
      <c r="L240" s="31"/>
      <c r="M240" s="31"/>
      <c r="N240" s="31"/>
      <c r="O240" s="31"/>
      <c r="P240" s="31"/>
      <c r="Q240" s="31"/>
      <c r="R240" s="31"/>
      <c r="S240" s="31"/>
      <c r="T240" s="31"/>
      <c r="U240" s="31"/>
      <c r="V240" s="31"/>
      <c r="W240" s="31"/>
      <c r="X240" s="31"/>
      <c r="Y240" s="31"/>
      <c r="Z240" s="31"/>
      <c r="AA240" s="31"/>
      <c r="AB240" s="31"/>
      <c r="AC240" s="31"/>
      <c r="AD240" s="31"/>
      <c r="AE240" s="31"/>
      <c r="AF240" s="31"/>
      <c r="AG240" s="31"/>
      <c r="AH240" s="31"/>
      <c r="AI240" s="31"/>
      <c r="MG240"/>
    </row>
    <row r="241" spans="1:345" s="423" customFormat="1" x14ac:dyDescent="0.45">
      <c r="A241"/>
      <c r="B241"/>
      <c r="C241"/>
      <c r="D241"/>
      <c r="E241"/>
      <c r="F241"/>
      <c r="G241"/>
      <c r="H241"/>
      <c r="L241" s="31"/>
      <c r="M241" s="31"/>
      <c r="N241" s="31"/>
      <c r="O241" s="31"/>
      <c r="P241" s="31"/>
      <c r="Q241" s="31"/>
      <c r="R241" s="31"/>
      <c r="S241" s="31"/>
      <c r="T241" s="31"/>
      <c r="U241" s="31"/>
      <c r="V241" s="31"/>
      <c r="W241" s="31"/>
      <c r="X241" s="31"/>
      <c r="Y241" s="31"/>
      <c r="Z241" s="31"/>
      <c r="AA241" s="31"/>
      <c r="AB241" s="31"/>
      <c r="AC241" s="31"/>
      <c r="AD241" s="31"/>
      <c r="AE241" s="31"/>
      <c r="AF241" s="31"/>
      <c r="AG241" s="31"/>
      <c r="AH241" s="31"/>
      <c r="AI241" s="31"/>
      <c r="MG241"/>
    </row>
    <row r="242" spans="1:345" s="423" customFormat="1" x14ac:dyDescent="0.45">
      <c r="A242"/>
      <c r="B242"/>
      <c r="C242"/>
      <c r="D242"/>
      <c r="E242"/>
      <c r="F242"/>
      <c r="G242"/>
      <c r="H242"/>
      <c r="L242" s="31"/>
      <c r="M242" s="31"/>
      <c r="N242" s="31"/>
      <c r="O242" s="31"/>
      <c r="P242" s="31"/>
      <c r="Q242" s="31"/>
      <c r="R242" s="31"/>
      <c r="S242" s="31"/>
      <c r="T242" s="31"/>
      <c r="U242" s="31"/>
      <c r="V242" s="31"/>
      <c r="W242" s="31"/>
      <c r="X242" s="31"/>
      <c r="Y242" s="31"/>
      <c r="Z242" s="31"/>
      <c r="AA242" s="31"/>
      <c r="AB242" s="31"/>
      <c r="AC242" s="31"/>
      <c r="AD242" s="31"/>
      <c r="AE242" s="31"/>
      <c r="AF242" s="31"/>
      <c r="AG242" s="31"/>
      <c r="AH242" s="31"/>
      <c r="AI242" s="31"/>
      <c r="MG242"/>
    </row>
    <row r="243" spans="1:345" s="423" customFormat="1" x14ac:dyDescent="0.45">
      <c r="A243"/>
      <c r="B243"/>
      <c r="C243"/>
      <c r="D243"/>
      <c r="E243"/>
      <c r="F243"/>
      <c r="G243"/>
      <c r="H243"/>
      <c r="L243" s="31"/>
      <c r="M243" s="31"/>
      <c r="N243" s="31"/>
      <c r="O243" s="31"/>
      <c r="P243" s="31"/>
      <c r="Q243" s="31"/>
      <c r="R243" s="31"/>
      <c r="S243" s="31"/>
      <c r="T243" s="31"/>
      <c r="U243" s="31"/>
      <c r="V243" s="31"/>
      <c r="W243" s="31"/>
      <c r="X243" s="31"/>
      <c r="Y243" s="31"/>
      <c r="Z243" s="31"/>
      <c r="AA243" s="31"/>
      <c r="AB243" s="31"/>
      <c r="AC243" s="31"/>
      <c r="AD243" s="31"/>
      <c r="AE243" s="31"/>
      <c r="AF243" s="31"/>
      <c r="AG243" s="31"/>
      <c r="AH243" s="31"/>
      <c r="AI243" s="31"/>
      <c r="MG243"/>
    </row>
    <row r="244" spans="1:345" s="423" customFormat="1" x14ac:dyDescent="0.45">
      <c r="A244"/>
      <c r="B244"/>
      <c r="C244"/>
      <c r="D244"/>
      <c r="E244"/>
      <c r="F244"/>
      <c r="G244"/>
      <c r="H244"/>
      <c r="L244" s="31"/>
      <c r="M244" s="31"/>
      <c r="N244" s="31"/>
      <c r="O244" s="31"/>
      <c r="P244" s="31"/>
      <c r="Q244" s="31"/>
      <c r="R244" s="31"/>
      <c r="S244" s="31"/>
      <c r="T244" s="31"/>
      <c r="U244" s="31"/>
      <c r="V244" s="31"/>
      <c r="W244" s="31"/>
      <c r="X244" s="31"/>
      <c r="Y244" s="31"/>
      <c r="Z244" s="31"/>
      <c r="AA244" s="31"/>
      <c r="AB244" s="31"/>
      <c r="AC244" s="31"/>
      <c r="AD244" s="31"/>
      <c r="AE244" s="31"/>
      <c r="AF244" s="31"/>
      <c r="AG244" s="31"/>
      <c r="AH244" s="31"/>
      <c r="AI244" s="31"/>
      <c r="MG244"/>
    </row>
    <row r="245" spans="1:345" s="423" customFormat="1" x14ac:dyDescent="0.45">
      <c r="A245"/>
      <c r="B245"/>
      <c r="C245"/>
      <c r="D245"/>
      <c r="E245"/>
      <c r="F245"/>
      <c r="G245"/>
      <c r="H245"/>
      <c r="L245" s="31"/>
      <c r="M245" s="31"/>
      <c r="N245" s="31"/>
      <c r="O245" s="31"/>
      <c r="P245" s="31"/>
      <c r="Q245" s="31"/>
      <c r="R245" s="31"/>
      <c r="S245" s="31"/>
      <c r="T245" s="31"/>
      <c r="U245" s="31"/>
      <c r="V245" s="31"/>
      <c r="W245" s="31"/>
      <c r="X245" s="31"/>
      <c r="Y245" s="31"/>
      <c r="Z245" s="31"/>
      <c r="AA245" s="31"/>
      <c r="AB245" s="31"/>
      <c r="AC245" s="31"/>
      <c r="AD245" s="31"/>
      <c r="AE245" s="31"/>
      <c r="AF245" s="31"/>
      <c r="AG245" s="31"/>
      <c r="AH245" s="31"/>
      <c r="AI245" s="31"/>
      <c r="MG245"/>
    </row>
    <row r="246" spans="1:345" s="423" customFormat="1" x14ac:dyDescent="0.45">
      <c r="A246"/>
      <c r="B246"/>
      <c r="C246"/>
      <c r="D246"/>
      <c r="E246"/>
      <c r="F246"/>
      <c r="G246"/>
      <c r="H246"/>
      <c r="L246" s="31"/>
      <c r="M246" s="31"/>
      <c r="N246" s="31"/>
      <c r="O246" s="31"/>
      <c r="P246" s="31"/>
      <c r="Q246" s="31"/>
      <c r="R246" s="31"/>
      <c r="S246" s="31"/>
      <c r="T246" s="31"/>
      <c r="U246" s="31"/>
      <c r="V246" s="31"/>
      <c r="W246" s="31"/>
      <c r="X246" s="31"/>
      <c r="Y246" s="31"/>
      <c r="Z246" s="31"/>
      <c r="AA246" s="31"/>
      <c r="AB246" s="31"/>
      <c r="AC246" s="31"/>
      <c r="AD246" s="31"/>
      <c r="AE246" s="31"/>
      <c r="AF246" s="31"/>
      <c r="AG246" s="31"/>
      <c r="AH246" s="31"/>
      <c r="AI246" s="31"/>
      <c r="MG246"/>
    </row>
    <row r="247" spans="1:345" s="423" customFormat="1" x14ac:dyDescent="0.45">
      <c r="A247"/>
      <c r="B247"/>
      <c r="C247"/>
      <c r="D247"/>
      <c r="E247"/>
      <c r="F247"/>
      <c r="G247"/>
      <c r="H247"/>
      <c r="L247" s="31"/>
      <c r="M247" s="31"/>
      <c r="N247" s="31"/>
      <c r="O247" s="31"/>
      <c r="P247" s="31"/>
      <c r="Q247" s="31"/>
      <c r="R247" s="31"/>
      <c r="S247" s="31"/>
      <c r="T247" s="31"/>
      <c r="U247" s="31"/>
      <c r="V247" s="31"/>
      <c r="W247" s="31"/>
      <c r="X247" s="31"/>
      <c r="Y247" s="31"/>
      <c r="Z247" s="31"/>
      <c r="AA247" s="31"/>
      <c r="AB247" s="31"/>
      <c r="AC247" s="31"/>
      <c r="AD247" s="31"/>
      <c r="AE247" s="31"/>
      <c r="AF247" s="31"/>
      <c r="AG247" s="31"/>
      <c r="AH247" s="31"/>
      <c r="AI247" s="31"/>
      <c r="MG247"/>
    </row>
    <row r="248" spans="1:345" s="423" customFormat="1" x14ac:dyDescent="0.45">
      <c r="A248"/>
      <c r="B248"/>
      <c r="C248"/>
      <c r="D248"/>
      <c r="E248"/>
      <c r="F248"/>
      <c r="G248"/>
      <c r="H248"/>
      <c r="L248" s="31"/>
      <c r="M248" s="31"/>
      <c r="N248" s="31"/>
      <c r="O248" s="31"/>
      <c r="P248" s="31"/>
      <c r="Q248" s="31"/>
      <c r="R248" s="31"/>
      <c r="S248" s="31"/>
      <c r="T248" s="31"/>
      <c r="U248" s="31"/>
      <c r="V248" s="31"/>
      <c r="W248" s="31"/>
      <c r="X248" s="31"/>
      <c r="Y248" s="31"/>
      <c r="Z248" s="31"/>
      <c r="AA248" s="31"/>
      <c r="AB248" s="31"/>
      <c r="AC248" s="31"/>
      <c r="AD248" s="31"/>
      <c r="AE248" s="31"/>
      <c r="AF248" s="31"/>
      <c r="AG248" s="31"/>
      <c r="AH248" s="31"/>
      <c r="AI248" s="31"/>
      <c r="MG248"/>
    </row>
    <row r="249" spans="1:345" s="423" customFormat="1" x14ac:dyDescent="0.45">
      <c r="A249"/>
      <c r="B249"/>
      <c r="C249"/>
      <c r="D249"/>
      <c r="E249"/>
      <c r="F249"/>
      <c r="G249"/>
      <c r="H249"/>
      <c r="L249" s="31"/>
      <c r="M249" s="31"/>
      <c r="N249" s="31"/>
      <c r="O249" s="31"/>
      <c r="P249" s="31"/>
      <c r="Q249" s="31"/>
      <c r="R249" s="31"/>
      <c r="S249" s="31"/>
      <c r="T249" s="31"/>
      <c r="U249" s="31"/>
      <c r="V249" s="31"/>
      <c r="W249" s="31"/>
      <c r="X249" s="31"/>
      <c r="Y249" s="31"/>
      <c r="Z249" s="31"/>
      <c r="AA249" s="31"/>
      <c r="AB249" s="31"/>
      <c r="AC249" s="31"/>
      <c r="AD249" s="31"/>
      <c r="AE249" s="31"/>
      <c r="AF249" s="31"/>
      <c r="AG249" s="31"/>
      <c r="AH249" s="31"/>
      <c r="AI249" s="31"/>
      <c r="MG249"/>
    </row>
    <row r="250" spans="1:345" s="423" customFormat="1" x14ac:dyDescent="0.45">
      <c r="A250"/>
      <c r="B250"/>
      <c r="C250"/>
      <c r="D250"/>
      <c r="E250"/>
      <c r="F250"/>
      <c r="G250"/>
      <c r="H250"/>
      <c r="L250" s="31"/>
      <c r="M250" s="31"/>
      <c r="N250" s="31"/>
      <c r="O250" s="31"/>
      <c r="P250" s="31"/>
      <c r="Q250" s="31"/>
      <c r="R250" s="31"/>
      <c r="S250" s="31"/>
      <c r="T250" s="31"/>
      <c r="U250" s="31"/>
      <c r="V250" s="31"/>
      <c r="W250" s="31"/>
      <c r="X250" s="31"/>
      <c r="Y250" s="31"/>
      <c r="Z250" s="31"/>
      <c r="AA250" s="31"/>
      <c r="AB250" s="31"/>
      <c r="AC250" s="31"/>
      <c r="AD250" s="31"/>
      <c r="AE250" s="31"/>
      <c r="AF250" s="31"/>
      <c r="AG250" s="31"/>
      <c r="AH250" s="31"/>
      <c r="AI250" s="31"/>
      <c r="MG250"/>
    </row>
    <row r="251" spans="1:345" s="423" customFormat="1" x14ac:dyDescent="0.45">
      <c r="A251"/>
      <c r="B251"/>
      <c r="C251"/>
      <c r="D251"/>
      <c r="E251"/>
      <c r="F251"/>
      <c r="G251"/>
      <c r="H251"/>
      <c r="L251" s="31"/>
      <c r="M251" s="31"/>
      <c r="N251" s="31"/>
      <c r="O251" s="31"/>
      <c r="P251" s="31"/>
      <c r="Q251" s="31"/>
      <c r="R251" s="31"/>
      <c r="S251" s="31"/>
      <c r="T251" s="31"/>
      <c r="U251" s="31"/>
      <c r="V251" s="31"/>
      <c r="W251" s="31"/>
      <c r="X251" s="31"/>
      <c r="Y251" s="31"/>
      <c r="Z251" s="31"/>
      <c r="AA251" s="31"/>
      <c r="AB251" s="31"/>
      <c r="AC251" s="31"/>
      <c r="AD251" s="31"/>
      <c r="AE251" s="31"/>
      <c r="AF251" s="31"/>
      <c r="AG251" s="31"/>
      <c r="AH251" s="31"/>
      <c r="AI251" s="31"/>
      <c r="MG251"/>
    </row>
    <row r="252" spans="1:345" s="423" customFormat="1" x14ac:dyDescent="0.45">
      <c r="A252"/>
      <c r="B252"/>
      <c r="C252"/>
      <c r="D252"/>
      <c r="E252"/>
      <c r="F252"/>
      <c r="G252"/>
      <c r="H252"/>
      <c r="L252" s="31"/>
      <c r="M252" s="31"/>
      <c r="N252" s="31"/>
      <c r="O252" s="31"/>
      <c r="P252" s="31"/>
      <c r="Q252" s="31"/>
      <c r="R252" s="31"/>
      <c r="S252" s="31"/>
      <c r="T252" s="31"/>
      <c r="U252" s="31"/>
      <c r="V252" s="31"/>
      <c r="W252" s="31"/>
      <c r="X252" s="31"/>
      <c r="Y252" s="31"/>
      <c r="Z252" s="31"/>
      <c r="AA252" s="31"/>
      <c r="AB252" s="31"/>
      <c r="AC252" s="31"/>
      <c r="AD252" s="31"/>
      <c r="AE252" s="31"/>
      <c r="AF252" s="31"/>
      <c r="AG252" s="31"/>
      <c r="AH252" s="31"/>
      <c r="AI252" s="31"/>
      <c r="MG252"/>
    </row>
    <row r="253" spans="1:345" s="423" customFormat="1" x14ac:dyDescent="0.45">
      <c r="A253"/>
      <c r="B253"/>
      <c r="C253"/>
      <c r="D253"/>
      <c r="E253"/>
      <c r="F253"/>
      <c r="G253"/>
      <c r="H253"/>
      <c r="L253" s="31"/>
      <c r="M253" s="31"/>
      <c r="N253" s="31"/>
      <c r="O253" s="31"/>
      <c r="P253" s="31"/>
      <c r="Q253" s="31"/>
      <c r="R253" s="31"/>
      <c r="S253" s="31"/>
      <c r="T253" s="31"/>
      <c r="U253" s="31"/>
      <c r="V253" s="31"/>
      <c r="W253" s="31"/>
      <c r="X253" s="31"/>
      <c r="Y253" s="31"/>
      <c r="Z253" s="31"/>
      <c r="AA253" s="31"/>
      <c r="AB253" s="31"/>
      <c r="AC253" s="31"/>
      <c r="AD253" s="31"/>
      <c r="AE253" s="31"/>
      <c r="AF253" s="31"/>
      <c r="AG253" s="31"/>
      <c r="AH253" s="31"/>
      <c r="AI253" s="31"/>
      <c r="MG253"/>
    </row>
    <row r="254" spans="1:345" s="423" customFormat="1" x14ac:dyDescent="0.45">
      <c r="A254"/>
      <c r="B254"/>
      <c r="C254"/>
      <c r="D254"/>
      <c r="E254"/>
      <c r="F254"/>
      <c r="G254"/>
      <c r="H254"/>
      <c r="L254" s="31"/>
      <c r="M254" s="31"/>
      <c r="N254" s="31"/>
      <c r="O254" s="31"/>
      <c r="P254" s="31"/>
      <c r="Q254" s="31"/>
      <c r="R254" s="31"/>
      <c r="S254" s="31"/>
      <c r="T254" s="31"/>
      <c r="U254" s="31"/>
      <c r="V254" s="31"/>
      <c r="W254" s="31"/>
      <c r="X254" s="31"/>
      <c r="Y254" s="31"/>
      <c r="Z254" s="31"/>
      <c r="AA254" s="31"/>
      <c r="AB254" s="31"/>
      <c r="AC254" s="31"/>
      <c r="AD254" s="31"/>
      <c r="AE254" s="31"/>
      <c r="AF254" s="31"/>
      <c r="AG254" s="31"/>
      <c r="AH254" s="31"/>
      <c r="AI254" s="31"/>
      <c r="MG254"/>
    </row>
    <row r="255" spans="1:345" s="423" customFormat="1" x14ac:dyDescent="0.45">
      <c r="A255"/>
      <c r="B255"/>
      <c r="C255"/>
      <c r="D255"/>
      <c r="E255"/>
      <c r="F255"/>
      <c r="G255"/>
      <c r="H255"/>
      <c r="L255" s="31"/>
      <c r="M255" s="31"/>
      <c r="N255" s="31"/>
      <c r="O255" s="31"/>
      <c r="P255" s="31"/>
      <c r="Q255" s="31"/>
      <c r="R255" s="31"/>
      <c r="S255" s="31"/>
      <c r="T255" s="31"/>
      <c r="U255" s="31"/>
      <c r="V255" s="31"/>
      <c r="W255" s="31"/>
      <c r="X255" s="31"/>
      <c r="Y255" s="31"/>
      <c r="Z255" s="31"/>
      <c r="AA255" s="31"/>
      <c r="AB255" s="31"/>
      <c r="AC255" s="31"/>
      <c r="AD255" s="31"/>
      <c r="AE255" s="31"/>
      <c r="AF255" s="31"/>
      <c r="AG255" s="31"/>
      <c r="AH255" s="31"/>
      <c r="AI255" s="31"/>
      <c r="MG255"/>
    </row>
    <row r="256" spans="1:345" s="423" customFormat="1" x14ac:dyDescent="0.45">
      <c r="A256"/>
      <c r="B256"/>
      <c r="C256"/>
      <c r="D256"/>
      <c r="E256"/>
      <c r="F256"/>
      <c r="G256"/>
      <c r="H256"/>
      <c r="L256" s="31"/>
      <c r="M256" s="31"/>
      <c r="N256" s="31"/>
      <c r="O256" s="31"/>
      <c r="P256" s="31"/>
      <c r="Q256" s="31"/>
      <c r="R256" s="31"/>
      <c r="S256" s="31"/>
      <c r="T256" s="31"/>
      <c r="U256" s="31"/>
      <c r="V256" s="31"/>
      <c r="W256" s="31"/>
      <c r="X256" s="31"/>
      <c r="Y256" s="31"/>
      <c r="Z256" s="31"/>
      <c r="AA256" s="31"/>
      <c r="AB256" s="31"/>
      <c r="AC256" s="31"/>
      <c r="AD256" s="31"/>
      <c r="AE256" s="31"/>
      <c r="AF256" s="31"/>
      <c r="AG256" s="31"/>
      <c r="AH256" s="31"/>
      <c r="AI256" s="31"/>
      <c r="MG256"/>
    </row>
    <row r="257" spans="1:345" s="423" customFormat="1" x14ac:dyDescent="0.45">
      <c r="A257"/>
      <c r="B257"/>
      <c r="C257"/>
      <c r="D257"/>
      <c r="E257"/>
      <c r="F257"/>
      <c r="G257"/>
      <c r="H257"/>
      <c r="L257" s="31"/>
      <c r="M257" s="31"/>
      <c r="N257" s="31"/>
      <c r="O257" s="31"/>
      <c r="P257" s="31"/>
      <c r="Q257" s="31"/>
      <c r="R257" s="31"/>
      <c r="S257" s="31"/>
      <c r="T257" s="31"/>
      <c r="U257" s="31"/>
      <c r="V257" s="31"/>
      <c r="W257" s="31"/>
      <c r="X257" s="31"/>
      <c r="Y257" s="31"/>
      <c r="Z257" s="31"/>
      <c r="AA257" s="31"/>
      <c r="AB257" s="31"/>
      <c r="AC257" s="31"/>
      <c r="AD257" s="31"/>
      <c r="AE257" s="31"/>
      <c r="AF257" s="31"/>
      <c r="AG257" s="31"/>
      <c r="AH257" s="31"/>
      <c r="AI257" s="31"/>
      <c r="MG257"/>
    </row>
    <row r="258" spans="1:345" s="423" customFormat="1" x14ac:dyDescent="0.45">
      <c r="A258"/>
      <c r="B258"/>
      <c r="C258"/>
      <c r="D258"/>
      <c r="E258"/>
      <c r="F258"/>
      <c r="G258"/>
      <c r="H258"/>
      <c r="L258" s="31"/>
      <c r="M258" s="31"/>
      <c r="N258" s="31"/>
      <c r="O258" s="31"/>
      <c r="P258" s="31"/>
      <c r="Q258" s="31"/>
      <c r="R258" s="31"/>
      <c r="S258" s="31"/>
      <c r="T258" s="31"/>
      <c r="U258" s="31"/>
      <c r="V258" s="31"/>
      <c r="W258" s="31"/>
      <c r="X258" s="31"/>
      <c r="Y258" s="31"/>
      <c r="Z258" s="31"/>
      <c r="AA258" s="31"/>
      <c r="AB258" s="31"/>
      <c r="AC258" s="31"/>
      <c r="AD258" s="31"/>
      <c r="AE258" s="31"/>
      <c r="AF258" s="31"/>
      <c r="AG258" s="31"/>
      <c r="AH258" s="31"/>
      <c r="AI258" s="31"/>
      <c r="MG258"/>
    </row>
    <row r="259" spans="1:345" s="423" customFormat="1" x14ac:dyDescent="0.45">
      <c r="A259"/>
      <c r="B259"/>
      <c r="C259"/>
      <c r="D259"/>
      <c r="E259"/>
      <c r="F259"/>
      <c r="G259"/>
      <c r="H259"/>
      <c r="L259" s="31"/>
      <c r="M259" s="31"/>
      <c r="N259" s="31"/>
      <c r="O259" s="31"/>
      <c r="P259" s="31"/>
      <c r="Q259" s="31"/>
      <c r="R259" s="31"/>
      <c r="S259" s="31"/>
      <c r="T259" s="31"/>
      <c r="U259" s="31"/>
      <c r="V259" s="31"/>
      <c r="W259" s="31"/>
      <c r="X259" s="31"/>
      <c r="Y259" s="31"/>
      <c r="Z259" s="31"/>
      <c r="AA259" s="31"/>
      <c r="AB259" s="31"/>
      <c r="AC259" s="31"/>
      <c r="AD259" s="31"/>
      <c r="AE259" s="31"/>
      <c r="AF259" s="31"/>
      <c r="AG259" s="31"/>
      <c r="AH259" s="31"/>
      <c r="AI259" s="31"/>
      <c r="MG259"/>
    </row>
    <row r="260" spans="1:345" s="423" customFormat="1" x14ac:dyDescent="0.45">
      <c r="A260"/>
      <c r="B260"/>
      <c r="C260"/>
      <c r="D260"/>
      <c r="E260"/>
      <c r="F260"/>
      <c r="G260"/>
      <c r="H260"/>
      <c r="L260" s="31"/>
      <c r="M260" s="31"/>
      <c r="N260" s="31"/>
      <c r="O260" s="31"/>
      <c r="P260" s="31"/>
      <c r="Q260" s="31"/>
      <c r="R260" s="31"/>
      <c r="S260" s="31"/>
      <c r="T260" s="31"/>
      <c r="U260" s="31"/>
      <c r="V260" s="31"/>
      <c r="W260" s="31"/>
      <c r="X260" s="31"/>
      <c r="Y260" s="31"/>
      <c r="Z260" s="31"/>
      <c r="AA260" s="31"/>
      <c r="AB260" s="31"/>
      <c r="AC260" s="31"/>
      <c r="AD260" s="31"/>
      <c r="AE260" s="31"/>
      <c r="AF260" s="31"/>
      <c r="AG260" s="31"/>
      <c r="AH260" s="31"/>
      <c r="AI260" s="31"/>
      <c r="MG260"/>
    </row>
    <row r="261" spans="1:345" s="423" customFormat="1" x14ac:dyDescent="0.45">
      <c r="A261"/>
      <c r="B261"/>
      <c r="C261"/>
      <c r="D261"/>
      <c r="E261"/>
      <c r="F261"/>
      <c r="G261"/>
      <c r="H261"/>
      <c r="L261" s="31"/>
      <c r="M261" s="31"/>
      <c r="N261" s="31"/>
      <c r="O261" s="31"/>
      <c r="P261" s="31"/>
      <c r="Q261" s="31"/>
      <c r="R261" s="31"/>
      <c r="S261" s="31"/>
      <c r="T261" s="31"/>
      <c r="U261" s="31"/>
      <c r="V261" s="31"/>
      <c r="W261" s="31"/>
      <c r="X261" s="31"/>
      <c r="Y261" s="31"/>
      <c r="Z261" s="31"/>
      <c r="AA261" s="31"/>
      <c r="AB261" s="31"/>
      <c r="AC261" s="31"/>
      <c r="AD261" s="31"/>
      <c r="AE261" s="31"/>
      <c r="AF261" s="31"/>
      <c r="AG261" s="31"/>
      <c r="AH261" s="31"/>
      <c r="AI261" s="31"/>
      <c r="MG261"/>
    </row>
    <row r="262" spans="1:345" s="423" customFormat="1" x14ac:dyDescent="0.45">
      <c r="A262"/>
      <c r="B262"/>
      <c r="C262"/>
      <c r="D262"/>
      <c r="E262"/>
      <c r="F262"/>
      <c r="G262"/>
      <c r="H262"/>
      <c r="L262" s="31"/>
      <c r="M262" s="31"/>
      <c r="N262" s="31"/>
      <c r="O262" s="31"/>
      <c r="P262" s="31"/>
      <c r="Q262" s="31"/>
      <c r="R262" s="31"/>
      <c r="S262" s="31"/>
      <c r="T262" s="31"/>
      <c r="U262" s="31"/>
      <c r="V262" s="31"/>
      <c r="W262" s="31"/>
      <c r="X262" s="31"/>
      <c r="Y262" s="31"/>
      <c r="Z262" s="31"/>
      <c r="AA262" s="31"/>
      <c r="AB262" s="31"/>
      <c r="AC262" s="31"/>
      <c r="AD262" s="31"/>
      <c r="AE262" s="31"/>
      <c r="AF262" s="31"/>
      <c r="AG262" s="31"/>
      <c r="AH262" s="31"/>
      <c r="AI262" s="31"/>
      <c r="MG262"/>
    </row>
    <row r="263" spans="1:345" s="423" customFormat="1" x14ac:dyDescent="0.45">
      <c r="A263"/>
      <c r="B263"/>
      <c r="C263"/>
      <c r="D263"/>
      <c r="E263"/>
      <c r="F263"/>
      <c r="G263"/>
      <c r="H263"/>
      <c r="L263" s="31"/>
      <c r="M263" s="31"/>
      <c r="N263" s="31"/>
      <c r="O263" s="31"/>
      <c r="P263" s="31"/>
      <c r="Q263" s="31"/>
      <c r="R263" s="31"/>
      <c r="S263" s="31"/>
      <c r="T263" s="31"/>
      <c r="U263" s="31"/>
      <c r="V263" s="31"/>
      <c r="W263" s="31"/>
      <c r="X263" s="31"/>
      <c r="Y263" s="31"/>
      <c r="Z263" s="31"/>
      <c r="AA263" s="31"/>
      <c r="AB263" s="31"/>
      <c r="AC263" s="31"/>
      <c r="AD263" s="31"/>
      <c r="AE263" s="31"/>
      <c r="AF263" s="31"/>
      <c r="AG263" s="31"/>
      <c r="AH263" s="31"/>
      <c r="AI263" s="31"/>
      <c r="MG263"/>
    </row>
    <row r="264" spans="1:345" s="423" customFormat="1" x14ac:dyDescent="0.45">
      <c r="A264"/>
      <c r="B264"/>
      <c r="C264"/>
      <c r="D264"/>
      <c r="E264"/>
      <c r="F264"/>
      <c r="G264"/>
      <c r="H264"/>
      <c r="L264" s="31"/>
      <c r="M264" s="31"/>
      <c r="N264" s="31"/>
      <c r="O264" s="31"/>
      <c r="P264" s="31"/>
      <c r="Q264" s="31"/>
      <c r="R264" s="31"/>
      <c r="S264" s="31"/>
      <c r="T264" s="31"/>
      <c r="U264" s="31"/>
      <c r="V264" s="31"/>
      <c r="W264" s="31"/>
      <c r="X264" s="31"/>
      <c r="Y264" s="31"/>
      <c r="Z264" s="31"/>
      <c r="AA264" s="31"/>
      <c r="AB264" s="31"/>
      <c r="AC264" s="31"/>
      <c r="AD264" s="31"/>
      <c r="AE264" s="31"/>
      <c r="AF264" s="31"/>
      <c r="AG264" s="31"/>
      <c r="AH264" s="31"/>
      <c r="AI264" s="31"/>
      <c r="MG264"/>
    </row>
    <row r="265" spans="1:345" s="423" customFormat="1" x14ac:dyDescent="0.45">
      <c r="A265"/>
      <c r="B265"/>
      <c r="C265"/>
      <c r="D265"/>
      <c r="E265"/>
      <c r="F265"/>
      <c r="G265"/>
      <c r="H265"/>
      <c r="L265" s="31"/>
      <c r="M265" s="31"/>
      <c r="N265" s="31"/>
      <c r="O265" s="31"/>
      <c r="P265" s="31"/>
      <c r="Q265" s="31"/>
      <c r="R265" s="31"/>
      <c r="S265" s="31"/>
      <c r="T265" s="31"/>
      <c r="U265" s="31"/>
      <c r="V265" s="31"/>
      <c r="W265" s="31"/>
      <c r="X265" s="31"/>
      <c r="Y265" s="31"/>
      <c r="Z265" s="31"/>
      <c r="AA265" s="31"/>
      <c r="AB265" s="31"/>
      <c r="AC265" s="31"/>
      <c r="AD265" s="31"/>
      <c r="AE265" s="31"/>
      <c r="AF265" s="31"/>
      <c r="AG265" s="31"/>
      <c r="AH265" s="31"/>
      <c r="AI265" s="31"/>
      <c r="MG265"/>
    </row>
    <row r="266" spans="1:345" s="423" customFormat="1" x14ac:dyDescent="0.45">
      <c r="A266"/>
      <c r="B266"/>
      <c r="C266"/>
      <c r="D266"/>
      <c r="E266"/>
      <c r="F266"/>
      <c r="G266"/>
      <c r="H266"/>
      <c r="L266" s="31"/>
      <c r="M266" s="31"/>
      <c r="N266" s="31"/>
      <c r="O266" s="31"/>
      <c r="P266" s="31"/>
      <c r="Q266" s="31"/>
      <c r="R266" s="31"/>
      <c r="S266" s="31"/>
      <c r="T266" s="31"/>
      <c r="U266" s="31"/>
      <c r="V266" s="31"/>
      <c r="W266" s="31"/>
      <c r="X266" s="31"/>
      <c r="Y266" s="31"/>
      <c r="Z266" s="31"/>
      <c r="AA266" s="31"/>
      <c r="AB266" s="31"/>
      <c r="AC266" s="31"/>
      <c r="AD266" s="31"/>
      <c r="AE266" s="31"/>
      <c r="AF266" s="31"/>
      <c r="AG266" s="31"/>
      <c r="AH266" s="31"/>
      <c r="AI266" s="31"/>
      <c r="MG266"/>
    </row>
    <row r="267" spans="1:345" s="423" customFormat="1" x14ac:dyDescent="0.45">
      <c r="A267"/>
      <c r="B267"/>
      <c r="C267"/>
      <c r="D267"/>
      <c r="E267"/>
      <c r="F267"/>
      <c r="G267"/>
      <c r="H267"/>
      <c r="L267" s="31"/>
      <c r="M267" s="31"/>
      <c r="N267" s="31"/>
      <c r="O267" s="31"/>
      <c r="P267" s="31"/>
      <c r="Q267" s="31"/>
      <c r="R267" s="31"/>
      <c r="S267" s="31"/>
      <c r="T267" s="31"/>
      <c r="U267" s="31"/>
      <c r="V267" s="31"/>
      <c r="W267" s="31"/>
      <c r="X267" s="31"/>
      <c r="Y267" s="31"/>
      <c r="Z267" s="31"/>
      <c r="AA267" s="31"/>
      <c r="AB267" s="31"/>
      <c r="AC267" s="31"/>
      <c r="AD267" s="31"/>
      <c r="AE267" s="31"/>
      <c r="AF267" s="31"/>
      <c r="AG267" s="31"/>
      <c r="AH267" s="31"/>
      <c r="AI267" s="31"/>
      <c r="MG267"/>
    </row>
    <row r="268" spans="1:345" s="423" customFormat="1" x14ac:dyDescent="0.45">
      <c r="A268"/>
      <c r="B268"/>
      <c r="C268"/>
      <c r="D268"/>
      <c r="E268"/>
      <c r="F268"/>
      <c r="G268"/>
      <c r="H268"/>
      <c r="L268" s="31"/>
      <c r="M268" s="31"/>
      <c r="N268" s="31"/>
      <c r="O268" s="31"/>
      <c r="P268" s="31"/>
      <c r="Q268" s="31"/>
      <c r="R268" s="31"/>
      <c r="S268" s="31"/>
      <c r="T268" s="31"/>
      <c r="U268" s="31"/>
      <c r="V268" s="31"/>
      <c r="W268" s="31"/>
      <c r="X268" s="31"/>
      <c r="Y268" s="31"/>
      <c r="Z268" s="31"/>
      <c r="AA268" s="31"/>
      <c r="AB268" s="31"/>
      <c r="AC268" s="31"/>
      <c r="AD268" s="31"/>
      <c r="AE268" s="31"/>
      <c r="AF268" s="31"/>
      <c r="AG268" s="31"/>
      <c r="AH268" s="31"/>
      <c r="AI268" s="31"/>
      <c r="MG268"/>
    </row>
    <row r="269" spans="1:345" s="423" customFormat="1" x14ac:dyDescent="0.45">
      <c r="A269"/>
      <c r="B269"/>
      <c r="C269"/>
      <c r="D269"/>
      <c r="E269"/>
      <c r="F269"/>
      <c r="G269"/>
      <c r="H269"/>
      <c r="L269" s="31"/>
      <c r="M269" s="31"/>
      <c r="N269" s="31"/>
      <c r="O269" s="31"/>
      <c r="P269" s="31"/>
      <c r="Q269" s="31"/>
      <c r="R269" s="31"/>
      <c r="S269" s="31"/>
      <c r="T269" s="31"/>
      <c r="U269" s="31"/>
      <c r="V269" s="31"/>
      <c r="W269" s="31"/>
      <c r="X269" s="31"/>
      <c r="Y269" s="31"/>
      <c r="Z269" s="31"/>
      <c r="AA269" s="31"/>
      <c r="AB269" s="31"/>
      <c r="AC269" s="31"/>
      <c r="AD269" s="31"/>
      <c r="AE269" s="31"/>
      <c r="AF269" s="31"/>
      <c r="AG269" s="31"/>
      <c r="AH269" s="31"/>
      <c r="AI269" s="31"/>
      <c r="MG269"/>
    </row>
    <row r="270" spans="1:345" s="423" customFormat="1" x14ac:dyDescent="0.45">
      <c r="A270"/>
      <c r="B270"/>
      <c r="C270"/>
      <c r="D270"/>
      <c r="E270"/>
      <c r="F270"/>
      <c r="G270"/>
      <c r="H270"/>
      <c r="L270" s="31"/>
      <c r="M270" s="31"/>
      <c r="N270" s="31"/>
      <c r="O270" s="31"/>
      <c r="P270" s="31"/>
      <c r="Q270" s="31"/>
      <c r="R270" s="31"/>
      <c r="S270" s="31"/>
      <c r="T270" s="31"/>
      <c r="U270" s="31"/>
      <c r="V270" s="31"/>
      <c r="W270" s="31"/>
      <c r="X270" s="31"/>
      <c r="Y270" s="31"/>
      <c r="Z270" s="31"/>
      <c r="AA270" s="31"/>
      <c r="AB270" s="31"/>
      <c r="AC270" s="31"/>
      <c r="AD270" s="31"/>
      <c r="AE270" s="31"/>
      <c r="AF270" s="31"/>
      <c r="AG270" s="31"/>
      <c r="AH270" s="31"/>
      <c r="AI270" s="31"/>
      <c r="MG270"/>
    </row>
    <row r="271" spans="1:345" s="423" customFormat="1" x14ac:dyDescent="0.45">
      <c r="A271"/>
      <c r="B271"/>
      <c r="C271"/>
      <c r="D271"/>
      <c r="E271"/>
      <c r="F271"/>
      <c r="G271"/>
      <c r="H271"/>
      <c r="L271" s="31"/>
      <c r="M271" s="31"/>
      <c r="N271" s="31"/>
      <c r="O271" s="31"/>
      <c r="P271" s="31"/>
      <c r="Q271" s="31"/>
      <c r="R271" s="31"/>
      <c r="S271" s="31"/>
      <c r="T271" s="31"/>
      <c r="U271" s="31"/>
      <c r="V271" s="31"/>
      <c r="W271" s="31"/>
      <c r="X271" s="31"/>
      <c r="Y271" s="31"/>
      <c r="Z271" s="31"/>
      <c r="AA271" s="31"/>
      <c r="AB271" s="31"/>
      <c r="AC271" s="31"/>
      <c r="AD271" s="31"/>
      <c r="AE271" s="31"/>
      <c r="AF271" s="31"/>
      <c r="AG271" s="31"/>
      <c r="AH271" s="31"/>
      <c r="AI271" s="31"/>
      <c r="MG271"/>
    </row>
    <row r="272" spans="1:345" s="423" customFormat="1" x14ac:dyDescent="0.45">
      <c r="A272"/>
      <c r="B272"/>
      <c r="C272"/>
      <c r="D272"/>
      <c r="E272"/>
      <c r="F272"/>
      <c r="G272"/>
      <c r="H272"/>
      <c r="L272" s="31"/>
      <c r="M272" s="31"/>
      <c r="N272" s="31"/>
      <c r="O272" s="31"/>
      <c r="P272" s="31"/>
      <c r="Q272" s="31"/>
      <c r="R272" s="31"/>
      <c r="S272" s="31"/>
      <c r="T272" s="31"/>
      <c r="U272" s="31"/>
      <c r="V272" s="31"/>
      <c r="W272" s="31"/>
      <c r="X272" s="31"/>
      <c r="Y272" s="31"/>
      <c r="Z272" s="31"/>
      <c r="AA272" s="31"/>
      <c r="AB272" s="31"/>
      <c r="AC272" s="31"/>
      <c r="AD272" s="31"/>
      <c r="AE272" s="31"/>
      <c r="AF272" s="31"/>
      <c r="AG272" s="31"/>
      <c r="AH272" s="31"/>
      <c r="AI272" s="31"/>
      <c r="MG272"/>
    </row>
    <row r="273" spans="1:345" s="423" customFormat="1" x14ac:dyDescent="0.45">
      <c r="A273"/>
      <c r="B273"/>
      <c r="C273"/>
      <c r="D273"/>
      <c r="E273"/>
      <c r="F273"/>
      <c r="G273"/>
      <c r="H273"/>
      <c r="L273" s="31"/>
      <c r="M273" s="31"/>
      <c r="N273" s="31"/>
      <c r="O273" s="31"/>
      <c r="P273" s="31"/>
      <c r="Q273" s="31"/>
      <c r="R273" s="31"/>
      <c r="S273" s="31"/>
      <c r="T273" s="31"/>
      <c r="U273" s="31"/>
      <c r="V273" s="31"/>
      <c r="W273" s="31"/>
      <c r="X273" s="31"/>
      <c r="Y273" s="31"/>
      <c r="Z273" s="31"/>
      <c r="AA273" s="31"/>
      <c r="AB273" s="31"/>
      <c r="AC273" s="31"/>
      <c r="AD273" s="31"/>
      <c r="AE273" s="31"/>
      <c r="AF273" s="31"/>
      <c r="AG273" s="31"/>
      <c r="AH273" s="31"/>
      <c r="AI273" s="31"/>
      <c r="MG273"/>
    </row>
    <row r="274" spans="1:345" s="423" customFormat="1" x14ac:dyDescent="0.45">
      <c r="A274"/>
      <c r="B274"/>
      <c r="C274"/>
      <c r="D274"/>
      <c r="E274"/>
      <c r="F274"/>
      <c r="G274"/>
      <c r="H274"/>
      <c r="L274" s="31"/>
      <c r="M274" s="31"/>
      <c r="N274" s="31"/>
      <c r="O274" s="31"/>
      <c r="P274" s="31"/>
      <c r="Q274" s="31"/>
      <c r="R274" s="31"/>
      <c r="S274" s="31"/>
      <c r="T274" s="31"/>
      <c r="U274" s="31"/>
      <c r="V274" s="31"/>
      <c r="W274" s="31"/>
      <c r="X274" s="31"/>
      <c r="Y274" s="31"/>
      <c r="Z274" s="31"/>
      <c r="AA274" s="31"/>
      <c r="AB274" s="31"/>
      <c r="AC274" s="31"/>
      <c r="AD274" s="31"/>
      <c r="AE274" s="31"/>
      <c r="AF274" s="31"/>
      <c r="AG274" s="31"/>
      <c r="AH274" s="31"/>
      <c r="AI274" s="31"/>
      <c r="MG274"/>
    </row>
    <row r="275" spans="1:345" s="423" customFormat="1" x14ac:dyDescent="0.45">
      <c r="A275"/>
      <c r="B275"/>
      <c r="C275"/>
      <c r="D275"/>
      <c r="E275"/>
      <c r="F275"/>
      <c r="G275"/>
      <c r="H275"/>
      <c r="L275" s="31"/>
      <c r="M275" s="31"/>
      <c r="N275" s="31"/>
      <c r="O275" s="31"/>
      <c r="P275" s="31"/>
      <c r="Q275" s="31"/>
      <c r="R275" s="31"/>
      <c r="S275" s="31"/>
      <c r="T275" s="31"/>
      <c r="U275" s="31"/>
      <c r="V275" s="31"/>
      <c r="W275" s="31"/>
      <c r="X275" s="31"/>
      <c r="Y275" s="31"/>
      <c r="Z275" s="31"/>
      <c r="AA275" s="31"/>
      <c r="AB275" s="31"/>
      <c r="AC275" s="31"/>
      <c r="AD275" s="31"/>
      <c r="AE275" s="31"/>
      <c r="AF275" s="31"/>
      <c r="AG275" s="31"/>
      <c r="AH275" s="31"/>
      <c r="AI275" s="31"/>
      <c r="MG275"/>
    </row>
    <row r="276" spans="1:345" s="423" customFormat="1" x14ac:dyDescent="0.45">
      <c r="A276"/>
      <c r="B276"/>
      <c r="C276"/>
      <c r="D276"/>
      <c r="E276"/>
      <c r="F276"/>
      <c r="G276"/>
      <c r="H276"/>
      <c r="L276" s="31"/>
      <c r="M276" s="31"/>
      <c r="N276" s="31"/>
      <c r="O276" s="31"/>
      <c r="P276" s="31"/>
      <c r="Q276" s="31"/>
      <c r="R276" s="31"/>
      <c r="S276" s="31"/>
      <c r="T276" s="31"/>
      <c r="U276" s="31"/>
      <c r="V276" s="31"/>
      <c r="W276" s="31"/>
      <c r="X276" s="31"/>
      <c r="Y276" s="31"/>
      <c r="Z276" s="31"/>
      <c r="AA276" s="31"/>
      <c r="AB276" s="31"/>
      <c r="AC276" s="31"/>
      <c r="AD276" s="31"/>
      <c r="AE276" s="31"/>
      <c r="AF276" s="31"/>
      <c r="AG276" s="31"/>
      <c r="AH276" s="31"/>
      <c r="AI276" s="31"/>
      <c r="MG276"/>
    </row>
    <row r="277" spans="1:345" s="423" customFormat="1" x14ac:dyDescent="0.45">
      <c r="A277"/>
      <c r="B277"/>
      <c r="C277"/>
      <c r="D277"/>
      <c r="E277"/>
      <c r="F277"/>
      <c r="G277"/>
      <c r="H277"/>
      <c r="L277" s="31"/>
      <c r="M277" s="31"/>
      <c r="N277" s="31"/>
      <c r="O277" s="31"/>
      <c r="P277" s="31"/>
      <c r="Q277" s="31"/>
      <c r="R277" s="31"/>
      <c r="S277" s="31"/>
      <c r="T277" s="31"/>
      <c r="U277" s="31"/>
      <c r="V277" s="31"/>
      <c r="W277" s="31"/>
      <c r="X277" s="31"/>
      <c r="Y277" s="31"/>
      <c r="Z277" s="31"/>
      <c r="AA277" s="31"/>
      <c r="AB277" s="31"/>
      <c r="AC277" s="31"/>
      <c r="AD277" s="31"/>
      <c r="AE277" s="31"/>
      <c r="AF277" s="31"/>
      <c r="AG277" s="31"/>
      <c r="AH277" s="31"/>
      <c r="AI277" s="31"/>
      <c r="MG277"/>
    </row>
    <row r="278" spans="1:345" s="423" customFormat="1" x14ac:dyDescent="0.45">
      <c r="A278"/>
      <c r="B278"/>
      <c r="C278"/>
      <c r="D278"/>
      <c r="E278"/>
      <c r="F278"/>
      <c r="G278"/>
      <c r="H278"/>
      <c r="L278" s="31"/>
      <c r="M278" s="31"/>
      <c r="N278" s="31"/>
      <c r="O278" s="31"/>
      <c r="P278" s="31"/>
      <c r="Q278" s="31"/>
      <c r="R278" s="31"/>
      <c r="S278" s="31"/>
      <c r="T278" s="31"/>
      <c r="U278" s="31"/>
      <c r="V278" s="31"/>
      <c r="W278" s="31"/>
      <c r="X278" s="31"/>
      <c r="Y278" s="31"/>
      <c r="Z278" s="31"/>
      <c r="AA278" s="31"/>
      <c r="AB278" s="31"/>
      <c r="AC278" s="31"/>
      <c r="AD278" s="31"/>
      <c r="AE278" s="31"/>
      <c r="AF278" s="31"/>
      <c r="AG278" s="31"/>
      <c r="AH278" s="31"/>
      <c r="AI278" s="31"/>
      <c r="MG278"/>
    </row>
    <row r="279" spans="1:345" s="423" customFormat="1" x14ac:dyDescent="0.45">
      <c r="A279"/>
      <c r="B279"/>
      <c r="C279"/>
      <c r="D279"/>
      <c r="E279"/>
      <c r="F279"/>
      <c r="G279"/>
      <c r="H279"/>
      <c r="L279" s="31"/>
      <c r="M279" s="31"/>
      <c r="N279" s="31"/>
      <c r="O279" s="31"/>
      <c r="P279" s="31"/>
      <c r="Q279" s="31"/>
      <c r="R279" s="31"/>
      <c r="S279" s="31"/>
      <c r="T279" s="31"/>
      <c r="U279" s="31"/>
      <c r="V279" s="31"/>
      <c r="W279" s="31"/>
      <c r="X279" s="31"/>
      <c r="Y279" s="31"/>
      <c r="Z279" s="31"/>
      <c r="AA279" s="31"/>
      <c r="AB279" s="31"/>
      <c r="AC279" s="31"/>
      <c r="AD279" s="31"/>
      <c r="AE279" s="31"/>
      <c r="AF279" s="31"/>
      <c r="AG279" s="31"/>
      <c r="AH279" s="31"/>
      <c r="AI279" s="31"/>
      <c r="MG279"/>
    </row>
    <row r="280" spans="1:345" s="423" customFormat="1" x14ac:dyDescent="0.45">
      <c r="A280"/>
      <c r="B280"/>
      <c r="C280"/>
      <c r="D280"/>
      <c r="E280"/>
      <c r="F280"/>
      <c r="G280"/>
      <c r="H280"/>
      <c r="L280" s="31"/>
      <c r="M280" s="31"/>
      <c r="N280" s="31"/>
      <c r="O280" s="31"/>
      <c r="P280" s="31"/>
      <c r="Q280" s="31"/>
      <c r="R280" s="31"/>
      <c r="S280" s="31"/>
      <c r="T280" s="31"/>
      <c r="U280" s="31"/>
      <c r="V280" s="31"/>
      <c r="W280" s="31"/>
      <c r="X280" s="31"/>
      <c r="Y280" s="31"/>
      <c r="Z280" s="31"/>
      <c r="AA280" s="31"/>
      <c r="AB280" s="31"/>
      <c r="AC280" s="31"/>
      <c r="AD280" s="31"/>
      <c r="AE280" s="31"/>
      <c r="AF280" s="31"/>
      <c r="AG280" s="31"/>
      <c r="AH280" s="31"/>
      <c r="AI280" s="31"/>
      <c r="MG280"/>
    </row>
    <row r="281" spans="1:345" s="423" customFormat="1" x14ac:dyDescent="0.45">
      <c r="A281"/>
      <c r="B281"/>
      <c r="C281"/>
      <c r="D281"/>
      <c r="E281"/>
      <c r="F281"/>
      <c r="G281"/>
      <c r="H281"/>
      <c r="L281" s="31"/>
      <c r="M281" s="31"/>
      <c r="N281" s="31"/>
      <c r="O281" s="31"/>
      <c r="P281" s="31"/>
      <c r="Q281" s="31"/>
      <c r="R281" s="31"/>
      <c r="S281" s="31"/>
      <c r="T281" s="31"/>
      <c r="U281" s="31"/>
      <c r="V281" s="31"/>
      <c r="W281" s="31"/>
      <c r="X281" s="31"/>
      <c r="Y281" s="31"/>
      <c r="Z281" s="31"/>
      <c r="AA281" s="31"/>
      <c r="AB281" s="31"/>
      <c r="AC281" s="31"/>
      <c r="AD281" s="31"/>
      <c r="AE281" s="31"/>
      <c r="AF281" s="31"/>
      <c r="AG281" s="31"/>
      <c r="AH281" s="31"/>
      <c r="AI281" s="31"/>
      <c r="MG281"/>
    </row>
    <row r="282" spans="1:345" s="423" customFormat="1" x14ac:dyDescent="0.45">
      <c r="A282"/>
      <c r="B282"/>
      <c r="C282"/>
      <c r="D282"/>
      <c r="E282"/>
      <c r="F282"/>
      <c r="G282"/>
      <c r="H282"/>
      <c r="L282" s="31"/>
      <c r="M282" s="31"/>
      <c r="N282" s="31"/>
      <c r="O282" s="31"/>
      <c r="P282" s="31"/>
      <c r="Q282" s="31"/>
      <c r="R282" s="31"/>
      <c r="S282" s="31"/>
      <c r="T282" s="31"/>
      <c r="U282" s="31"/>
      <c r="V282" s="31"/>
      <c r="W282" s="31"/>
      <c r="X282" s="31"/>
      <c r="Y282" s="31"/>
      <c r="Z282" s="31"/>
      <c r="AA282" s="31"/>
      <c r="AB282" s="31"/>
      <c r="AC282" s="31"/>
      <c r="AD282" s="31"/>
      <c r="AE282" s="31"/>
      <c r="AF282" s="31"/>
      <c r="AG282" s="31"/>
      <c r="AH282" s="31"/>
      <c r="AI282" s="31"/>
      <c r="MG282"/>
    </row>
    <row r="283" spans="1:345" s="423" customFormat="1" x14ac:dyDescent="0.45">
      <c r="A283"/>
      <c r="B283"/>
      <c r="C283"/>
      <c r="D283"/>
      <c r="E283"/>
      <c r="F283"/>
      <c r="G283"/>
      <c r="H283"/>
      <c r="L283" s="31"/>
      <c r="M283" s="31"/>
      <c r="N283" s="31"/>
      <c r="O283" s="31"/>
      <c r="P283" s="31"/>
      <c r="Q283" s="31"/>
      <c r="R283" s="31"/>
      <c r="S283" s="31"/>
      <c r="T283" s="31"/>
      <c r="U283" s="31"/>
      <c r="V283" s="31"/>
      <c r="W283" s="31"/>
      <c r="X283" s="31"/>
      <c r="Y283" s="31"/>
      <c r="Z283" s="31"/>
      <c r="AA283" s="31"/>
      <c r="AB283" s="31"/>
      <c r="AC283" s="31"/>
      <c r="AD283" s="31"/>
      <c r="AE283" s="31"/>
      <c r="AF283" s="31"/>
      <c r="AG283" s="31"/>
      <c r="AH283" s="31"/>
      <c r="AI283" s="31"/>
      <c r="MG283"/>
    </row>
    <row r="284" spans="1:345" s="423" customFormat="1" x14ac:dyDescent="0.45">
      <c r="A284"/>
      <c r="B284"/>
      <c r="C284"/>
      <c r="D284"/>
      <c r="E284"/>
      <c r="F284"/>
      <c r="G284"/>
      <c r="H284"/>
      <c r="L284" s="31"/>
      <c r="M284" s="31"/>
      <c r="N284" s="31"/>
      <c r="O284" s="31"/>
      <c r="P284" s="31"/>
      <c r="Q284" s="31"/>
      <c r="R284" s="31"/>
      <c r="S284" s="31"/>
      <c r="T284" s="31"/>
      <c r="U284" s="31"/>
      <c r="V284" s="31"/>
      <c r="W284" s="31"/>
      <c r="X284" s="31"/>
      <c r="Y284" s="31"/>
      <c r="Z284" s="31"/>
      <c r="AA284" s="31"/>
      <c r="AB284" s="31"/>
      <c r="AC284" s="31"/>
      <c r="AD284" s="31"/>
      <c r="AE284" s="31"/>
      <c r="AF284" s="31"/>
      <c r="AG284" s="31"/>
      <c r="AH284" s="31"/>
      <c r="AI284" s="31"/>
      <c r="MG284"/>
    </row>
    <row r="285" spans="1:345" s="423" customFormat="1" x14ac:dyDescent="0.45">
      <c r="A285"/>
      <c r="B285"/>
      <c r="C285"/>
      <c r="D285"/>
      <c r="E285"/>
      <c r="F285"/>
      <c r="G285"/>
      <c r="H285"/>
      <c r="L285" s="31"/>
      <c r="M285" s="31"/>
      <c r="N285" s="31"/>
      <c r="O285" s="31"/>
      <c r="P285" s="31"/>
      <c r="Q285" s="31"/>
      <c r="R285" s="31"/>
      <c r="S285" s="31"/>
      <c r="T285" s="31"/>
      <c r="U285" s="31"/>
      <c r="V285" s="31"/>
      <c r="W285" s="31"/>
      <c r="X285" s="31"/>
      <c r="Y285" s="31"/>
      <c r="Z285" s="31"/>
      <c r="AA285" s="31"/>
      <c r="AB285" s="31"/>
      <c r="AC285" s="31"/>
      <c r="AD285" s="31"/>
      <c r="AE285" s="31"/>
      <c r="AF285" s="31"/>
      <c r="AG285" s="31"/>
      <c r="AH285" s="31"/>
      <c r="AI285" s="31"/>
      <c r="MG285"/>
    </row>
    <row r="286" spans="1:345" s="423" customFormat="1" x14ac:dyDescent="0.45">
      <c r="A286"/>
      <c r="B286"/>
      <c r="C286"/>
      <c r="D286"/>
      <c r="E286"/>
      <c r="F286"/>
      <c r="G286"/>
      <c r="H286"/>
      <c r="L286" s="31"/>
      <c r="M286" s="31"/>
      <c r="N286" s="31"/>
      <c r="O286" s="31"/>
      <c r="P286" s="31"/>
      <c r="Q286" s="31"/>
      <c r="R286" s="31"/>
      <c r="S286" s="31"/>
      <c r="T286" s="31"/>
      <c r="U286" s="31"/>
      <c r="V286" s="31"/>
      <c r="W286" s="31"/>
      <c r="X286" s="31"/>
      <c r="Y286" s="31"/>
      <c r="Z286" s="31"/>
      <c r="AA286" s="31"/>
      <c r="AB286" s="31"/>
      <c r="AC286" s="31"/>
      <c r="AD286" s="31"/>
      <c r="AE286" s="31"/>
      <c r="AF286" s="31"/>
      <c r="AG286" s="31"/>
      <c r="AH286" s="31"/>
      <c r="AI286" s="31"/>
      <c r="MG286"/>
    </row>
    <row r="287" spans="1:345" s="423" customFormat="1" x14ac:dyDescent="0.45">
      <c r="A287"/>
      <c r="B287"/>
      <c r="C287"/>
      <c r="D287"/>
      <c r="E287"/>
      <c r="F287"/>
      <c r="G287"/>
      <c r="H287"/>
      <c r="L287" s="31"/>
      <c r="M287" s="31"/>
      <c r="N287" s="31"/>
      <c r="O287" s="31"/>
      <c r="P287" s="31"/>
      <c r="Q287" s="31"/>
      <c r="R287" s="31"/>
      <c r="S287" s="31"/>
      <c r="T287" s="31"/>
      <c r="U287" s="31"/>
      <c r="V287" s="31"/>
      <c r="W287" s="31"/>
      <c r="X287" s="31"/>
      <c r="Y287" s="31"/>
      <c r="Z287" s="31"/>
      <c r="AA287" s="31"/>
      <c r="AB287" s="31"/>
      <c r="AC287" s="31"/>
      <c r="AD287" s="31"/>
      <c r="AE287" s="31"/>
      <c r="AF287" s="31"/>
      <c r="AG287" s="31"/>
      <c r="AH287" s="31"/>
      <c r="AI287" s="31"/>
      <c r="MG287"/>
    </row>
    <row r="288" spans="1:345" s="423" customFormat="1" x14ac:dyDescent="0.45">
      <c r="A288"/>
      <c r="B288"/>
      <c r="C288"/>
      <c r="D288"/>
      <c r="E288"/>
      <c r="F288"/>
      <c r="G288"/>
      <c r="H288"/>
      <c r="L288" s="31"/>
      <c r="M288" s="31"/>
      <c r="N288" s="31"/>
      <c r="O288" s="31"/>
      <c r="P288" s="31"/>
      <c r="Q288" s="31"/>
      <c r="R288" s="31"/>
      <c r="S288" s="31"/>
      <c r="T288" s="31"/>
      <c r="U288" s="31"/>
      <c r="V288" s="31"/>
      <c r="W288" s="31"/>
      <c r="X288" s="31"/>
      <c r="Y288" s="31"/>
      <c r="Z288" s="31"/>
      <c r="AA288" s="31"/>
      <c r="AB288" s="31"/>
      <c r="AC288" s="31"/>
      <c r="AD288" s="31"/>
      <c r="AE288" s="31"/>
      <c r="AF288" s="31"/>
      <c r="AG288" s="31"/>
      <c r="AH288" s="31"/>
      <c r="AI288" s="31"/>
      <c r="MG288"/>
    </row>
    <row r="289" spans="1:345" s="423" customFormat="1" x14ac:dyDescent="0.45">
      <c r="A289"/>
      <c r="B289"/>
      <c r="C289"/>
      <c r="D289"/>
      <c r="E289"/>
      <c r="F289"/>
      <c r="G289"/>
      <c r="H289"/>
      <c r="L289" s="31"/>
      <c r="M289" s="31"/>
      <c r="N289" s="31"/>
      <c r="O289" s="31"/>
      <c r="P289" s="31"/>
      <c r="Q289" s="31"/>
      <c r="R289" s="31"/>
      <c r="S289" s="31"/>
      <c r="T289" s="31"/>
      <c r="U289" s="31"/>
      <c r="V289" s="31"/>
      <c r="W289" s="31"/>
      <c r="X289" s="31"/>
      <c r="Y289" s="31"/>
      <c r="Z289" s="31"/>
      <c r="AA289" s="31"/>
      <c r="AB289" s="31"/>
      <c r="AC289" s="31"/>
      <c r="AD289" s="31"/>
      <c r="AE289" s="31"/>
      <c r="AF289" s="31"/>
      <c r="AG289" s="31"/>
      <c r="AH289" s="31"/>
      <c r="AI289" s="31"/>
      <c r="MG289"/>
    </row>
    <row r="290" spans="1:345" s="423" customFormat="1" x14ac:dyDescent="0.45">
      <c r="A290"/>
      <c r="B290"/>
      <c r="C290"/>
      <c r="D290"/>
      <c r="E290"/>
      <c r="F290"/>
      <c r="G290"/>
      <c r="H290"/>
      <c r="L290" s="31"/>
      <c r="M290" s="31"/>
      <c r="N290" s="31"/>
      <c r="O290" s="31"/>
      <c r="P290" s="31"/>
      <c r="Q290" s="31"/>
      <c r="R290" s="31"/>
      <c r="S290" s="31"/>
      <c r="T290" s="31"/>
      <c r="U290" s="31"/>
      <c r="V290" s="31"/>
      <c r="W290" s="31"/>
      <c r="X290" s="31"/>
      <c r="Y290" s="31"/>
      <c r="Z290" s="31"/>
      <c r="AA290" s="31"/>
      <c r="AB290" s="31"/>
      <c r="AC290" s="31"/>
      <c r="AD290" s="31"/>
      <c r="AE290" s="31"/>
      <c r="AF290" s="31"/>
      <c r="AG290" s="31"/>
      <c r="AH290" s="31"/>
      <c r="AI290" s="31"/>
      <c r="MG290"/>
    </row>
    <row r="291" spans="1:345" s="423" customFormat="1" x14ac:dyDescent="0.45">
      <c r="A291"/>
      <c r="B291"/>
      <c r="C291"/>
      <c r="D291"/>
      <c r="E291"/>
      <c r="F291"/>
      <c r="G291"/>
      <c r="H291"/>
      <c r="L291" s="31"/>
      <c r="M291" s="31"/>
      <c r="N291" s="31"/>
      <c r="O291" s="31"/>
      <c r="P291" s="31"/>
      <c r="Q291" s="31"/>
      <c r="R291" s="31"/>
      <c r="S291" s="31"/>
      <c r="T291" s="31"/>
      <c r="U291" s="31"/>
      <c r="V291" s="31"/>
      <c r="W291" s="31"/>
      <c r="X291" s="31"/>
      <c r="Y291" s="31"/>
      <c r="Z291" s="31"/>
      <c r="AA291" s="31"/>
      <c r="AB291" s="31"/>
      <c r="AC291" s="31"/>
      <c r="AD291" s="31"/>
      <c r="AE291" s="31"/>
      <c r="AF291" s="31"/>
      <c r="AG291" s="31"/>
      <c r="AH291" s="31"/>
      <c r="AI291" s="31"/>
      <c r="MG291"/>
    </row>
    <row r="292" spans="1:345" s="423" customFormat="1" x14ac:dyDescent="0.45">
      <c r="A292"/>
      <c r="B292"/>
      <c r="C292"/>
      <c r="D292"/>
      <c r="E292"/>
      <c r="F292"/>
      <c r="G292"/>
      <c r="H292"/>
      <c r="L292" s="31"/>
      <c r="M292" s="31"/>
      <c r="N292" s="31"/>
      <c r="O292" s="31"/>
      <c r="P292" s="31"/>
      <c r="Q292" s="31"/>
      <c r="R292" s="31"/>
      <c r="S292" s="31"/>
      <c r="T292" s="31"/>
      <c r="U292" s="31"/>
      <c r="V292" s="31"/>
      <c r="W292" s="31"/>
      <c r="X292" s="31"/>
      <c r="Y292" s="31"/>
      <c r="Z292" s="31"/>
      <c r="AA292" s="31"/>
      <c r="AB292" s="31"/>
      <c r="AC292" s="31"/>
      <c r="AD292" s="31"/>
      <c r="AE292" s="31"/>
      <c r="AF292" s="31"/>
      <c r="AG292" s="31"/>
      <c r="AH292" s="31"/>
      <c r="AI292" s="31"/>
      <c r="MG292"/>
    </row>
    <row r="293" spans="1:345" s="423" customFormat="1" x14ac:dyDescent="0.45">
      <c r="A293"/>
      <c r="B293"/>
      <c r="C293"/>
      <c r="D293"/>
      <c r="E293"/>
      <c r="F293"/>
      <c r="G293"/>
      <c r="H293"/>
      <c r="L293" s="31"/>
      <c r="M293" s="31"/>
      <c r="N293" s="31"/>
      <c r="O293" s="31"/>
      <c r="P293" s="31"/>
      <c r="Q293" s="31"/>
      <c r="R293" s="31"/>
      <c r="S293" s="31"/>
      <c r="T293" s="31"/>
      <c r="U293" s="31"/>
      <c r="V293" s="31"/>
      <c r="W293" s="31"/>
      <c r="X293" s="31"/>
      <c r="Y293" s="31"/>
      <c r="Z293" s="31"/>
      <c r="AA293" s="31"/>
      <c r="AB293" s="31"/>
      <c r="AC293" s="31"/>
      <c r="AD293" s="31"/>
      <c r="AE293" s="31"/>
      <c r="AF293" s="31"/>
      <c r="AG293" s="31"/>
      <c r="AH293" s="31"/>
      <c r="AI293" s="31"/>
      <c r="MG293"/>
    </row>
    <row r="294" spans="1:345" s="423" customFormat="1" x14ac:dyDescent="0.45">
      <c r="A294"/>
      <c r="B294"/>
      <c r="C294"/>
      <c r="D294"/>
      <c r="E294"/>
      <c r="F294"/>
      <c r="G294"/>
      <c r="H294"/>
      <c r="L294" s="31"/>
      <c r="M294" s="31"/>
      <c r="N294" s="31"/>
      <c r="O294" s="31"/>
      <c r="P294" s="31"/>
      <c r="Q294" s="31"/>
      <c r="R294" s="31"/>
      <c r="S294" s="31"/>
      <c r="T294" s="31"/>
      <c r="U294" s="31"/>
      <c r="V294" s="31"/>
      <c r="W294" s="31"/>
      <c r="X294" s="31"/>
      <c r="Y294" s="31"/>
      <c r="Z294" s="31"/>
      <c r="AA294" s="31"/>
      <c r="AB294" s="31"/>
      <c r="AC294" s="31"/>
      <c r="AD294" s="31"/>
      <c r="AE294" s="31"/>
      <c r="AF294" s="31"/>
      <c r="AG294" s="31"/>
      <c r="AH294" s="31"/>
      <c r="AI294" s="31"/>
      <c r="MG294"/>
    </row>
    <row r="295" spans="1:345" s="423" customFormat="1" x14ac:dyDescent="0.45">
      <c r="A295"/>
      <c r="B295"/>
      <c r="C295"/>
      <c r="D295"/>
      <c r="E295"/>
      <c r="F295"/>
      <c r="G295"/>
      <c r="H295"/>
      <c r="L295" s="31"/>
      <c r="M295" s="31"/>
      <c r="N295" s="31"/>
      <c r="O295" s="31"/>
      <c r="P295" s="31"/>
      <c r="Q295" s="31"/>
      <c r="R295" s="31"/>
      <c r="S295" s="31"/>
      <c r="T295" s="31"/>
      <c r="U295" s="31"/>
      <c r="V295" s="31"/>
      <c r="W295" s="31"/>
      <c r="X295" s="31"/>
      <c r="Y295" s="31"/>
      <c r="Z295" s="31"/>
      <c r="AA295" s="31"/>
      <c r="AB295" s="31"/>
      <c r="AC295" s="31"/>
      <c r="AD295" s="31"/>
      <c r="AE295" s="31"/>
      <c r="AF295" s="31"/>
      <c r="AG295" s="31"/>
      <c r="AH295" s="31"/>
      <c r="AI295" s="31"/>
      <c r="MG295"/>
    </row>
    <row r="296" spans="1:345" s="423" customFormat="1" x14ac:dyDescent="0.45">
      <c r="A296"/>
      <c r="B296"/>
      <c r="C296"/>
      <c r="D296"/>
      <c r="E296"/>
      <c r="F296"/>
      <c r="G296"/>
      <c r="H296"/>
      <c r="L296" s="31"/>
      <c r="M296" s="31"/>
      <c r="N296" s="31"/>
      <c r="O296" s="31"/>
      <c r="P296" s="31"/>
      <c r="Q296" s="31"/>
      <c r="R296" s="31"/>
      <c r="S296" s="31"/>
      <c r="T296" s="31"/>
      <c r="U296" s="31"/>
      <c r="V296" s="31"/>
      <c r="W296" s="31"/>
      <c r="X296" s="31"/>
      <c r="Y296" s="31"/>
      <c r="Z296" s="31"/>
      <c r="AA296" s="31"/>
      <c r="AB296" s="31"/>
      <c r="AC296" s="31"/>
      <c r="AD296" s="31"/>
      <c r="AE296" s="31"/>
      <c r="AF296" s="31"/>
      <c r="AG296" s="31"/>
      <c r="AH296" s="31"/>
      <c r="AI296" s="31"/>
      <c r="MG296"/>
    </row>
    <row r="297" spans="1:345" s="423" customFormat="1" x14ac:dyDescent="0.45">
      <c r="A297"/>
      <c r="B297"/>
      <c r="C297"/>
      <c r="D297"/>
      <c r="E297"/>
      <c r="F297"/>
      <c r="G297"/>
      <c r="H297"/>
      <c r="L297" s="31"/>
      <c r="M297" s="31"/>
      <c r="N297" s="31"/>
      <c r="O297" s="31"/>
      <c r="P297" s="31"/>
      <c r="Q297" s="31"/>
      <c r="R297" s="31"/>
      <c r="S297" s="31"/>
      <c r="T297" s="31"/>
      <c r="U297" s="31"/>
      <c r="V297" s="31"/>
      <c r="W297" s="31"/>
      <c r="X297" s="31"/>
      <c r="Y297" s="31"/>
      <c r="Z297" s="31"/>
      <c r="AA297" s="31"/>
      <c r="AB297" s="31"/>
      <c r="AC297" s="31"/>
      <c r="AD297" s="31"/>
      <c r="AE297" s="31"/>
      <c r="AF297" s="31"/>
      <c r="AG297" s="31"/>
      <c r="AH297" s="31"/>
      <c r="AI297" s="31"/>
      <c r="MG297"/>
    </row>
    <row r="298" spans="1:345" s="423" customFormat="1" x14ac:dyDescent="0.45">
      <c r="A298"/>
      <c r="B298"/>
      <c r="C298"/>
      <c r="D298"/>
      <c r="E298"/>
      <c r="F298"/>
      <c r="G298"/>
      <c r="H298"/>
      <c r="L298" s="31"/>
      <c r="M298" s="31"/>
      <c r="N298" s="31"/>
      <c r="O298" s="31"/>
      <c r="P298" s="31"/>
      <c r="Q298" s="31"/>
      <c r="R298" s="31"/>
      <c r="S298" s="31"/>
      <c r="T298" s="31"/>
      <c r="U298" s="31"/>
      <c r="V298" s="31"/>
      <c r="W298" s="31"/>
      <c r="X298" s="31"/>
      <c r="Y298" s="31"/>
      <c r="Z298" s="31"/>
      <c r="AA298" s="31"/>
      <c r="AB298" s="31"/>
      <c r="AC298" s="31"/>
      <c r="AD298" s="31"/>
      <c r="AE298" s="31"/>
      <c r="AF298" s="31"/>
      <c r="AG298" s="31"/>
      <c r="AH298" s="31"/>
      <c r="AI298" s="31"/>
      <c r="MG298"/>
    </row>
    <row r="299" spans="1:345" s="423" customFormat="1" x14ac:dyDescent="0.45">
      <c r="A299"/>
      <c r="B299"/>
      <c r="C299"/>
      <c r="D299"/>
      <c r="E299"/>
      <c r="F299"/>
      <c r="G299"/>
      <c r="H299"/>
      <c r="L299" s="31"/>
      <c r="M299" s="31"/>
      <c r="N299" s="31"/>
      <c r="O299" s="31"/>
      <c r="P299" s="31"/>
      <c r="Q299" s="31"/>
      <c r="R299" s="31"/>
      <c r="S299" s="31"/>
      <c r="T299" s="31"/>
      <c r="U299" s="31"/>
      <c r="V299" s="31"/>
      <c r="W299" s="31"/>
      <c r="X299" s="31"/>
      <c r="Y299" s="31"/>
      <c r="Z299" s="31"/>
      <c r="AA299" s="31"/>
      <c r="AB299" s="31"/>
      <c r="AC299" s="31"/>
      <c r="AD299" s="31"/>
      <c r="AE299" s="31"/>
      <c r="AF299" s="31"/>
      <c r="AG299" s="31"/>
      <c r="AH299" s="31"/>
      <c r="AI299" s="31"/>
      <c r="MG299"/>
    </row>
    <row r="300" spans="1:345" s="423" customFormat="1" x14ac:dyDescent="0.45">
      <c r="A300"/>
      <c r="B300"/>
      <c r="C300"/>
      <c r="D300"/>
      <c r="E300"/>
      <c r="F300"/>
      <c r="G300"/>
      <c r="H300"/>
      <c r="L300" s="31"/>
      <c r="M300" s="31"/>
      <c r="N300" s="31"/>
      <c r="O300" s="31"/>
      <c r="P300" s="31"/>
      <c r="Q300" s="31"/>
      <c r="R300" s="31"/>
      <c r="S300" s="31"/>
      <c r="T300" s="31"/>
      <c r="U300" s="31"/>
      <c r="V300" s="31"/>
      <c r="W300" s="31"/>
      <c r="X300" s="31"/>
      <c r="Y300" s="31"/>
      <c r="Z300" s="31"/>
      <c r="AA300" s="31"/>
      <c r="AB300" s="31"/>
      <c r="AC300" s="31"/>
      <c r="AD300" s="31"/>
      <c r="AE300" s="31"/>
      <c r="AF300" s="31"/>
      <c r="AG300" s="31"/>
      <c r="AH300" s="31"/>
      <c r="AI300" s="31"/>
      <c r="MG300"/>
    </row>
    <row r="301" spans="1:345" s="423" customFormat="1" x14ac:dyDescent="0.45">
      <c r="A301"/>
      <c r="B301"/>
      <c r="C301"/>
      <c r="D301"/>
      <c r="E301"/>
      <c r="F301"/>
      <c r="G301"/>
      <c r="H301"/>
      <c r="L301" s="31"/>
      <c r="M301" s="31"/>
      <c r="N301" s="31"/>
      <c r="O301" s="31"/>
      <c r="P301" s="31"/>
      <c r="Q301" s="31"/>
      <c r="R301" s="31"/>
      <c r="S301" s="31"/>
      <c r="T301" s="31"/>
      <c r="U301" s="31"/>
      <c r="V301" s="31"/>
      <c r="W301" s="31"/>
      <c r="X301" s="31"/>
      <c r="Y301" s="31"/>
      <c r="Z301" s="31"/>
      <c r="AA301" s="31"/>
      <c r="AB301" s="31"/>
      <c r="AC301" s="31"/>
      <c r="AD301" s="31"/>
      <c r="AE301" s="31"/>
      <c r="AF301" s="31"/>
      <c r="AG301" s="31"/>
      <c r="AH301" s="31"/>
      <c r="AI301" s="31"/>
      <c r="MG301"/>
    </row>
    <row r="302" spans="1:345" s="423" customFormat="1" x14ac:dyDescent="0.45">
      <c r="A302"/>
      <c r="B302"/>
      <c r="C302"/>
      <c r="D302"/>
      <c r="E302"/>
      <c r="F302"/>
      <c r="G302"/>
      <c r="H302"/>
      <c r="L302" s="31"/>
      <c r="M302" s="31"/>
      <c r="N302" s="31"/>
      <c r="O302" s="31"/>
      <c r="P302" s="31"/>
      <c r="Q302" s="31"/>
      <c r="R302" s="31"/>
      <c r="S302" s="31"/>
      <c r="T302" s="31"/>
      <c r="U302" s="31"/>
      <c r="V302" s="31"/>
      <c r="W302" s="31"/>
      <c r="X302" s="31"/>
      <c r="Y302" s="31"/>
      <c r="Z302" s="31"/>
      <c r="AA302" s="31"/>
      <c r="AB302" s="31"/>
      <c r="AC302" s="31"/>
      <c r="AD302" s="31"/>
      <c r="AE302" s="31"/>
      <c r="AF302" s="31"/>
      <c r="AG302" s="31"/>
      <c r="AH302" s="31"/>
      <c r="AI302" s="31"/>
      <c r="MG302"/>
    </row>
    <row r="303" spans="1:345" s="423" customFormat="1" x14ac:dyDescent="0.45">
      <c r="A303"/>
      <c r="B303"/>
      <c r="C303"/>
      <c r="D303"/>
      <c r="E303"/>
      <c r="F303"/>
      <c r="G303"/>
      <c r="H303"/>
      <c r="L303" s="31"/>
      <c r="M303" s="31"/>
      <c r="N303" s="31"/>
      <c r="O303" s="31"/>
      <c r="P303" s="31"/>
      <c r="Q303" s="31"/>
      <c r="R303" s="31"/>
      <c r="S303" s="31"/>
      <c r="T303" s="31"/>
      <c r="U303" s="31"/>
      <c r="V303" s="31"/>
      <c r="W303" s="31"/>
      <c r="X303" s="31"/>
      <c r="Y303" s="31"/>
      <c r="Z303" s="31"/>
      <c r="AA303" s="31"/>
      <c r="AB303" s="31"/>
      <c r="AC303" s="31"/>
      <c r="AD303" s="31"/>
      <c r="AE303" s="31"/>
      <c r="AF303" s="31"/>
      <c r="AG303" s="31"/>
      <c r="AH303" s="31"/>
      <c r="AI303" s="31"/>
      <c r="MG303"/>
    </row>
    <row r="304" spans="1:345" s="423" customFormat="1" x14ac:dyDescent="0.45">
      <c r="A304"/>
      <c r="B304"/>
      <c r="C304"/>
      <c r="D304"/>
      <c r="E304"/>
      <c r="F304"/>
      <c r="G304"/>
      <c r="H304"/>
      <c r="L304" s="31"/>
      <c r="M304" s="31"/>
      <c r="N304" s="31"/>
      <c r="O304" s="31"/>
      <c r="P304" s="31"/>
      <c r="Q304" s="31"/>
      <c r="R304" s="31"/>
      <c r="S304" s="31"/>
      <c r="T304" s="31"/>
      <c r="U304" s="31"/>
      <c r="V304" s="31"/>
      <c r="W304" s="31"/>
      <c r="X304" s="31"/>
      <c r="Y304" s="31"/>
      <c r="Z304" s="31"/>
      <c r="AA304" s="31"/>
      <c r="AB304" s="31"/>
      <c r="AC304" s="31"/>
      <c r="AD304" s="31"/>
      <c r="AE304" s="31"/>
      <c r="AF304" s="31"/>
      <c r="AG304" s="31"/>
      <c r="AH304" s="31"/>
      <c r="AI304" s="31"/>
      <c r="MG304"/>
    </row>
    <row r="305" spans="1:345" s="423" customFormat="1" x14ac:dyDescent="0.45">
      <c r="A305"/>
      <c r="B305"/>
      <c r="C305"/>
      <c r="D305"/>
      <c r="E305"/>
      <c r="F305"/>
      <c r="G305"/>
      <c r="H305"/>
      <c r="L305" s="31"/>
      <c r="M305" s="31"/>
      <c r="N305" s="31"/>
      <c r="O305" s="31"/>
      <c r="P305" s="31"/>
      <c r="Q305" s="31"/>
      <c r="R305" s="31"/>
      <c r="S305" s="31"/>
      <c r="T305" s="31"/>
      <c r="U305" s="31"/>
      <c r="V305" s="31"/>
      <c r="W305" s="31"/>
      <c r="X305" s="31"/>
      <c r="Y305" s="31"/>
      <c r="Z305" s="31"/>
      <c r="AA305" s="31"/>
      <c r="AB305" s="31"/>
      <c r="AC305" s="31"/>
      <c r="AD305" s="31"/>
      <c r="AE305" s="31"/>
      <c r="AF305" s="31"/>
      <c r="AG305" s="31"/>
      <c r="AH305" s="31"/>
      <c r="AI305" s="31"/>
      <c r="MG305"/>
    </row>
    <row r="306" spans="1:345" s="423" customFormat="1" x14ac:dyDescent="0.45">
      <c r="A306"/>
      <c r="B306"/>
      <c r="C306"/>
      <c r="D306"/>
      <c r="E306"/>
      <c r="F306"/>
      <c r="G306"/>
      <c r="H306"/>
      <c r="L306" s="31"/>
      <c r="M306" s="31"/>
      <c r="N306" s="31"/>
      <c r="O306" s="31"/>
      <c r="P306" s="31"/>
      <c r="Q306" s="31"/>
      <c r="R306" s="31"/>
      <c r="S306" s="31"/>
      <c r="T306" s="31"/>
      <c r="U306" s="31"/>
      <c r="V306" s="31"/>
      <c r="W306" s="31"/>
      <c r="X306" s="31"/>
      <c r="Y306" s="31"/>
      <c r="Z306" s="31"/>
      <c r="AA306" s="31"/>
      <c r="AB306" s="31"/>
      <c r="AC306" s="31"/>
      <c r="AD306" s="31"/>
      <c r="AE306" s="31"/>
      <c r="AF306" s="31"/>
      <c r="AG306" s="31"/>
      <c r="AH306" s="31"/>
      <c r="AI306" s="31"/>
      <c r="MG306"/>
    </row>
    <row r="307" spans="1:345" s="423" customFormat="1" x14ac:dyDescent="0.45">
      <c r="A307"/>
      <c r="B307"/>
      <c r="C307"/>
      <c r="D307"/>
      <c r="E307"/>
      <c r="F307"/>
      <c r="G307"/>
      <c r="H307"/>
      <c r="L307" s="31"/>
      <c r="M307" s="31"/>
      <c r="N307" s="31"/>
      <c r="O307" s="31"/>
      <c r="P307" s="31"/>
      <c r="Q307" s="31"/>
      <c r="R307" s="31"/>
      <c r="S307" s="31"/>
      <c r="T307" s="31"/>
      <c r="U307" s="31"/>
      <c r="V307" s="31"/>
      <c r="W307" s="31"/>
      <c r="X307" s="31"/>
      <c r="Y307" s="31"/>
      <c r="Z307" s="31"/>
      <c r="AA307" s="31"/>
      <c r="AB307" s="31"/>
      <c r="AC307" s="31"/>
      <c r="AD307" s="31"/>
      <c r="AE307" s="31"/>
      <c r="AF307" s="31"/>
      <c r="AG307" s="31"/>
      <c r="AH307" s="31"/>
      <c r="AI307" s="31"/>
      <c r="MG307"/>
    </row>
    <row r="308" spans="1:345" s="423" customFormat="1" x14ac:dyDescent="0.45">
      <c r="A308"/>
      <c r="B308"/>
      <c r="C308"/>
      <c r="D308"/>
      <c r="E308"/>
      <c r="F308"/>
      <c r="G308"/>
      <c r="H308"/>
      <c r="L308" s="31"/>
      <c r="M308" s="31"/>
      <c r="N308" s="31"/>
      <c r="O308" s="31"/>
      <c r="P308" s="31"/>
      <c r="Q308" s="31"/>
      <c r="R308" s="31"/>
      <c r="S308" s="31"/>
      <c r="T308" s="31"/>
      <c r="U308" s="31"/>
      <c r="V308" s="31"/>
      <c r="W308" s="31"/>
      <c r="X308" s="31"/>
      <c r="Y308" s="31"/>
      <c r="Z308" s="31"/>
      <c r="AA308" s="31"/>
      <c r="AB308" s="31"/>
      <c r="AC308" s="31"/>
      <c r="AD308" s="31"/>
      <c r="AE308" s="31"/>
      <c r="AF308" s="31"/>
      <c r="AG308" s="31"/>
      <c r="AH308" s="31"/>
      <c r="AI308" s="31"/>
      <c r="MG308"/>
    </row>
    <row r="309" spans="1:345" s="423" customFormat="1" x14ac:dyDescent="0.45">
      <c r="A309"/>
      <c r="B309"/>
      <c r="C309"/>
      <c r="D309"/>
      <c r="E309"/>
      <c r="F309"/>
      <c r="G309"/>
      <c r="H309"/>
      <c r="L309" s="31"/>
      <c r="M309" s="31"/>
      <c r="N309" s="31"/>
      <c r="O309" s="31"/>
      <c r="P309" s="31"/>
      <c r="Q309" s="31"/>
      <c r="R309" s="31"/>
      <c r="S309" s="31"/>
      <c r="T309" s="31"/>
      <c r="U309" s="31"/>
      <c r="V309" s="31"/>
      <c r="W309" s="31"/>
      <c r="X309" s="31"/>
      <c r="Y309" s="31"/>
      <c r="Z309" s="31"/>
      <c r="AA309" s="31"/>
      <c r="AB309" s="31"/>
      <c r="AC309" s="31"/>
      <c r="AD309" s="31"/>
      <c r="AE309" s="31"/>
      <c r="AF309" s="31"/>
      <c r="AG309" s="31"/>
      <c r="AH309" s="31"/>
      <c r="AI309" s="31"/>
      <c r="MG309"/>
    </row>
    <row r="310" spans="1:345" s="423" customFormat="1" x14ac:dyDescent="0.45">
      <c r="A310"/>
      <c r="B310"/>
      <c r="C310"/>
      <c r="D310"/>
      <c r="E310"/>
      <c r="F310"/>
      <c r="G310"/>
      <c r="H310"/>
      <c r="L310" s="31"/>
      <c r="M310" s="31"/>
      <c r="N310" s="31"/>
      <c r="O310" s="31"/>
      <c r="P310" s="31"/>
      <c r="Q310" s="31"/>
      <c r="R310" s="31"/>
      <c r="S310" s="31"/>
      <c r="T310" s="31"/>
      <c r="U310" s="31"/>
      <c r="V310" s="31"/>
      <c r="W310" s="31"/>
      <c r="X310" s="31"/>
      <c r="Y310" s="31"/>
      <c r="Z310" s="31"/>
      <c r="AA310" s="31"/>
      <c r="AB310" s="31"/>
      <c r="AC310" s="31"/>
      <c r="AD310" s="31"/>
      <c r="AE310" s="31"/>
      <c r="AF310" s="31"/>
      <c r="AG310" s="31"/>
      <c r="AH310" s="31"/>
      <c r="AI310" s="31"/>
      <c r="MG310"/>
    </row>
    <row r="311" spans="1:345" s="423" customFormat="1" x14ac:dyDescent="0.45">
      <c r="A311"/>
      <c r="B311"/>
      <c r="C311"/>
      <c r="D311"/>
      <c r="E311"/>
      <c r="F311"/>
      <c r="G311"/>
      <c r="H311"/>
      <c r="L311" s="31"/>
      <c r="M311" s="31"/>
      <c r="N311" s="31"/>
      <c r="O311" s="31"/>
      <c r="P311" s="31"/>
      <c r="Q311" s="31"/>
      <c r="R311" s="31"/>
      <c r="S311" s="31"/>
      <c r="T311" s="31"/>
      <c r="U311" s="31"/>
      <c r="V311" s="31"/>
      <c r="W311" s="31"/>
      <c r="X311" s="31"/>
      <c r="Y311" s="31"/>
      <c r="Z311" s="31"/>
      <c r="AA311" s="31"/>
      <c r="AB311" s="31"/>
      <c r="AC311" s="31"/>
      <c r="AD311" s="31"/>
      <c r="AE311" s="31"/>
      <c r="AF311" s="31"/>
      <c r="AG311" s="31"/>
      <c r="AH311" s="31"/>
      <c r="AI311" s="31"/>
      <c r="MG311"/>
    </row>
    <row r="312" spans="1:345" s="423" customFormat="1" x14ac:dyDescent="0.45">
      <c r="A312"/>
      <c r="B312"/>
      <c r="C312"/>
      <c r="D312"/>
      <c r="E312"/>
      <c r="F312"/>
      <c r="G312"/>
      <c r="H312"/>
      <c r="L312" s="31"/>
      <c r="M312" s="31"/>
      <c r="N312" s="31"/>
      <c r="O312" s="31"/>
      <c r="P312" s="31"/>
      <c r="Q312" s="31"/>
      <c r="R312" s="31"/>
      <c r="S312" s="31"/>
      <c r="T312" s="31"/>
      <c r="U312" s="31"/>
      <c r="V312" s="31"/>
      <c r="W312" s="31"/>
      <c r="X312" s="31"/>
      <c r="Y312" s="31"/>
      <c r="Z312" s="31"/>
      <c r="AA312" s="31"/>
      <c r="AB312" s="31"/>
      <c r="AC312" s="31"/>
      <c r="AD312" s="31"/>
      <c r="AE312" s="31"/>
      <c r="AF312" s="31"/>
      <c r="AG312" s="31"/>
      <c r="AH312" s="31"/>
      <c r="AI312" s="31"/>
      <c r="MG312"/>
    </row>
    <row r="313" spans="1:345" s="423" customFormat="1" x14ac:dyDescent="0.45">
      <c r="A313"/>
      <c r="B313"/>
      <c r="C313"/>
      <c r="D313"/>
      <c r="E313"/>
      <c r="F313"/>
      <c r="G313"/>
      <c r="H313"/>
      <c r="L313" s="31"/>
      <c r="M313" s="31"/>
      <c r="N313" s="31"/>
      <c r="O313" s="31"/>
      <c r="P313" s="31"/>
      <c r="Q313" s="31"/>
      <c r="R313" s="31"/>
      <c r="S313" s="31"/>
      <c r="T313" s="31"/>
      <c r="U313" s="31"/>
      <c r="V313" s="31"/>
      <c r="W313" s="31"/>
      <c r="X313" s="31"/>
      <c r="Y313" s="31"/>
      <c r="Z313" s="31"/>
      <c r="AA313" s="31"/>
      <c r="AB313" s="31"/>
      <c r="AC313" s="31"/>
      <c r="AD313" s="31"/>
      <c r="AE313" s="31"/>
      <c r="AF313" s="31"/>
      <c r="AG313" s="31"/>
      <c r="AH313" s="31"/>
      <c r="AI313" s="31"/>
      <c r="MG313"/>
    </row>
    <row r="314" spans="1:345" s="423" customFormat="1" x14ac:dyDescent="0.45">
      <c r="A314"/>
      <c r="B314"/>
      <c r="C314"/>
      <c r="D314"/>
      <c r="E314"/>
      <c r="F314"/>
      <c r="G314"/>
      <c r="H314"/>
      <c r="L314" s="31"/>
      <c r="M314" s="31"/>
      <c r="N314" s="31"/>
      <c r="O314" s="31"/>
      <c r="P314" s="31"/>
      <c r="Q314" s="31"/>
      <c r="R314" s="31"/>
      <c r="S314" s="31"/>
      <c r="T314" s="31"/>
      <c r="U314" s="31"/>
      <c r="V314" s="31"/>
      <c r="W314" s="31"/>
      <c r="X314" s="31"/>
      <c r="Y314" s="31"/>
      <c r="Z314" s="31"/>
      <c r="AA314" s="31"/>
      <c r="AB314" s="31"/>
      <c r="AC314" s="31"/>
      <c r="AD314" s="31"/>
      <c r="AE314" s="31"/>
      <c r="AF314" s="31"/>
      <c r="AG314" s="31"/>
      <c r="AH314" s="31"/>
      <c r="AI314" s="31"/>
      <c r="MG314"/>
    </row>
    <row r="315" spans="1:345" s="423" customFormat="1" x14ac:dyDescent="0.45">
      <c r="A315"/>
      <c r="B315"/>
      <c r="C315"/>
      <c r="D315"/>
      <c r="E315"/>
      <c r="F315"/>
      <c r="G315"/>
      <c r="H315"/>
      <c r="L315" s="31"/>
      <c r="M315" s="31"/>
      <c r="N315" s="31"/>
      <c r="O315" s="31"/>
      <c r="P315" s="31"/>
      <c r="Q315" s="31"/>
      <c r="R315" s="31"/>
      <c r="S315" s="31"/>
      <c r="T315" s="31"/>
      <c r="U315" s="31"/>
      <c r="V315" s="31"/>
      <c r="W315" s="31"/>
      <c r="X315" s="31"/>
      <c r="Y315" s="31"/>
      <c r="Z315" s="31"/>
      <c r="AA315" s="31"/>
      <c r="AB315" s="31"/>
      <c r="AC315" s="31"/>
      <c r="AD315" s="31"/>
      <c r="AE315" s="31"/>
      <c r="AF315" s="31"/>
      <c r="AG315" s="31"/>
      <c r="AH315" s="31"/>
      <c r="AI315" s="31"/>
      <c r="MG315"/>
    </row>
    <row r="316" spans="1:345" s="423" customFormat="1" x14ac:dyDescent="0.45">
      <c r="A316"/>
      <c r="B316"/>
      <c r="C316"/>
      <c r="D316"/>
      <c r="E316"/>
      <c r="F316"/>
      <c r="G316"/>
      <c r="H316"/>
      <c r="L316" s="31"/>
      <c r="M316" s="31"/>
      <c r="N316" s="31"/>
      <c r="O316" s="31"/>
      <c r="P316" s="31"/>
      <c r="Q316" s="31"/>
      <c r="R316" s="31"/>
      <c r="S316" s="31"/>
      <c r="T316" s="31"/>
      <c r="U316" s="31"/>
      <c r="V316" s="31"/>
      <c r="W316" s="31"/>
      <c r="X316" s="31"/>
      <c r="Y316" s="31"/>
      <c r="Z316" s="31"/>
      <c r="AA316" s="31"/>
      <c r="AB316" s="31"/>
      <c r="AC316" s="31"/>
      <c r="AD316" s="31"/>
      <c r="AE316" s="31"/>
      <c r="AF316" s="31"/>
      <c r="AG316" s="31"/>
      <c r="AH316" s="31"/>
      <c r="AI316" s="31"/>
      <c r="MG316"/>
    </row>
    <row r="317" spans="1:345" s="423" customFormat="1" x14ac:dyDescent="0.45">
      <c r="A317"/>
      <c r="B317"/>
      <c r="C317"/>
      <c r="D317"/>
      <c r="E317"/>
      <c r="F317"/>
      <c r="G317"/>
      <c r="H317"/>
      <c r="L317" s="31"/>
      <c r="M317" s="31"/>
      <c r="N317" s="31"/>
      <c r="O317" s="31"/>
      <c r="P317" s="31"/>
      <c r="Q317" s="31"/>
      <c r="R317" s="31"/>
      <c r="S317" s="31"/>
      <c r="T317" s="31"/>
      <c r="U317" s="31"/>
      <c r="V317" s="31"/>
      <c r="W317" s="31"/>
      <c r="X317" s="31"/>
      <c r="Y317" s="31"/>
      <c r="Z317" s="31"/>
      <c r="AA317" s="31"/>
      <c r="AB317" s="31"/>
      <c r="AC317" s="31"/>
      <c r="AD317" s="31"/>
      <c r="AE317" s="31"/>
      <c r="AF317" s="31"/>
      <c r="AG317" s="31"/>
      <c r="AH317" s="31"/>
      <c r="AI317" s="31"/>
      <c r="MG317"/>
    </row>
    <row r="318" spans="1:345" s="423" customFormat="1" x14ac:dyDescent="0.45">
      <c r="A318"/>
      <c r="B318"/>
      <c r="C318"/>
      <c r="D318"/>
      <c r="E318"/>
      <c r="F318"/>
      <c r="G318"/>
      <c r="H318"/>
      <c r="L318" s="31"/>
      <c r="M318" s="31"/>
      <c r="N318" s="31"/>
      <c r="O318" s="31"/>
      <c r="P318" s="31"/>
      <c r="Q318" s="31"/>
      <c r="R318" s="31"/>
      <c r="S318" s="31"/>
      <c r="T318" s="31"/>
      <c r="U318" s="31"/>
      <c r="V318" s="31"/>
      <c r="W318" s="31"/>
      <c r="X318" s="31"/>
      <c r="Y318" s="31"/>
      <c r="Z318" s="31"/>
      <c r="AA318" s="31"/>
      <c r="AB318" s="31"/>
      <c r="AC318" s="31"/>
      <c r="AD318" s="31"/>
      <c r="AE318" s="31"/>
      <c r="AF318" s="31"/>
      <c r="AG318" s="31"/>
      <c r="AH318" s="31"/>
      <c r="AI318" s="31"/>
      <c r="MG318"/>
    </row>
    <row r="319" spans="1:345" s="423" customFormat="1" x14ac:dyDescent="0.45">
      <c r="A319"/>
      <c r="B319"/>
      <c r="C319"/>
      <c r="D319"/>
      <c r="E319"/>
      <c r="F319"/>
      <c r="G319"/>
      <c r="H319"/>
      <c r="L319" s="31"/>
      <c r="M319" s="31"/>
      <c r="N319" s="31"/>
      <c r="O319" s="31"/>
      <c r="P319" s="31"/>
      <c r="Q319" s="31"/>
      <c r="R319" s="31"/>
      <c r="S319" s="31"/>
      <c r="T319" s="31"/>
      <c r="U319" s="31"/>
      <c r="V319" s="31"/>
      <c r="W319" s="31"/>
      <c r="X319" s="31"/>
      <c r="Y319" s="31"/>
      <c r="Z319" s="31"/>
      <c r="AA319" s="31"/>
      <c r="AB319" s="31"/>
      <c r="AC319" s="31"/>
      <c r="AD319" s="31"/>
      <c r="AE319" s="31"/>
      <c r="AF319" s="31"/>
      <c r="AG319" s="31"/>
      <c r="AH319" s="31"/>
      <c r="AI319" s="31"/>
      <c r="MG319"/>
    </row>
    <row r="320" spans="1:345" s="423" customFormat="1" x14ac:dyDescent="0.45">
      <c r="A320"/>
      <c r="B320"/>
      <c r="C320"/>
      <c r="D320"/>
      <c r="E320"/>
      <c r="F320"/>
      <c r="G320"/>
      <c r="H320"/>
      <c r="L320" s="31"/>
      <c r="M320" s="31"/>
      <c r="N320" s="31"/>
      <c r="O320" s="31"/>
      <c r="P320" s="31"/>
      <c r="Q320" s="31"/>
      <c r="R320" s="31"/>
      <c r="S320" s="31"/>
      <c r="T320" s="31"/>
      <c r="U320" s="31"/>
      <c r="V320" s="31"/>
      <c r="W320" s="31"/>
      <c r="X320" s="31"/>
      <c r="Y320" s="31"/>
      <c r="Z320" s="31"/>
      <c r="AA320" s="31"/>
      <c r="AB320" s="31"/>
      <c r="AC320" s="31"/>
      <c r="AD320" s="31"/>
      <c r="AE320" s="31"/>
      <c r="AF320" s="31"/>
      <c r="AG320" s="31"/>
      <c r="AH320" s="31"/>
      <c r="AI320" s="31"/>
      <c r="MG320"/>
    </row>
    <row r="321" spans="1:345" s="423" customFormat="1" x14ac:dyDescent="0.45">
      <c r="A321"/>
      <c r="B321"/>
      <c r="C321"/>
      <c r="D321"/>
      <c r="E321"/>
      <c r="F321"/>
      <c r="G321"/>
      <c r="H321"/>
      <c r="L321" s="31"/>
      <c r="M321" s="31"/>
      <c r="N321" s="31"/>
      <c r="O321" s="31"/>
      <c r="P321" s="31"/>
      <c r="Q321" s="31"/>
      <c r="R321" s="31"/>
      <c r="S321" s="31"/>
      <c r="T321" s="31"/>
      <c r="U321" s="31"/>
      <c r="V321" s="31"/>
      <c r="W321" s="31"/>
      <c r="X321" s="31"/>
      <c r="Y321" s="31"/>
      <c r="Z321" s="31"/>
      <c r="AA321" s="31"/>
      <c r="AB321" s="31"/>
      <c r="AC321" s="31"/>
      <c r="AD321" s="31"/>
      <c r="AE321" s="31"/>
      <c r="AF321" s="31"/>
      <c r="AG321" s="31"/>
      <c r="AH321" s="31"/>
      <c r="AI321" s="31"/>
      <c r="MG321"/>
    </row>
    <row r="322" spans="1:345" s="423" customFormat="1" x14ac:dyDescent="0.45">
      <c r="A322"/>
      <c r="B322"/>
      <c r="C322"/>
      <c r="D322"/>
      <c r="E322"/>
      <c r="F322"/>
      <c r="G322"/>
      <c r="H322"/>
      <c r="L322" s="31"/>
      <c r="M322" s="31"/>
      <c r="N322" s="31"/>
      <c r="O322" s="31"/>
      <c r="P322" s="31"/>
      <c r="Q322" s="31"/>
      <c r="R322" s="31"/>
      <c r="S322" s="31"/>
      <c r="T322" s="31"/>
      <c r="U322" s="31"/>
      <c r="V322" s="31"/>
      <c r="W322" s="31"/>
      <c r="X322" s="31"/>
      <c r="Y322" s="31"/>
      <c r="Z322" s="31"/>
      <c r="AA322" s="31"/>
      <c r="AB322" s="31"/>
      <c r="AC322" s="31"/>
      <c r="AD322" s="31"/>
      <c r="AE322" s="31"/>
      <c r="AF322" s="31"/>
      <c r="AG322" s="31"/>
      <c r="AH322" s="31"/>
      <c r="AI322" s="31"/>
      <c r="MG322"/>
    </row>
    <row r="323" spans="1:345" s="423" customFormat="1" x14ac:dyDescent="0.45">
      <c r="A323"/>
      <c r="B323"/>
      <c r="C323"/>
      <c r="D323"/>
      <c r="E323"/>
      <c r="F323"/>
      <c r="G323"/>
      <c r="H323"/>
      <c r="L323" s="31"/>
      <c r="M323" s="31"/>
      <c r="N323" s="31"/>
      <c r="O323" s="31"/>
      <c r="P323" s="31"/>
      <c r="Q323" s="31"/>
      <c r="R323" s="31"/>
      <c r="S323" s="31"/>
      <c r="T323" s="31"/>
      <c r="U323" s="31"/>
      <c r="V323" s="31"/>
      <c r="W323" s="31"/>
      <c r="X323" s="31"/>
      <c r="Y323" s="31"/>
      <c r="Z323" s="31"/>
      <c r="AA323" s="31"/>
      <c r="AB323" s="31"/>
      <c r="AC323" s="31"/>
      <c r="AD323" s="31"/>
      <c r="AE323" s="31"/>
      <c r="AF323" s="31"/>
      <c r="AG323" s="31"/>
      <c r="AH323" s="31"/>
      <c r="AI323" s="31"/>
      <c r="MG323"/>
    </row>
    <row r="324" spans="1:345" s="423" customFormat="1" x14ac:dyDescent="0.45">
      <c r="A324"/>
      <c r="B324"/>
      <c r="C324"/>
      <c r="D324"/>
      <c r="E324"/>
      <c r="F324"/>
      <c r="G324"/>
      <c r="H324"/>
      <c r="L324" s="31"/>
      <c r="M324" s="31"/>
      <c r="N324" s="31"/>
      <c r="O324" s="31"/>
      <c r="P324" s="31"/>
      <c r="Q324" s="31"/>
      <c r="R324" s="31"/>
      <c r="S324" s="31"/>
      <c r="T324" s="31"/>
      <c r="U324" s="31"/>
      <c r="V324" s="31"/>
      <c r="W324" s="31"/>
      <c r="X324" s="31"/>
      <c r="Y324" s="31"/>
      <c r="Z324" s="31"/>
      <c r="AA324" s="31"/>
      <c r="AB324" s="31"/>
      <c r="AC324" s="31"/>
      <c r="AD324" s="31"/>
      <c r="AE324" s="31"/>
      <c r="AF324" s="31"/>
      <c r="AG324" s="31"/>
      <c r="AH324" s="31"/>
      <c r="AI324" s="31"/>
      <c r="MG324"/>
    </row>
    <row r="325" spans="1:345" s="423" customFormat="1" x14ac:dyDescent="0.45">
      <c r="A325"/>
      <c r="B325"/>
      <c r="C325"/>
      <c r="D325"/>
      <c r="E325"/>
      <c r="F325"/>
      <c r="G325"/>
      <c r="H325"/>
      <c r="L325" s="31"/>
      <c r="M325" s="31"/>
      <c r="N325" s="31"/>
      <c r="O325" s="31"/>
      <c r="P325" s="31"/>
      <c r="Q325" s="31"/>
      <c r="R325" s="31"/>
      <c r="S325" s="31"/>
      <c r="T325" s="31"/>
      <c r="U325" s="31"/>
      <c r="V325" s="31"/>
      <c r="W325" s="31"/>
      <c r="X325" s="31"/>
      <c r="Y325" s="31"/>
      <c r="Z325" s="31"/>
      <c r="AA325" s="31"/>
      <c r="AB325" s="31"/>
      <c r="AC325" s="31"/>
      <c r="AD325" s="31"/>
      <c r="AE325" s="31"/>
      <c r="AF325" s="31"/>
      <c r="AG325" s="31"/>
      <c r="AH325" s="31"/>
      <c r="AI325" s="31"/>
      <c r="MG325"/>
    </row>
    <row r="326" spans="1:345" s="423" customFormat="1" x14ac:dyDescent="0.45">
      <c r="A326"/>
      <c r="B326"/>
      <c r="C326"/>
      <c r="D326"/>
      <c r="E326"/>
      <c r="F326"/>
      <c r="G326"/>
      <c r="H326"/>
      <c r="L326" s="31"/>
      <c r="M326" s="31"/>
      <c r="N326" s="31"/>
      <c r="O326" s="31"/>
      <c r="P326" s="31"/>
      <c r="Q326" s="31"/>
      <c r="R326" s="31"/>
      <c r="S326" s="31"/>
      <c r="T326" s="31"/>
      <c r="U326" s="31"/>
      <c r="V326" s="31"/>
      <c r="W326" s="31"/>
      <c r="X326" s="31"/>
      <c r="Y326" s="31"/>
      <c r="Z326" s="31"/>
      <c r="AA326" s="31"/>
      <c r="AB326" s="31"/>
      <c r="AC326" s="31"/>
      <c r="AD326" s="31"/>
      <c r="AE326" s="31"/>
      <c r="AF326" s="31"/>
      <c r="AG326" s="31"/>
      <c r="AH326" s="31"/>
      <c r="AI326" s="31"/>
      <c r="MG326"/>
    </row>
    <row r="327" spans="1:345" s="423" customFormat="1" x14ac:dyDescent="0.45">
      <c r="A327"/>
      <c r="B327"/>
      <c r="C327"/>
      <c r="D327"/>
      <c r="E327"/>
      <c r="F327"/>
      <c r="G327"/>
      <c r="H327"/>
      <c r="L327" s="31"/>
      <c r="M327" s="31"/>
      <c r="N327" s="31"/>
      <c r="O327" s="31"/>
      <c r="P327" s="31"/>
      <c r="Q327" s="31"/>
      <c r="R327" s="31"/>
      <c r="S327" s="31"/>
      <c r="T327" s="31"/>
      <c r="U327" s="31"/>
      <c r="V327" s="31"/>
      <c r="W327" s="31"/>
      <c r="X327" s="31"/>
      <c r="Y327" s="31"/>
      <c r="Z327" s="31"/>
      <c r="AA327" s="31"/>
      <c r="AB327" s="31"/>
      <c r="AC327" s="31"/>
      <c r="AD327" s="31"/>
      <c r="AE327" s="31"/>
      <c r="AF327" s="31"/>
      <c r="AG327" s="31"/>
      <c r="AH327" s="31"/>
      <c r="AI327" s="31"/>
      <c r="MG327"/>
    </row>
    <row r="328" spans="1:345" s="423" customFormat="1" x14ac:dyDescent="0.45">
      <c r="A328"/>
      <c r="B328"/>
      <c r="C328"/>
      <c r="D328"/>
      <c r="E328"/>
      <c r="F328"/>
      <c r="G328"/>
      <c r="H328"/>
      <c r="L328" s="31"/>
      <c r="M328" s="31"/>
      <c r="N328" s="31"/>
      <c r="O328" s="31"/>
      <c r="P328" s="31"/>
      <c r="Q328" s="31"/>
      <c r="R328" s="31"/>
      <c r="S328" s="31"/>
      <c r="T328" s="31"/>
      <c r="U328" s="31"/>
      <c r="V328" s="31"/>
      <c r="W328" s="31"/>
      <c r="X328" s="31"/>
      <c r="Y328" s="31"/>
      <c r="Z328" s="31"/>
      <c r="AA328" s="31"/>
      <c r="AB328" s="31"/>
      <c r="AC328" s="31"/>
      <c r="AD328" s="31"/>
      <c r="AE328" s="31"/>
      <c r="AF328" s="31"/>
      <c r="AG328" s="31"/>
      <c r="AH328" s="31"/>
      <c r="AI328" s="31"/>
      <c r="MG328"/>
    </row>
    <row r="329" spans="1:345" s="423" customFormat="1" x14ac:dyDescent="0.45">
      <c r="A329"/>
      <c r="B329"/>
      <c r="C329"/>
      <c r="D329"/>
      <c r="E329"/>
      <c r="F329"/>
      <c r="G329"/>
      <c r="H329"/>
      <c r="L329" s="31"/>
      <c r="M329" s="31"/>
      <c r="N329" s="31"/>
      <c r="O329" s="31"/>
      <c r="P329" s="31"/>
      <c r="Q329" s="31"/>
      <c r="R329" s="31"/>
      <c r="S329" s="31"/>
      <c r="T329" s="31"/>
      <c r="U329" s="31"/>
      <c r="V329" s="31"/>
      <c r="W329" s="31"/>
      <c r="X329" s="31"/>
      <c r="Y329" s="31"/>
      <c r="Z329" s="31"/>
      <c r="AA329" s="31"/>
      <c r="AB329" s="31"/>
      <c r="AC329" s="31"/>
      <c r="AD329" s="31"/>
      <c r="AE329" s="31"/>
      <c r="AF329" s="31"/>
      <c r="AG329" s="31"/>
      <c r="AH329" s="31"/>
      <c r="AI329" s="31"/>
      <c r="MG329"/>
    </row>
    <row r="330" spans="1:345" s="423" customFormat="1" x14ac:dyDescent="0.45">
      <c r="A330"/>
      <c r="B330"/>
      <c r="C330"/>
      <c r="D330"/>
      <c r="E330"/>
      <c r="F330"/>
      <c r="G330"/>
      <c r="H330"/>
      <c r="L330" s="31"/>
      <c r="M330" s="31"/>
      <c r="N330" s="31"/>
      <c r="O330" s="31"/>
      <c r="P330" s="31"/>
      <c r="Q330" s="31"/>
      <c r="R330" s="31"/>
      <c r="S330" s="31"/>
      <c r="T330" s="31"/>
      <c r="U330" s="31"/>
      <c r="V330" s="31"/>
      <c r="W330" s="31"/>
      <c r="X330" s="31"/>
      <c r="Y330" s="31"/>
      <c r="Z330" s="31"/>
      <c r="AA330" s="31"/>
      <c r="AB330" s="31"/>
      <c r="AC330" s="31"/>
      <c r="AD330" s="31"/>
      <c r="AE330" s="31"/>
      <c r="AF330" s="31"/>
      <c r="AG330" s="31"/>
      <c r="AH330" s="31"/>
      <c r="AI330" s="31"/>
      <c r="MG330"/>
    </row>
    <row r="331" spans="1:345" s="423" customFormat="1" x14ac:dyDescent="0.45">
      <c r="A331"/>
      <c r="B331"/>
      <c r="C331"/>
      <c r="D331"/>
      <c r="E331"/>
      <c r="F331"/>
      <c r="G331"/>
      <c r="H331"/>
      <c r="L331" s="31"/>
      <c r="M331" s="31"/>
      <c r="N331" s="31"/>
      <c r="O331" s="31"/>
      <c r="P331" s="31"/>
      <c r="Q331" s="31"/>
      <c r="R331" s="31"/>
      <c r="S331" s="31"/>
      <c r="T331" s="31"/>
      <c r="U331" s="31"/>
      <c r="V331" s="31"/>
      <c r="W331" s="31"/>
      <c r="X331" s="31"/>
      <c r="Y331" s="31"/>
      <c r="Z331" s="31"/>
      <c r="AA331" s="31"/>
      <c r="AB331" s="31"/>
      <c r="AC331" s="31"/>
      <c r="AD331" s="31"/>
      <c r="AE331" s="31"/>
      <c r="AF331" s="31"/>
      <c r="AG331" s="31"/>
      <c r="AH331" s="31"/>
      <c r="AI331" s="31"/>
      <c r="MG331"/>
    </row>
    <row r="332" spans="1:345" s="423" customFormat="1" x14ac:dyDescent="0.45">
      <c r="A332"/>
      <c r="B332"/>
      <c r="C332"/>
      <c r="D332"/>
      <c r="E332"/>
      <c r="F332"/>
      <c r="G332"/>
      <c r="H332"/>
      <c r="L332" s="31"/>
      <c r="M332" s="31"/>
      <c r="N332" s="31"/>
      <c r="O332" s="31"/>
      <c r="P332" s="31"/>
      <c r="Q332" s="31"/>
      <c r="R332" s="31"/>
      <c r="S332" s="31"/>
      <c r="T332" s="31"/>
      <c r="U332" s="31"/>
      <c r="V332" s="31"/>
      <c r="W332" s="31"/>
      <c r="X332" s="31"/>
      <c r="Y332" s="31"/>
      <c r="Z332" s="31"/>
      <c r="AA332" s="31"/>
      <c r="AB332" s="31"/>
      <c r="AC332" s="31"/>
      <c r="AD332" s="31"/>
      <c r="AE332" s="31"/>
      <c r="AF332" s="31"/>
      <c r="AG332" s="31"/>
      <c r="AH332" s="31"/>
      <c r="AI332" s="31"/>
      <c r="MG332"/>
    </row>
    <row r="333" spans="1:345" s="423" customFormat="1" x14ac:dyDescent="0.45">
      <c r="A333"/>
      <c r="B333"/>
      <c r="C333"/>
      <c r="D333"/>
      <c r="E333"/>
      <c r="F333"/>
      <c r="G333"/>
      <c r="H333"/>
      <c r="L333" s="31"/>
      <c r="M333" s="31"/>
      <c r="N333" s="31"/>
      <c r="O333" s="31"/>
      <c r="P333" s="31"/>
      <c r="Q333" s="31"/>
      <c r="R333" s="31"/>
      <c r="S333" s="31"/>
      <c r="T333" s="31"/>
      <c r="U333" s="31"/>
      <c r="V333" s="31"/>
      <c r="W333" s="31"/>
      <c r="X333" s="31"/>
      <c r="Y333" s="31"/>
      <c r="Z333" s="31"/>
      <c r="AA333" s="31"/>
      <c r="AB333" s="31"/>
      <c r="AC333" s="31"/>
      <c r="AD333" s="31"/>
      <c r="AE333" s="31"/>
      <c r="AF333" s="31"/>
      <c r="AG333" s="31"/>
      <c r="AH333" s="31"/>
      <c r="AI333" s="31"/>
      <c r="MG333"/>
    </row>
    <row r="334" spans="1:345" s="423" customFormat="1" x14ac:dyDescent="0.45">
      <c r="A334"/>
      <c r="B334"/>
      <c r="C334"/>
      <c r="D334"/>
      <c r="E334"/>
      <c r="F334"/>
      <c r="G334"/>
      <c r="H334"/>
      <c r="L334" s="31"/>
      <c r="M334" s="31"/>
      <c r="N334" s="31"/>
      <c r="O334" s="31"/>
      <c r="P334" s="31"/>
      <c r="Q334" s="31"/>
      <c r="R334" s="31"/>
      <c r="S334" s="31"/>
      <c r="T334" s="31"/>
      <c r="U334" s="31"/>
      <c r="V334" s="31"/>
      <c r="W334" s="31"/>
      <c r="X334" s="31"/>
      <c r="Y334" s="31"/>
      <c r="Z334" s="31"/>
      <c r="AA334" s="31"/>
      <c r="AB334" s="31"/>
      <c r="AC334" s="31"/>
      <c r="AD334" s="31"/>
      <c r="AE334" s="31"/>
      <c r="AF334" s="31"/>
      <c r="AG334" s="31"/>
      <c r="AH334" s="31"/>
      <c r="AI334" s="31"/>
      <c r="MG334"/>
    </row>
    <row r="335" spans="1:345" s="423" customFormat="1" x14ac:dyDescent="0.45">
      <c r="A335"/>
      <c r="B335"/>
      <c r="C335"/>
      <c r="D335"/>
      <c r="E335"/>
      <c r="F335"/>
      <c r="G335"/>
      <c r="H335"/>
      <c r="L335" s="31"/>
      <c r="M335" s="31"/>
      <c r="N335" s="31"/>
      <c r="O335" s="31"/>
      <c r="P335" s="31"/>
      <c r="Q335" s="31"/>
      <c r="R335" s="31"/>
      <c r="S335" s="31"/>
      <c r="T335" s="31"/>
      <c r="U335" s="31"/>
      <c r="V335" s="31"/>
      <c r="W335" s="31"/>
      <c r="X335" s="31"/>
      <c r="Y335" s="31"/>
      <c r="Z335" s="31"/>
      <c r="AA335" s="31"/>
      <c r="AB335" s="31"/>
      <c r="AC335" s="31"/>
      <c r="AD335" s="31"/>
      <c r="AE335" s="31"/>
      <c r="AF335" s="31"/>
      <c r="AG335" s="31"/>
      <c r="AH335" s="31"/>
      <c r="AI335" s="31"/>
      <c r="MG335"/>
    </row>
    <row r="336" spans="1:345" s="423" customFormat="1" x14ac:dyDescent="0.45">
      <c r="A336"/>
      <c r="B336"/>
      <c r="C336"/>
      <c r="D336"/>
      <c r="E336"/>
      <c r="F336"/>
      <c r="G336"/>
      <c r="H336"/>
      <c r="L336" s="31"/>
      <c r="M336" s="31"/>
      <c r="N336" s="31"/>
      <c r="O336" s="31"/>
      <c r="P336" s="31"/>
      <c r="Q336" s="31"/>
      <c r="R336" s="31"/>
      <c r="S336" s="31"/>
      <c r="T336" s="31"/>
      <c r="U336" s="31"/>
      <c r="V336" s="31"/>
      <c r="W336" s="31"/>
      <c r="X336" s="31"/>
      <c r="Y336" s="31"/>
      <c r="Z336" s="31"/>
      <c r="AA336" s="31"/>
      <c r="AB336" s="31"/>
      <c r="AC336" s="31"/>
      <c r="AD336" s="31"/>
      <c r="AE336" s="31"/>
      <c r="AF336" s="31"/>
      <c r="AG336" s="31"/>
      <c r="AH336" s="31"/>
      <c r="AI336" s="31"/>
      <c r="MG336"/>
    </row>
    <row r="337" spans="1:345" s="423" customFormat="1" x14ac:dyDescent="0.45">
      <c r="A337"/>
      <c r="B337"/>
      <c r="C337"/>
      <c r="D337"/>
      <c r="E337"/>
      <c r="F337"/>
      <c r="G337"/>
      <c r="H337"/>
      <c r="L337" s="31"/>
      <c r="M337" s="31"/>
      <c r="N337" s="31"/>
      <c r="O337" s="31"/>
      <c r="P337" s="31"/>
      <c r="Q337" s="31"/>
      <c r="R337" s="31"/>
      <c r="S337" s="31"/>
      <c r="T337" s="31"/>
      <c r="U337" s="31"/>
      <c r="V337" s="31"/>
      <c r="W337" s="31"/>
      <c r="X337" s="31"/>
      <c r="Y337" s="31"/>
      <c r="Z337" s="31"/>
      <c r="AA337" s="31"/>
      <c r="AB337" s="31"/>
      <c r="AC337" s="31"/>
      <c r="AD337" s="31"/>
      <c r="AE337" s="31"/>
      <c r="AF337" s="31"/>
      <c r="AG337" s="31"/>
      <c r="AH337" s="31"/>
      <c r="AI337" s="31"/>
      <c r="MG337"/>
    </row>
    <row r="338" spans="1:345" s="423" customFormat="1" x14ac:dyDescent="0.45">
      <c r="A338"/>
      <c r="B338"/>
      <c r="C338"/>
      <c r="D338"/>
      <c r="E338"/>
      <c r="F338"/>
      <c r="G338"/>
      <c r="H338"/>
      <c r="L338" s="31"/>
      <c r="M338" s="31"/>
      <c r="N338" s="31"/>
      <c r="O338" s="31"/>
      <c r="P338" s="31"/>
      <c r="Q338" s="31"/>
      <c r="R338" s="31"/>
      <c r="S338" s="31"/>
      <c r="T338" s="31"/>
      <c r="U338" s="31"/>
      <c r="V338" s="31"/>
      <c r="W338" s="31"/>
      <c r="X338" s="31"/>
      <c r="Y338" s="31"/>
      <c r="Z338" s="31"/>
      <c r="AA338" s="31"/>
      <c r="AB338" s="31"/>
      <c r="AC338" s="31"/>
      <c r="AD338" s="31"/>
      <c r="AE338" s="31"/>
      <c r="AF338" s="31"/>
      <c r="AG338" s="31"/>
      <c r="AH338" s="31"/>
      <c r="AI338" s="31"/>
      <c r="MG338"/>
    </row>
    <row r="339" spans="1:345" s="423" customFormat="1" x14ac:dyDescent="0.45">
      <c r="A339"/>
      <c r="B339"/>
      <c r="C339"/>
      <c r="D339"/>
      <c r="E339"/>
      <c r="F339"/>
      <c r="G339"/>
      <c r="H339"/>
      <c r="L339" s="31"/>
      <c r="M339" s="31"/>
      <c r="N339" s="31"/>
      <c r="O339" s="31"/>
      <c r="P339" s="31"/>
      <c r="Q339" s="31"/>
      <c r="R339" s="31"/>
      <c r="S339" s="31"/>
      <c r="T339" s="31"/>
      <c r="U339" s="31"/>
      <c r="V339" s="31"/>
      <c r="W339" s="31"/>
      <c r="X339" s="31"/>
      <c r="Y339" s="31"/>
      <c r="Z339" s="31"/>
      <c r="AA339" s="31"/>
      <c r="AB339" s="31"/>
      <c r="AC339" s="31"/>
      <c r="AD339" s="31"/>
      <c r="AE339" s="31"/>
      <c r="AF339" s="31"/>
      <c r="AG339" s="31"/>
      <c r="AH339" s="31"/>
      <c r="AI339" s="31"/>
      <c r="MG339"/>
    </row>
    <row r="340" spans="1:345" s="423" customFormat="1" x14ac:dyDescent="0.45">
      <c r="A340"/>
      <c r="B340"/>
      <c r="C340"/>
      <c r="D340"/>
      <c r="E340"/>
      <c r="F340"/>
      <c r="G340"/>
      <c r="H340"/>
      <c r="L340" s="31"/>
      <c r="M340" s="31"/>
      <c r="N340" s="31"/>
      <c r="O340" s="31"/>
      <c r="P340" s="31"/>
      <c r="Q340" s="31"/>
      <c r="R340" s="31"/>
      <c r="S340" s="31"/>
      <c r="T340" s="31"/>
      <c r="U340" s="31"/>
      <c r="V340" s="31"/>
      <c r="W340" s="31"/>
      <c r="X340" s="31"/>
      <c r="Y340" s="31"/>
      <c r="Z340" s="31"/>
      <c r="AA340" s="31"/>
      <c r="AB340" s="31"/>
      <c r="AC340" s="31"/>
      <c r="AD340" s="31"/>
      <c r="AE340" s="31"/>
      <c r="AF340" s="31"/>
      <c r="AG340" s="31"/>
      <c r="AH340" s="31"/>
      <c r="AI340" s="31"/>
      <c r="MG340"/>
    </row>
    <row r="341" spans="1:345" s="423" customFormat="1" x14ac:dyDescent="0.45">
      <c r="A341"/>
      <c r="B341"/>
      <c r="C341"/>
      <c r="D341"/>
      <c r="E341"/>
      <c r="F341"/>
      <c r="G341"/>
      <c r="H341"/>
      <c r="L341" s="31"/>
      <c r="M341" s="31"/>
      <c r="N341" s="31"/>
      <c r="O341" s="31"/>
      <c r="P341" s="31"/>
      <c r="Q341" s="31"/>
      <c r="R341" s="31"/>
      <c r="S341" s="31"/>
      <c r="T341" s="31"/>
      <c r="U341" s="31"/>
      <c r="V341" s="31"/>
      <c r="W341" s="31"/>
      <c r="X341" s="31"/>
      <c r="Y341" s="31"/>
      <c r="Z341" s="31"/>
      <c r="AA341" s="31"/>
      <c r="AB341" s="31"/>
      <c r="AC341" s="31"/>
      <c r="AD341" s="31"/>
      <c r="AE341" s="31"/>
      <c r="AF341" s="31"/>
      <c r="AG341" s="31"/>
      <c r="AH341" s="31"/>
      <c r="AI341" s="31"/>
      <c r="MG341"/>
    </row>
    <row r="342" spans="1:345" s="423" customFormat="1" x14ac:dyDescent="0.45">
      <c r="A342"/>
      <c r="B342"/>
      <c r="C342"/>
      <c r="D342"/>
      <c r="E342"/>
      <c r="F342"/>
      <c r="G342"/>
      <c r="H342"/>
      <c r="L342" s="31"/>
      <c r="M342" s="31"/>
      <c r="N342" s="31"/>
      <c r="O342" s="31"/>
      <c r="P342" s="31"/>
      <c r="Q342" s="31"/>
      <c r="R342" s="31"/>
      <c r="S342" s="31"/>
      <c r="T342" s="31"/>
      <c r="U342" s="31"/>
      <c r="V342" s="31"/>
      <c r="W342" s="31"/>
      <c r="X342" s="31"/>
      <c r="Y342" s="31"/>
      <c r="Z342" s="31"/>
      <c r="AA342" s="31"/>
      <c r="AB342" s="31"/>
      <c r="AC342" s="31"/>
      <c r="AD342" s="31"/>
      <c r="AE342" s="31"/>
      <c r="AF342" s="31"/>
      <c r="AG342" s="31"/>
      <c r="AH342" s="31"/>
      <c r="AI342" s="31"/>
      <c r="MG342"/>
    </row>
    <row r="343" spans="1:345" s="423" customFormat="1" x14ac:dyDescent="0.45">
      <c r="A343"/>
      <c r="B343"/>
      <c r="C343"/>
      <c r="D343"/>
      <c r="E343"/>
      <c r="F343"/>
      <c r="G343"/>
      <c r="H343"/>
      <c r="L343" s="31"/>
      <c r="M343" s="31"/>
      <c r="N343" s="31"/>
      <c r="O343" s="31"/>
      <c r="P343" s="31"/>
      <c r="Q343" s="31"/>
      <c r="R343" s="31"/>
      <c r="S343" s="31"/>
      <c r="T343" s="31"/>
      <c r="U343" s="31"/>
      <c r="V343" s="31"/>
      <c r="W343" s="31"/>
      <c r="X343" s="31"/>
      <c r="Y343" s="31"/>
      <c r="Z343" s="31"/>
      <c r="AA343" s="31"/>
      <c r="AB343" s="31"/>
      <c r="AC343" s="31"/>
      <c r="AD343" s="31"/>
      <c r="AE343" s="31"/>
      <c r="AF343" s="31"/>
      <c r="AG343" s="31"/>
      <c r="AH343" s="31"/>
      <c r="AI343" s="31"/>
      <c r="MG343"/>
    </row>
    <row r="344" spans="1:345" s="423" customFormat="1" x14ac:dyDescent="0.45">
      <c r="A344"/>
      <c r="B344"/>
      <c r="C344"/>
      <c r="D344"/>
      <c r="E344"/>
      <c r="F344"/>
      <c r="G344"/>
      <c r="H344"/>
      <c r="L344" s="31"/>
      <c r="M344" s="31"/>
      <c r="N344" s="31"/>
      <c r="O344" s="31"/>
      <c r="P344" s="31"/>
      <c r="Q344" s="31"/>
      <c r="R344" s="31"/>
      <c r="S344" s="31"/>
      <c r="T344" s="31"/>
      <c r="U344" s="31"/>
      <c r="V344" s="31"/>
      <c r="W344" s="31"/>
      <c r="X344" s="31"/>
      <c r="Y344" s="31"/>
      <c r="Z344" s="31"/>
      <c r="AA344" s="31"/>
      <c r="AB344" s="31"/>
      <c r="AC344" s="31"/>
      <c r="AD344" s="31"/>
      <c r="AE344" s="31"/>
      <c r="AF344" s="31"/>
      <c r="AG344" s="31"/>
      <c r="AH344" s="31"/>
      <c r="AI344" s="31"/>
      <c r="MG344"/>
    </row>
    <row r="345" spans="1:345" s="423" customFormat="1" x14ac:dyDescent="0.45">
      <c r="A345"/>
      <c r="B345"/>
      <c r="C345"/>
      <c r="D345"/>
      <c r="E345"/>
      <c r="F345"/>
      <c r="G345"/>
      <c r="H345"/>
      <c r="L345" s="31"/>
      <c r="M345" s="31"/>
      <c r="N345" s="31"/>
      <c r="O345" s="31"/>
      <c r="P345" s="31"/>
      <c r="Q345" s="31"/>
      <c r="R345" s="31"/>
      <c r="S345" s="31"/>
      <c r="T345" s="31"/>
      <c r="U345" s="31"/>
      <c r="V345" s="31"/>
      <c r="W345" s="31"/>
      <c r="X345" s="31"/>
      <c r="Y345" s="31"/>
      <c r="Z345" s="31"/>
      <c r="AA345" s="31"/>
      <c r="AB345" s="31"/>
      <c r="AC345" s="31"/>
      <c r="AD345" s="31"/>
      <c r="AE345" s="31"/>
      <c r="AF345" s="31"/>
      <c r="AG345" s="31"/>
      <c r="AH345" s="31"/>
      <c r="AI345" s="31"/>
      <c r="MG345"/>
    </row>
    <row r="346" spans="1:345" s="423" customFormat="1" x14ac:dyDescent="0.45">
      <c r="A346"/>
      <c r="B346"/>
      <c r="C346"/>
      <c r="D346"/>
      <c r="E346"/>
      <c r="F346"/>
      <c r="G346"/>
      <c r="H346"/>
      <c r="L346" s="31"/>
      <c r="M346" s="31"/>
      <c r="N346" s="31"/>
      <c r="O346" s="31"/>
      <c r="P346" s="31"/>
      <c r="Q346" s="31"/>
      <c r="R346" s="31"/>
      <c r="S346" s="31"/>
      <c r="T346" s="31"/>
      <c r="U346" s="31"/>
      <c r="V346" s="31"/>
      <c r="W346" s="31"/>
      <c r="X346" s="31"/>
      <c r="Y346" s="31"/>
      <c r="Z346" s="31"/>
      <c r="AA346" s="31"/>
      <c r="AB346" s="31"/>
      <c r="AC346" s="31"/>
      <c r="AD346" s="31"/>
      <c r="AE346" s="31"/>
      <c r="AF346" s="31"/>
      <c r="AG346" s="31"/>
      <c r="AH346" s="31"/>
      <c r="AI346" s="31"/>
      <c r="MG346"/>
    </row>
    <row r="347" spans="1:345" s="423" customFormat="1" x14ac:dyDescent="0.45">
      <c r="A347"/>
      <c r="B347"/>
      <c r="C347"/>
      <c r="D347"/>
      <c r="E347"/>
      <c r="F347"/>
      <c r="G347"/>
      <c r="H347"/>
      <c r="L347" s="31"/>
      <c r="M347" s="31"/>
      <c r="N347" s="31"/>
      <c r="O347" s="31"/>
      <c r="P347" s="31"/>
      <c r="Q347" s="31"/>
      <c r="R347" s="31"/>
      <c r="S347" s="31"/>
      <c r="T347" s="31"/>
      <c r="U347" s="31"/>
      <c r="V347" s="31"/>
      <c r="W347" s="31"/>
      <c r="X347" s="31"/>
      <c r="Y347" s="31"/>
      <c r="Z347" s="31"/>
      <c r="AA347" s="31"/>
      <c r="AB347" s="31"/>
      <c r="AC347" s="31"/>
      <c r="AD347" s="31"/>
      <c r="AE347" s="31"/>
      <c r="AF347" s="31"/>
      <c r="AG347" s="31"/>
      <c r="AH347" s="31"/>
      <c r="AI347" s="31"/>
      <c r="MG347"/>
    </row>
    <row r="348" spans="1:345" s="423" customFormat="1" x14ac:dyDescent="0.45">
      <c r="A348"/>
      <c r="B348"/>
      <c r="C348"/>
      <c r="D348"/>
      <c r="E348"/>
      <c r="F348"/>
      <c r="G348"/>
      <c r="H348"/>
      <c r="L348" s="31"/>
      <c r="M348" s="31"/>
      <c r="N348" s="31"/>
      <c r="O348" s="31"/>
      <c r="P348" s="31"/>
      <c r="Q348" s="31"/>
      <c r="R348" s="31"/>
      <c r="S348" s="31"/>
      <c r="T348" s="31"/>
      <c r="U348" s="31"/>
      <c r="V348" s="31"/>
      <c r="W348" s="31"/>
      <c r="X348" s="31"/>
      <c r="Y348" s="31"/>
      <c r="Z348" s="31"/>
      <c r="AA348" s="31"/>
      <c r="AB348" s="31"/>
      <c r="AC348" s="31"/>
      <c r="AD348" s="31"/>
      <c r="AE348" s="31"/>
      <c r="AF348" s="31"/>
      <c r="AG348" s="31"/>
      <c r="AH348" s="31"/>
      <c r="AI348" s="31"/>
      <c r="MG348"/>
    </row>
    <row r="349" spans="1:345" s="423" customFormat="1" x14ac:dyDescent="0.45">
      <c r="A349"/>
      <c r="B349"/>
      <c r="C349"/>
      <c r="D349"/>
      <c r="E349"/>
      <c r="F349"/>
      <c r="G349"/>
      <c r="H349"/>
      <c r="L349" s="31"/>
      <c r="M349" s="31"/>
      <c r="N349" s="31"/>
      <c r="O349" s="31"/>
      <c r="P349" s="31"/>
      <c r="Q349" s="31"/>
      <c r="R349" s="31"/>
      <c r="S349" s="31"/>
      <c r="T349" s="31"/>
      <c r="U349" s="31"/>
      <c r="V349" s="31"/>
      <c r="W349" s="31"/>
      <c r="X349" s="31"/>
      <c r="Y349" s="31"/>
      <c r="Z349" s="31"/>
      <c r="AA349" s="31"/>
      <c r="AB349" s="31"/>
      <c r="AC349" s="31"/>
      <c r="AD349" s="31"/>
      <c r="AE349" s="31"/>
      <c r="AF349" s="31"/>
      <c r="AG349" s="31"/>
      <c r="AH349" s="31"/>
      <c r="AI349" s="31"/>
      <c r="MG349"/>
    </row>
    <row r="350" spans="1:345" s="423" customFormat="1" x14ac:dyDescent="0.45">
      <c r="A350"/>
      <c r="B350"/>
      <c r="C350"/>
      <c r="D350"/>
      <c r="E350"/>
      <c r="F350"/>
      <c r="G350"/>
      <c r="H350"/>
      <c r="L350" s="31"/>
      <c r="M350" s="31"/>
      <c r="N350" s="31"/>
      <c r="O350" s="31"/>
      <c r="P350" s="31"/>
      <c r="Q350" s="31"/>
      <c r="R350" s="31"/>
      <c r="S350" s="31"/>
      <c r="T350" s="31"/>
      <c r="U350" s="31"/>
      <c r="V350" s="31"/>
      <c r="W350" s="31"/>
      <c r="X350" s="31"/>
      <c r="Y350" s="31"/>
      <c r="Z350" s="31"/>
      <c r="AA350" s="31"/>
      <c r="AB350" s="31"/>
      <c r="AC350" s="31"/>
      <c r="AD350" s="31"/>
      <c r="AE350" s="31"/>
      <c r="AF350" s="31"/>
      <c r="AG350" s="31"/>
      <c r="AH350" s="31"/>
      <c r="AI350" s="31"/>
      <c r="MG350"/>
    </row>
    <row r="351" spans="1:345" s="423" customFormat="1" x14ac:dyDescent="0.45">
      <c r="A351"/>
      <c r="B351"/>
      <c r="C351"/>
      <c r="D351"/>
      <c r="E351"/>
      <c r="F351"/>
      <c r="G351"/>
      <c r="H351"/>
      <c r="L351" s="31"/>
      <c r="M351" s="31"/>
      <c r="N351" s="31"/>
      <c r="O351" s="31"/>
      <c r="P351" s="31"/>
      <c r="Q351" s="31"/>
      <c r="R351" s="31"/>
      <c r="S351" s="31"/>
      <c r="T351" s="31"/>
      <c r="U351" s="31"/>
      <c r="V351" s="31"/>
      <c r="W351" s="31"/>
      <c r="X351" s="31"/>
      <c r="Y351" s="31"/>
      <c r="Z351" s="31"/>
      <c r="AA351" s="31"/>
      <c r="AB351" s="31"/>
      <c r="AC351" s="31"/>
      <c r="AD351" s="31"/>
      <c r="AE351" s="31"/>
      <c r="AF351" s="31"/>
      <c r="AG351" s="31"/>
      <c r="AH351" s="31"/>
      <c r="AI351" s="31"/>
      <c r="MG351"/>
    </row>
    <row r="352" spans="1:345" s="423" customFormat="1" x14ac:dyDescent="0.45">
      <c r="A352"/>
      <c r="B352"/>
      <c r="C352"/>
      <c r="D352"/>
      <c r="E352"/>
      <c r="F352"/>
      <c r="G352"/>
      <c r="H352"/>
      <c r="L352" s="31"/>
      <c r="M352" s="31"/>
      <c r="N352" s="31"/>
      <c r="O352" s="31"/>
      <c r="P352" s="31"/>
      <c r="Q352" s="31"/>
      <c r="R352" s="31"/>
      <c r="S352" s="31"/>
      <c r="T352" s="31"/>
      <c r="U352" s="31"/>
      <c r="V352" s="31"/>
      <c r="W352" s="31"/>
      <c r="X352" s="31"/>
      <c r="Y352" s="31"/>
      <c r="Z352" s="31"/>
      <c r="AA352" s="31"/>
      <c r="AB352" s="31"/>
      <c r="AC352" s="31"/>
      <c r="AD352" s="31"/>
      <c r="AE352" s="31"/>
      <c r="AF352" s="31"/>
      <c r="AG352" s="31"/>
      <c r="AH352" s="31"/>
      <c r="AI352" s="31"/>
      <c r="MG352"/>
    </row>
    <row r="353" spans="1:345" s="423" customFormat="1" x14ac:dyDescent="0.45">
      <c r="A353"/>
      <c r="B353"/>
      <c r="C353"/>
      <c r="D353"/>
      <c r="E353"/>
      <c r="F353"/>
      <c r="G353"/>
      <c r="H353"/>
      <c r="L353" s="31"/>
      <c r="M353" s="31"/>
      <c r="N353" s="31"/>
      <c r="O353" s="31"/>
      <c r="P353" s="31"/>
      <c r="Q353" s="31"/>
      <c r="R353" s="31"/>
      <c r="S353" s="31"/>
      <c r="T353" s="31"/>
      <c r="U353" s="31"/>
      <c r="V353" s="31"/>
      <c r="W353" s="31"/>
      <c r="X353" s="31"/>
      <c r="Y353" s="31"/>
      <c r="Z353" s="31"/>
      <c r="AA353" s="31"/>
      <c r="AB353" s="31"/>
      <c r="AC353" s="31"/>
      <c r="AD353" s="31"/>
      <c r="AE353" s="31"/>
      <c r="AF353" s="31"/>
      <c r="AG353" s="31"/>
      <c r="AH353" s="31"/>
      <c r="AI353" s="31"/>
      <c r="MG353"/>
    </row>
    <row r="354" spans="1:345" s="423" customFormat="1" x14ac:dyDescent="0.45">
      <c r="A354"/>
      <c r="B354"/>
      <c r="C354"/>
      <c r="D354"/>
      <c r="E354"/>
      <c r="F354"/>
      <c r="G354"/>
      <c r="H354"/>
      <c r="L354" s="31"/>
      <c r="M354" s="31"/>
      <c r="N354" s="31"/>
      <c r="O354" s="31"/>
      <c r="P354" s="31"/>
      <c r="Q354" s="31"/>
      <c r="R354" s="31"/>
      <c r="S354" s="31"/>
      <c r="T354" s="31"/>
      <c r="U354" s="31"/>
      <c r="V354" s="31"/>
      <c r="W354" s="31"/>
      <c r="X354" s="31"/>
      <c r="Y354" s="31"/>
      <c r="Z354" s="31"/>
      <c r="AA354" s="31"/>
      <c r="AB354" s="31"/>
      <c r="AC354" s="31"/>
      <c r="AD354" s="31"/>
      <c r="AE354" s="31"/>
      <c r="AF354" s="31"/>
      <c r="AG354" s="31"/>
      <c r="AH354" s="31"/>
      <c r="AI354" s="31"/>
      <c r="MG354"/>
    </row>
    <row r="355" spans="1:345" s="423" customFormat="1" x14ac:dyDescent="0.45">
      <c r="A355"/>
      <c r="B355"/>
      <c r="C355"/>
      <c r="D355"/>
      <c r="E355"/>
      <c r="F355"/>
      <c r="G355"/>
      <c r="H355"/>
      <c r="L355" s="31"/>
      <c r="M355" s="31"/>
      <c r="N355" s="31"/>
      <c r="O355" s="31"/>
      <c r="P355" s="31"/>
      <c r="Q355" s="31"/>
      <c r="R355" s="31"/>
      <c r="S355" s="31"/>
      <c r="T355" s="31"/>
      <c r="U355" s="31"/>
      <c r="V355" s="31"/>
      <c r="W355" s="31"/>
      <c r="X355" s="31"/>
      <c r="Y355" s="31"/>
      <c r="Z355" s="31"/>
      <c r="AA355" s="31"/>
      <c r="AB355" s="31"/>
      <c r="AC355" s="31"/>
      <c r="AD355" s="31"/>
      <c r="AE355" s="31"/>
      <c r="AF355" s="31"/>
      <c r="AG355" s="31"/>
      <c r="AH355" s="31"/>
      <c r="AI355" s="31"/>
      <c r="MG355"/>
    </row>
    <row r="356" spans="1:345" s="423" customFormat="1" x14ac:dyDescent="0.45">
      <c r="A356"/>
      <c r="B356"/>
      <c r="C356"/>
      <c r="D356"/>
      <c r="E356"/>
      <c r="F356"/>
      <c r="G356"/>
      <c r="H356"/>
      <c r="L356" s="31"/>
      <c r="M356" s="31"/>
      <c r="N356" s="31"/>
      <c r="O356" s="31"/>
      <c r="P356" s="31"/>
      <c r="Q356" s="31"/>
      <c r="R356" s="31"/>
      <c r="S356" s="31"/>
      <c r="T356" s="31"/>
      <c r="U356" s="31"/>
      <c r="V356" s="31"/>
      <c r="W356" s="31"/>
      <c r="X356" s="31"/>
      <c r="Y356" s="31"/>
      <c r="Z356" s="31"/>
      <c r="AA356" s="31"/>
      <c r="AB356" s="31"/>
      <c r="AC356" s="31"/>
      <c r="AD356" s="31"/>
      <c r="AE356" s="31"/>
      <c r="AF356" s="31"/>
      <c r="AG356" s="31"/>
      <c r="AH356" s="31"/>
      <c r="AI356" s="31"/>
      <c r="MG356"/>
    </row>
    <row r="357" spans="1:345" s="423" customFormat="1" x14ac:dyDescent="0.45">
      <c r="A357"/>
      <c r="B357"/>
      <c r="C357"/>
      <c r="D357"/>
      <c r="E357"/>
      <c r="F357"/>
      <c r="G357"/>
      <c r="H357"/>
      <c r="L357" s="31"/>
      <c r="M357" s="31"/>
      <c r="N357" s="31"/>
      <c r="O357" s="31"/>
      <c r="P357" s="31"/>
      <c r="Q357" s="31"/>
      <c r="R357" s="31"/>
      <c r="S357" s="31"/>
      <c r="T357" s="31"/>
      <c r="U357" s="31"/>
      <c r="V357" s="31"/>
      <c r="W357" s="31"/>
      <c r="X357" s="31"/>
      <c r="Y357" s="31"/>
      <c r="Z357" s="31"/>
      <c r="AA357" s="31"/>
      <c r="AB357" s="31"/>
      <c r="AC357" s="31"/>
      <c r="AD357" s="31"/>
      <c r="AE357" s="31"/>
      <c r="AF357" s="31"/>
      <c r="AG357" s="31"/>
      <c r="AH357" s="31"/>
      <c r="AI357" s="31"/>
      <c r="MG357"/>
    </row>
    <row r="358" spans="1:345" s="423" customFormat="1" x14ac:dyDescent="0.45">
      <c r="A358"/>
      <c r="B358"/>
      <c r="C358"/>
      <c r="D358"/>
      <c r="E358"/>
      <c r="F358"/>
      <c r="G358"/>
      <c r="H358"/>
      <c r="L358" s="31"/>
      <c r="M358" s="31"/>
      <c r="N358" s="31"/>
      <c r="O358" s="31"/>
      <c r="P358" s="31"/>
      <c r="Q358" s="31"/>
      <c r="R358" s="31"/>
      <c r="S358" s="31"/>
      <c r="T358" s="31"/>
      <c r="U358" s="31"/>
      <c r="V358" s="31"/>
      <c r="W358" s="31"/>
      <c r="X358" s="31"/>
      <c r="Y358" s="31"/>
      <c r="Z358" s="31"/>
      <c r="AA358" s="31"/>
      <c r="AB358" s="31"/>
      <c r="AC358" s="31"/>
      <c r="AD358" s="31"/>
      <c r="AE358" s="31"/>
      <c r="AF358" s="31"/>
      <c r="AG358" s="31"/>
      <c r="AH358" s="31"/>
      <c r="AI358" s="31"/>
      <c r="MG358"/>
    </row>
    <row r="359" spans="1:345" s="423" customFormat="1" x14ac:dyDescent="0.45">
      <c r="A359"/>
      <c r="B359"/>
      <c r="C359"/>
      <c r="D359"/>
      <c r="E359"/>
      <c r="F359"/>
      <c r="G359"/>
      <c r="H359"/>
      <c r="L359" s="31"/>
      <c r="M359" s="31"/>
      <c r="N359" s="31"/>
      <c r="O359" s="31"/>
      <c r="P359" s="31"/>
      <c r="Q359" s="31"/>
      <c r="R359" s="31"/>
      <c r="S359" s="31"/>
      <c r="T359" s="31"/>
      <c r="U359" s="31"/>
      <c r="V359" s="31"/>
      <c r="W359" s="31"/>
      <c r="X359" s="31"/>
      <c r="Y359" s="31"/>
      <c r="Z359" s="31"/>
      <c r="AA359" s="31"/>
      <c r="AB359" s="31"/>
      <c r="AC359" s="31"/>
      <c r="AD359" s="31"/>
      <c r="AE359" s="31"/>
      <c r="AF359" s="31"/>
      <c r="AG359" s="31"/>
      <c r="AH359" s="31"/>
      <c r="AI359" s="31"/>
      <c r="MG359"/>
    </row>
    <row r="360" spans="1:345" s="423" customFormat="1" x14ac:dyDescent="0.45">
      <c r="A360"/>
      <c r="B360"/>
      <c r="C360"/>
      <c r="D360"/>
      <c r="E360"/>
      <c r="F360"/>
      <c r="G360"/>
      <c r="H360"/>
      <c r="L360" s="31"/>
      <c r="M360" s="31"/>
      <c r="N360" s="31"/>
      <c r="O360" s="31"/>
      <c r="P360" s="31"/>
      <c r="Q360" s="31"/>
      <c r="R360" s="31"/>
      <c r="S360" s="31"/>
      <c r="T360" s="31"/>
      <c r="U360" s="31"/>
      <c r="V360" s="31"/>
      <c r="W360" s="31"/>
      <c r="X360" s="31"/>
      <c r="Y360" s="31"/>
      <c r="Z360" s="31"/>
      <c r="AA360" s="31"/>
      <c r="AB360" s="31"/>
      <c r="AC360" s="31"/>
      <c r="AD360" s="31"/>
      <c r="AE360" s="31"/>
      <c r="AF360" s="31"/>
      <c r="AG360" s="31"/>
      <c r="AH360" s="31"/>
      <c r="AI360" s="31"/>
      <c r="MG360"/>
    </row>
    <row r="361" spans="1:345" s="423" customFormat="1" x14ac:dyDescent="0.45">
      <c r="A361"/>
      <c r="B361"/>
      <c r="C361"/>
      <c r="D361"/>
      <c r="E361"/>
      <c r="F361"/>
      <c r="G361"/>
      <c r="H361"/>
      <c r="L361" s="31"/>
      <c r="M361" s="31"/>
      <c r="N361" s="31"/>
      <c r="O361" s="31"/>
      <c r="P361" s="31"/>
      <c r="Q361" s="31"/>
      <c r="R361" s="31"/>
      <c r="S361" s="31"/>
      <c r="T361" s="31"/>
      <c r="U361" s="31"/>
      <c r="V361" s="31"/>
      <c r="W361" s="31"/>
      <c r="X361" s="31"/>
      <c r="Y361" s="31"/>
      <c r="Z361" s="31"/>
      <c r="AA361" s="31"/>
      <c r="AB361" s="31"/>
      <c r="AC361" s="31"/>
      <c r="AD361" s="31"/>
      <c r="AE361" s="31"/>
      <c r="AF361" s="31"/>
      <c r="AG361" s="31"/>
      <c r="AH361" s="31"/>
      <c r="AI361" s="31"/>
      <c r="MG361"/>
    </row>
    <row r="362" spans="1:345" s="423" customFormat="1" x14ac:dyDescent="0.45">
      <c r="A362"/>
      <c r="B362"/>
      <c r="C362"/>
      <c r="D362"/>
      <c r="E362"/>
      <c r="F362"/>
      <c r="G362"/>
      <c r="H362"/>
      <c r="L362" s="31"/>
      <c r="M362" s="31"/>
      <c r="N362" s="31"/>
      <c r="O362" s="31"/>
      <c r="P362" s="31"/>
      <c r="Q362" s="31"/>
      <c r="R362" s="31"/>
      <c r="S362" s="31"/>
      <c r="T362" s="31"/>
      <c r="U362" s="31"/>
      <c r="V362" s="31"/>
      <c r="W362" s="31"/>
      <c r="X362" s="31"/>
      <c r="Y362" s="31"/>
      <c r="Z362" s="31"/>
      <c r="AA362" s="31"/>
      <c r="AB362" s="31"/>
      <c r="AC362" s="31"/>
      <c r="AD362" s="31"/>
      <c r="AE362" s="31"/>
      <c r="AF362" s="31"/>
      <c r="AG362" s="31"/>
      <c r="AH362" s="31"/>
      <c r="AI362" s="31"/>
      <c r="MG362"/>
    </row>
    <row r="363" spans="1:345" s="423" customFormat="1" x14ac:dyDescent="0.45">
      <c r="A363"/>
      <c r="B363"/>
      <c r="C363"/>
      <c r="D363"/>
      <c r="E363"/>
      <c r="F363"/>
      <c r="G363"/>
      <c r="H363"/>
      <c r="L363" s="31"/>
      <c r="M363" s="31"/>
      <c r="N363" s="31"/>
      <c r="O363" s="31"/>
      <c r="P363" s="31"/>
      <c r="Q363" s="31"/>
      <c r="R363" s="31"/>
      <c r="S363" s="31"/>
      <c r="T363" s="31"/>
      <c r="U363" s="31"/>
      <c r="V363" s="31"/>
      <c r="W363" s="31"/>
      <c r="X363" s="31"/>
      <c r="Y363" s="31"/>
      <c r="Z363" s="31"/>
      <c r="AA363" s="31"/>
      <c r="AB363" s="31"/>
      <c r="AC363" s="31"/>
      <c r="AD363" s="31"/>
      <c r="AE363" s="31"/>
      <c r="AF363" s="31"/>
      <c r="AG363" s="31"/>
      <c r="AH363" s="31"/>
      <c r="AI363" s="31"/>
      <c r="MG363"/>
    </row>
    <row r="364" spans="1:345" s="423" customFormat="1" x14ac:dyDescent="0.45">
      <c r="A364"/>
      <c r="B364"/>
      <c r="C364"/>
      <c r="D364"/>
      <c r="E364"/>
      <c r="F364"/>
      <c r="G364"/>
      <c r="H364"/>
      <c r="L364" s="31"/>
      <c r="M364" s="31"/>
      <c r="N364" s="31"/>
      <c r="O364" s="31"/>
      <c r="P364" s="31"/>
      <c r="Q364" s="31"/>
      <c r="R364" s="31"/>
      <c r="S364" s="31"/>
      <c r="T364" s="31"/>
      <c r="U364" s="31"/>
      <c r="V364" s="31"/>
      <c r="W364" s="31"/>
      <c r="X364" s="31"/>
      <c r="Y364" s="31"/>
      <c r="Z364" s="31"/>
      <c r="AA364" s="31"/>
      <c r="AB364" s="31"/>
      <c r="AC364" s="31"/>
      <c r="AD364" s="31"/>
      <c r="AE364" s="31"/>
      <c r="AF364" s="31"/>
      <c r="AG364" s="31"/>
      <c r="AH364" s="31"/>
      <c r="AI364" s="31"/>
      <c r="MG364"/>
    </row>
    <row r="365" spans="1:345" s="423" customFormat="1" x14ac:dyDescent="0.45">
      <c r="A365"/>
      <c r="B365"/>
      <c r="C365"/>
      <c r="D365"/>
      <c r="E365"/>
      <c r="F365"/>
      <c r="G365"/>
      <c r="H365"/>
      <c r="L365" s="31"/>
      <c r="M365" s="31"/>
      <c r="N365" s="31"/>
      <c r="O365" s="31"/>
      <c r="P365" s="31"/>
      <c r="Q365" s="31"/>
      <c r="R365" s="31"/>
      <c r="S365" s="31"/>
      <c r="T365" s="31"/>
      <c r="U365" s="31"/>
      <c r="V365" s="31"/>
      <c r="W365" s="31"/>
      <c r="X365" s="31"/>
      <c r="Y365" s="31"/>
      <c r="Z365" s="31"/>
      <c r="AA365" s="31"/>
      <c r="AB365" s="31"/>
      <c r="AC365" s="31"/>
      <c r="AD365" s="31"/>
      <c r="AE365" s="31"/>
      <c r="AF365" s="31"/>
      <c r="AG365" s="31"/>
      <c r="AH365" s="31"/>
      <c r="AI365" s="31"/>
      <c r="MG365"/>
    </row>
    <row r="366" spans="1:345" s="423" customFormat="1" x14ac:dyDescent="0.45">
      <c r="A366"/>
      <c r="B366"/>
      <c r="C366"/>
      <c r="D366"/>
      <c r="E366"/>
      <c r="F366"/>
      <c r="G366"/>
      <c r="H366"/>
      <c r="L366" s="31"/>
      <c r="M366" s="31"/>
      <c r="N366" s="31"/>
      <c r="O366" s="31"/>
      <c r="P366" s="31"/>
      <c r="Q366" s="31"/>
      <c r="R366" s="31"/>
      <c r="S366" s="31"/>
      <c r="T366" s="31"/>
      <c r="U366" s="31"/>
      <c r="V366" s="31"/>
      <c r="W366" s="31"/>
      <c r="X366" s="31"/>
      <c r="Y366" s="31"/>
      <c r="Z366" s="31"/>
      <c r="AA366" s="31"/>
      <c r="AB366" s="31"/>
      <c r="AC366" s="31"/>
      <c r="AD366" s="31"/>
      <c r="AE366" s="31"/>
      <c r="AF366" s="31"/>
      <c r="AG366" s="31"/>
      <c r="AH366" s="31"/>
      <c r="AI366" s="31"/>
      <c r="MG366"/>
    </row>
    <row r="367" spans="1:345" s="423" customFormat="1" x14ac:dyDescent="0.45">
      <c r="A367"/>
      <c r="B367"/>
      <c r="C367"/>
      <c r="D367"/>
      <c r="E367"/>
      <c r="F367"/>
      <c r="G367"/>
      <c r="H367"/>
      <c r="L367" s="31"/>
      <c r="M367" s="31"/>
      <c r="N367" s="31"/>
      <c r="O367" s="31"/>
      <c r="P367" s="31"/>
      <c r="Q367" s="31"/>
      <c r="R367" s="31"/>
      <c r="S367" s="31"/>
      <c r="T367" s="31"/>
      <c r="U367" s="31"/>
      <c r="V367" s="31"/>
      <c r="W367" s="31"/>
      <c r="X367" s="31"/>
      <c r="Y367" s="31"/>
      <c r="Z367" s="31"/>
      <c r="AA367" s="31"/>
      <c r="AB367" s="31"/>
      <c r="AC367" s="31"/>
      <c r="AD367" s="31"/>
      <c r="AE367" s="31"/>
      <c r="AF367" s="31"/>
      <c r="AG367" s="31"/>
      <c r="AH367" s="31"/>
      <c r="AI367" s="31"/>
      <c r="MG367"/>
    </row>
    <row r="368" spans="1:345" s="423" customFormat="1" x14ac:dyDescent="0.45">
      <c r="A368"/>
      <c r="B368"/>
      <c r="C368"/>
      <c r="D368"/>
      <c r="E368"/>
      <c r="F368"/>
      <c r="G368"/>
      <c r="H368"/>
      <c r="L368" s="31"/>
      <c r="M368" s="31"/>
      <c r="N368" s="31"/>
      <c r="O368" s="31"/>
      <c r="P368" s="31"/>
      <c r="Q368" s="31"/>
      <c r="R368" s="31"/>
      <c r="S368" s="31"/>
      <c r="T368" s="31"/>
      <c r="U368" s="31"/>
      <c r="V368" s="31"/>
      <c r="W368" s="31"/>
      <c r="X368" s="31"/>
      <c r="Y368" s="31"/>
      <c r="Z368" s="31"/>
      <c r="AA368" s="31"/>
      <c r="AB368" s="31"/>
      <c r="AC368" s="31"/>
      <c r="AD368" s="31"/>
      <c r="AE368" s="31"/>
      <c r="AF368" s="31"/>
      <c r="AG368" s="31"/>
      <c r="AH368" s="31"/>
      <c r="AI368" s="31"/>
      <c r="MG368"/>
    </row>
    <row r="369" spans="1:345" s="423" customFormat="1" x14ac:dyDescent="0.45">
      <c r="A369"/>
      <c r="B369"/>
      <c r="C369"/>
      <c r="D369"/>
      <c r="E369"/>
      <c r="F369"/>
      <c r="G369"/>
      <c r="H369"/>
      <c r="L369" s="31"/>
      <c r="M369" s="31"/>
      <c r="N369" s="31"/>
      <c r="O369" s="31"/>
      <c r="P369" s="31"/>
      <c r="Q369" s="31"/>
      <c r="R369" s="31"/>
      <c r="S369" s="31"/>
      <c r="T369" s="31"/>
      <c r="U369" s="31"/>
      <c r="V369" s="31"/>
      <c r="W369" s="31"/>
      <c r="X369" s="31"/>
      <c r="Y369" s="31"/>
      <c r="Z369" s="31"/>
      <c r="AA369" s="31"/>
      <c r="AB369" s="31"/>
      <c r="AC369" s="31"/>
      <c r="AD369" s="31"/>
      <c r="AE369" s="31"/>
      <c r="AF369" s="31"/>
      <c r="AG369" s="31"/>
      <c r="AH369" s="31"/>
      <c r="AI369" s="31"/>
      <c r="MG369"/>
    </row>
    <row r="370" spans="1:345" s="423" customFormat="1" x14ac:dyDescent="0.45">
      <c r="A370"/>
      <c r="B370"/>
      <c r="C370"/>
      <c r="D370"/>
      <c r="E370"/>
      <c r="F370"/>
      <c r="G370"/>
      <c r="H370"/>
      <c r="L370" s="31"/>
      <c r="M370" s="31"/>
      <c r="N370" s="31"/>
      <c r="O370" s="31"/>
      <c r="P370" s="31"/>
      <c r="Q370" s="31"/>
      <c r="R370" s="31"/>
      <c r="S370" s="31"/>
      <c r="T370" s="31"/>
      <c r="U370" s="31"/>
      <c r="V370" s="31"/>
      <c r="W370" s="31"/>
      <c r="X370" s="31"/>
      <c r="Y370" s="31"/>
      <c r="Z370" s="31"/>
      <c r="AA370" s="31"/>
      <c r="AB370" s="31"/>
      <c r="AC370" s="31"/>
      <c r="AD370" s="31"/>
      <c r="AE370" s="31"/>
      <c r="AF370" s="31"/>
      <c r="AG370" s="31"/>
      <c r="AH370" s="31"/>
      <c r="AI370" s="31"/>
      <c r="MG370"/>
    </row>
    <row r="371" spans="1:345" s="423" customFormat="1" x14ac:dyDescent="0.45">
      <c r="A371"/>
      <c r="B371"/>
      <c r="C371"/>
      <c r="D371"/>
      <c r="E371"/>
      <c r="F371"/>
      <c r="G371"/>
      <c r="H371"/>
      <c r="L371" s="31"/>
      <c r="M371" s="31"/>
      <c r="N371" s="31"/>
      <c r="O371" s="31"/>
      <c r="P371" s="31"/>
      <c r="Q371" s="31"/>
      <c r="R371" s="31"/>
      <c r="S371" s="31"/>
      <c r="T371" s="31"/>
      <c r="U371" s="31"/>
      <c r="V371" s="31"/>
      <c r="W371" s="31"/>
      <c r="X371" s="31"/>
      <c r="Y371" s="31"/>
      <c r="Z371" s="31"/>
      <c r="AA371" s="31"/>
      <c r="AB371" s="31"/>
      <c r="AC371" s="31"/>
      <c r="AD371" s="31"/>
      <c r="AE371" s="31"/>
      <c r="AF371" s="31"/>
      <c r="AG371" s="31"/>
      <c r="AH371" s="31"/>
      <c r="AI371" s="31"/>
      <c r="MG371"/>
    </row>
    <row r="372" spans="1:345" s="423" customFormat="1" x14ac:dyDescent="0.45">
      <c r="A372"/>
      <c r="B372"/>
      <c r="C372"/>
      <c r="D372"/>
      <c r="E372"/>
      <c r="F372"/>
      <c r="G372"/>
      <c r="H372"/>
      <c r="L372" s="31"/>
      <c r="M372" s="31"/>
      <c r="N372" s="31"/>
      <c r="O372" s="31"/>
      <c r="P372" s="31"/>
      <c r="Q372" s="31"/>
      <c r="R372" s="31"/>
      <c r="S372" s="31"/>
      <c r="T372" s="31"/>
      <c r="U372" s="31"/>
      <c r="V372" s="31"/>
      <c r="W372" s="31"/>
      <c r="X372" s="31"/>
      <c r="Y372" s="31"/>
      <c r="Z372" s="31"/>
      <c r="AA372" s="31"/>
      <c r="AB372" s="31"/>
      <c r="AC372" s="31"/>
      <c r="AD372" s="31"/>
      <c r="AE372" s="31"/>
      <c r="AF372" s="31"/>
      <c r="AG372" s="31"/>
      <c r="AH372" s="31"/>
      <c r="AI372" s="31"/>
      <c r="MG372"/>
    </row>
    <row r="373" spans="1:345" s="423" customFormat="1" x14ac:dyDescent="0.45">
      <c r="A373"/>
      <c r="B373"/>
      <c r="C373"/>
      <c r="D373"/>
      <c r="E373"/>
      <c r="F373"/>
      <c r="G373"/>
      <c r="H373"/>
      <c r="L373" s="31"/>
      <c r="M373" s="31"/>
      <c r="N373" s="31"/>
      <c r="O373" s="31"/>
      <c r="P373" s="31"/>
      <c r="Q373" s="31"/>
      <c r="R373" s="31"/>
      <c r="S373" s="31"/>
      <c r="T373" s="31"/>
      <c r="U373" s="31"/>
      <c r="V373" s="31"/>
      <c r="W373" s="31"/>
      <c r="X373" s="31"/>
      <c r="Y373" s="31"/>
      <c r="Z373" s="31"/>
      <c r="AA373" s="31"/>
      <c r="AB373" s="31"/>
      <c r="AC373" s="31"/>
      <c r="AD373" s="31"/>
      <c r="AE373" s="31"/>
      <c r="AF373" s="31"/>
      <c r="AG373" s="31"/>
      <c r="AH373" s="31"/>
      <c r="AI373" s="31"/>
      <c r="MG373"/>
    </row>
    <row r="374" spans="1:345" s="423" customFormat="1" x14ac:dyDescent="0.45">
      <c r="A374"/>
      <c r="B374"/>
      <c r="C374"/>
      <c r="D374"/>
      <c r="E374"/>
      <c r="F374"/>
      <c r="G374"/>
      <c r="H374"/>
      <c r="L374" s="31"/>
      <c r="M374" s="31"/>
      <c r="N374" s="31"/>
      <c r="O374" s="31"/>
      <c r="P374" s="31"/>
      <c r="Q374" s="31"/>
      <c r="R374" s="31"/>
      <c r="S374" s="31"/>
      <c r="T374" s="31"/>
      <c r="U374" s="31"/>
      <c r="V374" s="31"/>
      <c r="W374" s="31"/>
      <c r="X374" s="31"/>
      <c r="Y374" s="31"/>
      <c r="Z374" s="31"/>
      <c r="AA374" s="31"/>
      <c r="AB374" s="31"/>
      <c r="AC374" s="31"/>
      <c r="AD374" s="31"/>
      <c r="AE374" s="31"/>
      <c r="AF374" s="31"/>
      <c r="AG374" s="31"/>
      <c r="AH374" s="31"/>
      <c r="AI374" s="31"/>
      <c r="MG374"/>
    </row>
    <row r="375" spans="1:345" s="423" customFormat="1" x14ac:dyDescent="0.45">
      <c r="A375"/>
      <c r="B375"/>
      <c r="C375"/>
      <c r="D375"/>
      <c r="E375"/>
      <c r="F375"/>
      <c r="G375"/>
      <c r="H375"/>
      <c r="L375" s="31"/>
      <c r="M375" s="31"/>
      <c r="N375" s="31"/>
      <c r="O375" s="31"/>
      <c r="P375" s="31"/>
      <c r="Q375" s="31"/>
      <c r="R375" s="31"/>
      <c r="S375" s="31"/>
      <c r="T375" s="31"/>
      <c r="U375" s="31"/>
      <c r="V375" s="31"/>
      <c r="W375" s="31"/>
      <c r="X375" s="31"/>
      <c r="Y375" s="31"/>
      <c r="Z375" s="31"/>
      <c r="AA375" s="31"/>
      <c r="AB375" s="31"/>
      <c r="AC375" s="31"/>
      <c r="AD375" s="31"/>
      <c r="AE375" s="31"/>
      <c r="AF375" s="31"/>
      <c r="AG375" s="31"/>
      <c r="AH375" s="31"/>
      <c r="AI375" s="31"/>
      <c r="MG375"/>
    </row>
    <row r="376" spans="1:345" s="423" customFormat="1" x14ac:dyDescent="0.45">
      <c r="A376"/>
      <c r="B376"/>
      <c r="C376"/>
      <c r="D376"/>
      <c r="E376"/>
      <c r="F376"/>
      <c r="G376"/>
      <c r="H376"/>
      <c r="L376" s="31"/>
      <c r="M376" s="31"/>
      <c r="N376" s="31"/>
      <c r="O376" s="31"/>
      <c r="P376" s="31"/>
      <c r="Q376" s="31"/>
      <c r="R376" s="31"/>
      <c r="S376" s="31"/>
      <c r="T376" s="31"/>
      <c r="U376" s="31"/>
      <c r="V376" s="31"/>
      <c r="W376" s="31"/>
      <c r="X376" s="31"/>
      <c r="Y376" s="31"/>
      <c r="Z376" s="31"/>
      <c r="AA376" s="31"/>
      <c r="AB376" s="31"/>
      <c r="AC376" s="31"/>
      <c r="AD376" s="31"/>
      <c r="AE376" s="31"/>
      <c r="AF376" s="31"/>
      <c r="AG376" s="31"/>
      <c r="AH376" s="31"/>
      <c r="AI376" s="31"/>
      <c r="MG376"/>
    </row>
    <row r="377" spans="1:345" s="423" customFormat="1" x14ac:dyDescent="0.45">
      <c r="A377"/>
      <c r="B377"/>
      <c r="C377"/>
      <c r="D377"/>
      <c r="E377"/>
      <c r="F377"/>
      <c r="G377"/>
      <c r="H377"/>
      <c r="L377" s="31"/>
      <c r="M377" s="31"/>
      <c r="N377" s="31"/>
      <c r="O377" s="31"/>
      <c r="P377" s="31"/>
      <c r="Q377" s="31"/>
      <c r="R377" s="31"/>
      <c r="S377" s="31"/>
      <c r="T377" s="31"/>
      <c r="U377" s="31"/>
      <c r="V377" s="31"/>
      <c r="W377" s="31"/>
      <c r="X377" s="31"/>
      <c r="Y377" s="31"/>
      <c r="Z377" s="31"/>
      <c r="AA377" s="31"/>
      <c r="AB377" s="31"/>
      <c r="AC377" s="31"/>
      <c r="AD377" s="31"/>
      <c r="AE377" s="31"/>
      <c r="AF377" s="31"/>
      <c r="AG377" s="31"/>
      <c r="AH377" s="31"/>
      <c r="AI377" s="31"/>
      <c r="MG377"/>
    </row>
    <row r="378" spans="1:345" s="423" customFormat="1" x14ac:dyDescent="0.45">
      <c r="A378"/>
      <c r="B378"/>
      <c r="C378"/>
      <c r="D378"/>
      <c r="E378"/>
      <c r="F378"/>
      <c r="G378"/>
      <c r="H378"/>
      <c r="L378" s="31"/>
      <c r="M378" s="31"/>
      <c r="N378" s="31"/>
      <c r="O378" s="31"/>
      <c r="P378" s="31"/>
      <c r="Q378" s="31"/>
      <c r="R378" s="31"/>
      <c r="S378" s="31"/>
      <c r="T378" s="31"/>
      <c r="U378" s="31"/>
      <c r="V378" s="31"/>
      <c r="W378" s="31"/>
      <c r="X378" s="31"/>
      <c r="Y378" s="31"/>
      <c r="Z378" s="31"/>
      <c r="AA378" s="31"/>
      <c r="AB378" s="31"/>
      <c r="AC378" s="31"/>
      <c r="AD378" s="31"/>
      <c r="AE378" s="31"/>
      <c r="AF378" s="31"/>
      <c r="AG378" s="31"/>
      <c r="AH378" s="31"/>
      <c r="AI378" s="31"/>
      <c r="MG378"/>
    </row>
    <row r="379" spans="1:345" s="423" customFormat="1" x14ac:dyDescent="0.45">
      <c r="A379"/>
      <c r="B379"/>
      <c r="C379"/>
      <c r="D379"/>
      <c r="E379"/>
      <c r="F379"/>
      <c r="G379"/>
      <c r="H379"/>
      <c r="L379" s="31"/>
      <c r="M379" s="31"/>
      <c r="N379" s="31"/>
      <c r="O379" s="31"/>
      <c r="P379" s="31"/>
      <c r="Q379" s="31"/>
      <c r="R379" s="31"/>
      <c r="S379" s="31"/>
      <c r="T379" s="31"/>
      <c r="U379" s="31"/>
      <c r="V379" s="31"/>
      <c r="W379" s="31"/>
      <c r="X379" s="31"/>
      <c r="Y379" s="31"/>
      <c r="Z379" s="31"/>
      <c r="AA379" s="31"/>
      <c r="AB379" s="31"/>
      <c r="AC379" s="31"/>
      <c r="AD379" s="31"/>
      <c r="AE379" s="31"/>
      <c r="AF379" s="31"/>
      <c r="AG379" s="31"/>
      <c r="AH379" s="31"/>
      <c r="AI379" s="31"/>
      <c r="MG379"/>
    </row>
    <row r="380" spans="1:345" s="423" customFormat="1" x14ac:dyDescent="0.45">
      <c r="A380"/>
      <c r="B380"/>
      <c r="C380"/>
      <c r="D380"/>
      <c r="E380"/>
      <c r="F380"/>
      <c r="G380"/>
      <c r="H380"/>
      <c r="L380" s="31"/>
      <c r="M380" s="31"/>
      <c r="N380" s="31"/>
      <c r="O380" s="31"/>
      <c r="P380" s="31"/>
      <c r="Q380" s="31"/>
      <c r="R380" s="31"/>
      <c r="S380" s="31"/>
      <c r="T380" s="31"/>
      <c r="U380" s="31"/>
      <c r="V380" s="31"/>
      <c r="W380" s="31"/>
      <c r="X380" s="31"/>
      <c r="Y380" s="31"/>
      <c r="Z380" s="31"/>
      <c r="AA380" s="31"/>
      <c r="AB380" s="31"/>
      <c r="AC380" s="31"/>
      <c r="AD380" s="31"/>
      <c r="AE380" s="31"/>
      <c r="AF380" s="31"/>
      <c r="AG380" s="31"/>
      <c r="AH380" s="31"/>
      <c r="AI380" s="31"/>
      <c r="MG380"/>
    </row>
    <row r="381" spans="1:345" s="423" customFormat="1" x14ac:dyDescent="0.45">
      <c r="A381"/>
      <c r="B381"/>
      <c r="C381"/>
      <c r="D381"/>
      <c r="E381"/>
      <c r="F381"/>
      <c r="G381"/>
      <c r="H381"/>
      <c r="L381" s="31"/>
      <c r="M381" s="31"/>
      <c r="N381" s="31"/>
      <c r="O381" s="31"/>
      <c r="P381" s="31"/>
      <c r="Q381" s="31"/>
      <c r="R381" s="31"/>
      <c r="S381" s="31"/>
      <c r="T381" s="31"/>
      <c r="U381" s="31"/>
      <c r="V381" s="31"/>
      <c r="W381" s="31"/>
      <c r="X381" s="31"/>
      <c r="Y381" s="31"/>
      <c r="Z381" s="31"/>
      <c r="AA381" s="31"/>
      <c r="AB381" s="31"/>
      <c r="AC381" s="31"/>
      <c r="AD381" s="31"/>
      <c r="AE381" s="31"/>
      <c r="AF381" s="31"/>
      <c r="AG381" s="31"/>
      <c r="AH381" s="31"/>
      <c r="AI381" s="31"/>
      <c r="MG381"/>
    </row>
    <row r="382" spans="1:345" s="423" customFormat="1" x14ac:dyDescent="0.45">
      <c r="A382"/>
      <c r="B382"/>
      <c r="C382"/>
      <c r="D382"/>
      <c r="E382"/>
      <c r="F382"/>
      <c r="G382"/>
      <c r="H382"/>
      <c r="L382" s="31"/>
      <c r="M382" s="31"/>
      <c r="N382" s="31"/>
      <c r="O382" s="31"/>
      <c r="P382" s="31"/>
      <c r="Q382" s="31"/>
      <c r="R382" s="31"/>
      <c r="S382" s="31"/>
      <c r="T382" s="31"/>
      <c r="U382" s="31"/>
      <c r="V382" s="31"/>
      <c r="W382" s="31"/>
      <c r="X382" s="31"/>
      <c r="Y382" s="31"/>
      <c r="Z382" s="31"/>
      <c r="AA382" s="31"/>
      <c r="AB382" s="31"/>
      <c r="AC382" s="31"/>
      <c r="AD382" s="31"/>
      <c r="AE382" s="31"/>
      <c r="AF382" s="31"/>
      <c r="AG382" s="31"/>
      <c r="AH382" s="31"/>
      <c r="AI382" s="31"/>
      <c r="MG382"/>
    </row>
    <row r="383" spans="1:345" s="423" customFormat="1" x14ac:dyDescent="0.45">
      <c r="A383"/>
      <c r="B383"/>
      <c r="C383"/>
      <c r="D383"/>
      <c r="E383"/>
      <c r="F383"/>
      <c r="G383"/>
      <c r="H383"/>
      <c r="L383" s="31"/>
      <c r="M383" s="31"/>
      <c r="N383" s="31"/>
      <c r="O383" s="31"/>
      <c r="P383" s="31"/>
      <c r="Q383" s="31"/>
      <c r="R383" s="31"/>
      <c r="S383" s="31"/>
      <c r="T383" s="31"/>
      <c r="U383" s="31"/>
      <c r="V383" s="31"/>
      <c r="W383" s="31"/>
      <c r="X383" s="31"/>
      <c r="Y383" s="31"/>
      <c r="Z383" s="31"/>
      <c r="AA383" s="31"/>
      <c r="AB383" s="31"/>
      <c r="AC383" s="31"/>
      <c r="AD383" s="31"/>
      <c r="AE383" s="31"/>
      <c r="AF383" s="31"/>
      <c r="AG383" s="31"/>
      <c r="AH383" s="31"/>
      <c r="AI383" s="31"/>
      <c r="MG383"/>
    </row>
    <row r="384" spans="1:345" s="423" customFormat="1" x14ac:dyDescent="0.45">
      <c r="A384"/>
      <c r="B384"/>
      <c r="C384"/>
      <c r="D384"/>
      <c r="E384"/>
      <c r="F384"/>
      <c r="G384"/>
      <c r="H384"/>
      <c r="L384" s="31"/>
      <c r="M384" s="31"/>
      <c r="N384" s="31"/>
      <c r="O384" s="31"/>
      <c r="P384" s="31"/>
      <c r="Q384" s="31"/>
      <c r="R384" s="31"/>
      <c r="S384" s="31"/>
      <c r="T384" s="31"/>
      <c r="U384" s="31"/>
      <c r="V384" s="31"/>
      <c r="W384" s="31"/>
      <c r="X384" s="31"/>
      <c r="Y384" s="31"/>
      <c r="Z384" s="31"/>
      <c r="AA384" s="31"/>
      <c r="AB384" s="31"/>
      <c r="AC384" s="31"/>
      <c r="AD384" s="31"/>
      <c r="AE384" s="31"/>
      <c r="AF384" s="31"/>
      <c r="AG384" s="31"/>
      <c r="AH384" s="31"/>
      <c r="AI384" s="31"/>
      <c r="MG384"/>
    </row>
    <row r="385" spans="1:345" s="423" customFormat="1" x14ac:dyDescent="0.45">
      <c r="A385"/>
      <c r="B385"/>
      <c r="C385"/>
      <c r="D385"/>
      <c r="E385"/>
      <c r="F385"/>
      <c r="G385"/>
      <c r="H385"/>
      <c r="L385" s="31"/>
      <c r="M385" s="31"/>
      <c r="N385" s="31"/>
      <c r="O385" s="31"/>
      <c r="P385" s="31"/>
      <c r="Q385" s="31"/>
      <c r="R385" s="31"/>
      <c r="S385" s="31"/>
      <c r="T385" s="31"/>
      <c r="U385" s="31"/>
      <c r="V385" s="31"/>
      <c r="W385" s="31"/>
      <c r="X385" s="31"/>
      <c r="Y385" s="31"/>
      <c r="Z385" s="31"/>
      <c r="AA385" s="31"/>
      <c r="AB385" s="31"/>
      <c r="AC385" s="31"/>
      <c r="AD385" s="31"/>
      <c r="AE385" s="31"/>
      <c r="AF385" s="31"/>
      <c r="AG385" s="31"/>
      <c r="AH385" s="31"/>
      <c r="AI385" s="31"/>
      <c r="MG385"/>
    </row>
    <row r="386" spans="1:345" s="423" customFormat="1" x14ac:dyDescent="0.45">
      <c r="A386"/>
      <c r="B386"/>
      <c r="C386"/>
      <c r="D386"/>
      <c r="E386"/>
      <c r="F386"/>
      <c r="G386"/>
      <c r="H386"/>
      <c r="L386" s="31"/>
      <c r="M386" s="31"/>
      <c r="N386" s="31"/>
      <c r="O386" s="31"/>
      <c r="P386" s="31"/>
      <c r="Q386" s="31"/>
      <c r="R386" s="31"/>
      <c r="S386" s="31"/>
      <c r="T386" s="31"/>
      <c r="U386" s="31"/>
      <c r="V386" s="31"/>
      <c r="W386" s="31"/>
      <c r="X386" s="31"/>
      <c r="Y386" s="31"/>
      <c r="Z386" s="31"/>
      <c r="AA386" s="31"/>
      <c r="AB386" s="31"/>
      <c r="AC386" s="31"/>
      <c r="AD386" s="31"/>
      <c r="AE386" s="31"/>
      <c r="AF386" s="31"/>
      <c r="AG386" s="31"/>
      <c r="AH386" s="31"/>
      <c r="AI386" s="31"/>
      <c r="MG386"/>
    </row>
    <row r="387" spans="1:345" s="423" customFormat="1" x14ac:dyDescent="0.45">
      <c r="A387"/>
      <c r="B387"/>
      <c r="C387"/>
      <c r="D387"/>
      <c r="E387"/>
      <c r="F387"/>
      <c r="G387"/>
      <c r="H387"/>
      <c r="L387" s="31"/>
      <c r="M387" s="31"/>
      <c r="N387" s="31"/>
      <c r="O387" s="31"/>
      <c r="P387" s="31"/>
      <c r="Q387" s="31"/>
      <c r="R387" s="31"/>
      <c r="S387" s="31"/>
      <c r="T387" s="31"/>
      <c r="U387" s="31"/>
      <c r="V387" s="31"/>
      <c r="W387" s="31"/>
      <c r="X387" s="31"/>
      <c r="Y387" s="31"/>
      <c r="Z387" s="31"/>
      <c r="AA387" s="31"/>
      <c r="AB387" s="31"/>
      <c r="AC387" s="31"/>
      <c r="AD387" s="31"/>
      <c r="AE387" s="31"/>
      <c r="AF387" s="31"/>
      <c r="AG387" s="31"/>
      <c r="AH387" s="31"/>
      <c r="AI387" s="31"/>
      <c r="MG387"/>
    </row>
    <row r="388" spans="1:345" s="423" customFormat="1" x14ac:dyDescent="0.45">
      <c r="A388"/>
      <c r="B388"/>
      <c r="C388"/>
      <c r="D388"/>
      <c r="E388"/>
      <c r="F388"/>
      <c r="G388"/>
      <c r="H388"/>
      <c r="L388" s="31"/>
      <c r="M388" s="31"/>
      <c r="N388" s="31"/>
      <c r="O388" s="31"/>
      <c r="P388" s="31"/>
      <c r="Q388" s="31"/>
      <c r="R388" s="31"/>
      <c r="S388" s="31"/>
      <c r="T388" s="31"/>
      <c r="U388" s="31"/>
      <c r="V388" s="31"/>
      <c r="W388" s="31"/>
      <c r="X388" s="31"/>
      <c r="Y388" s="31"/>
      <c r="Z388" s="31"/>
      <c r="AA388" s="31"/>
      <c r="AB388" s="31"/>
      <c r="AC388" s="31"/>
      <c r="AD388" s="31"/>
      <c r="AE388" s="31"/>
      <c r="AF388" s="31"/>
      <c r="AG388" s="31"/>
      <c r="AH388" s="31"/>
      <c r="AI388" s="31"/>
      <c r="MG388"/>
    </row>
    <row r="389" spans="1:345" s="423" customFormat="1" x14ac:dyDescent="0.45">
      <c r="A389"/>
      <c r="B389"/>
      <c r="C389"/>
      <c r="D389"/>
      <c r="E389"/>
      <c r="F389"/>
      <c r="G389"/>
      <c r="H389"/>
      <c r="L389" s="31"/>
      <c r="M389" s="31"/>
      <c r="N389" s="31"/>
      <c r="O389" s="31"/>
      <c r="P389" s="31"/>
      <c r="Q389" s="31"/>
      <c r="R389" s="31"/>
      <c r="S389" s="31"/>
      <c r="T389" s="31"/>
      <c r="U389" s="31"/>
      <c r="V389" s="31"/>
      <c r="W389" s="31"/>
      <c r="X389" s="31"/>
      <c r="Y389" s="31"/>
      <c r="Z389" s="31"/>
      <c r="AA389" s="31"/>
      <c r="AB389" s="31"/>
      <c r="AC389" s="31"/>
      <c r="AD389" s="31"/>
      <c r="AE389" s="31"/>
      <c r="AF389" s="31"/>
      <c r="AG389" s="31"/>
      <c r="AH389" s="31"/>
      <c r="AI389" s="31"/>
      <c r="MG389"/>
    </row>
    <row r="390" spans="1:345" s="423" customFormat="1" x14ac:dyDescent="0.45">
      <c r="A390"/>
      <c r="B390"/>
      <c r="C390"/>
      <c r="D390"/>
      <c r="E390"/>
      <c r="F390"/>
      <c r="G390"/>
      <c r="H390"/>
      <c r="L390" s="31"/>
      <c r="M390" s="31"/>
      <c r="N390" s="31"/>
      <c r="O390" s="31"/>
      <c r="P390" s="31"/>
      <c r="Q390" s="31"/>
      <c r="R390" s="31"/>
      <c r="S390" s="31"/>
      <c r="T390" s="31"/>
      <c r="U390" s="31"/>
      <c r="V390" s="31"/>
      <c r="W390" s="31"/>
      <c r="X390" s="31"/>
      <c r="Y390" s="31"/>
      <c r="Z390" s="31"/>
      <c r="AA390" s="31"/>
      <c r="AB390" s="31"/>
      <c r="AC390" s="31"/>
      <c r="AD390" s="31"/>
      <c r="AE390" s="31"/>
      <c r="AF390" s="31"/>
      <c r="AG390" s="31"/>
      <c r="AH390" s="31"/>
      <c r="AI390" s="31"/>
      <c r="MG390"/>
    </row>
    <row r="391" spans="1:345" s="423" customFormat="1" x14ac:dyDescent="0.45">
      <c r="A391"/>
      <c r="B391"/>
      <c r="C391"/>
      <c r="D391"/>
      <c r="E391"/>
      <c r="F391"/>
      <c r="G391"/>
      <c r="H391"/>
      <c r="L391" s="31"/>
      <c r="M391" s="31"/>
      <c r="N391" s="31"/>
      <c r="O391" s="31"/>
      <c r="P391" s="31"/>
      <c r="Q391" s="31"/>
      <c r="R391" s="31"/>
      <c r="S391" s="31"/>
      <c r="T391" s="31"/>
      <c r="U391" s="31"/>
      <c r="V391" s="31"/>
      <c r="W391" s="31"/>
      <c r="X391" s="31"/>
      <c r="Y391" s="31"/>
      <c r="Z391" s="31"/>
      <c r="AA391" s="31"/>
      <c r="AB391" s="31"/>
      <c r="AC391" s="31"/>
      <c r="AD391" s="31"/>
      <c r="AE391" s="31"/>
      <c r="AF391" s="31"/>
      <c r="AG391" s="31"/>
      <c r="AH391" s="31"/>
      <c r="AI391" s="31"/>
      <c r="MG391"/>
    </row>
    <row r="392" spans="1:345" s="423" customFormat="1" x14ac:dyDescent="0.45">
      <c r="A392"/>
      <c r="B392"/>
      <c r="C392"/>
      <c r="D392"/>
      <c r="E392"/>
      <c r="F392"/>
      <c r="G392"/>
      <c r="H392"/>
      <c r="L392" s="31"/>
      <c r="M392" s="31"/>
      <c r="N392" s="31"/>
      <c r="O392" s="31"/>
      <c r="P392" s="31"/>
      <c r="Q392" s="31"/>
      <c r="R392" s="31"/>
      <c r="S392" s="31"/>
      <c r="T392" s="31"/>
      <c r="U392" s="31"/>
      <c r="V392" s="31"/>
      <c r="W392" s="31"/>
      <c r="X392" s="31"/>
      <c r="Y392" s="31"/>
      <c r="Z392" s="31"/>
      <c r="AA392" s="31"/>
      <c r="AB392" s="31"/>
      <c r="AC392" s="31"/>
      <c r="AD392" s="31"/>
      <c r="AE392" s="31"/>
      <c r="AF392" s="31"/>
      <c r="AG392" s="31"/>
      <c r="AH392" s="31"/>
      <c r="AI392" s="31"/>
      <c r="MG392"/>
    </row>
    <row r="393" spans="1:345" s="423" customFormat="1" x14ac:dyDescent="0.45">
      <c r="A393"/>
      <c r="B393"/>
      <c r="C393"/>
      <c r="D393"/>
      <c r="E393"/>
      <c r="F393"/>
      <c r="G393"/>
      <c r="H393"/>
      <c r="L393" s="31"/>
      <c r="M393" s="31"/>
      <c r="N393" s="31"/>
      <c r="O393" s="31"/>
      <c r="P393" s="31"/>
      <c r="Q393" s="31"/>
      <c r="R393" s="31"/>
      <c r="S393" s="31"/>
      <c r="T393" s="31"/>
      <c r="U393" s="31"/>
      <c r="V393" s="31"/>
      <c r="W393" s="31"/>
      <c r="X393" s="31"/>
      <c r="Y393" s="31"/>
      <c r="Z393" s="31"/>
      <c r="AA393" s="31"/>
      <c r="AB393" s="31"/>
      <c r="AC393" s="31"/>
      <c r="AD393" s="31"/>
      <c r="AE393" s="31"/>
      <c r="AF393" s="31"/>
      <c r="AG393" s="31"/>
      <c r="AH393" s="31"/>
      <c r="AI393" s="31"/>
      <c r="MG393"/>
    </row>
    <row r="394" spans="1:345" s="423" customFormat="1" x14ac:dyDescent="0.45">
      <c r="A394"/>
      <c r="B394"/>
      <c r="C394"/>
      <c r="D394"/>
      <c r="E394"/>
      <c r="F394"/>
      <c r="G394"/>
      <c r="H394"/>
      <c r="L394" s="31"/>
      <c r="M394" s="31"/>
      <c r="N394" s="31"/>
      <c r="O394" s="31"/>
      <c r="P394" s="31"/>
      <c r="Q394" s="31"/>
      <c r="R394" s="31"/>
      <c r="S394" s="31"/>
      <c r="T394" s="31"/>
      <c r="U394" s="31"/>
      <c r="V394" s="31"/>
      <c r="W394" s="31"/>
      <c r="X394" s="31"/>
      <c r="Y394" s="31"/>
      <c r="Z394" s="31"/>
      <c r="AA394" s="31"/>
      <c r="AB394" s="31"/>
      <c r="AC394" s="31"/>
      <c r="AD394" s="31"/>
      <c r="AE394" s="31"/>
      <c r="AF394" s="31"/>
      <c r="AG394" s="31"/>
      <c r="AH394" s="31"/>
      <c r="AI394" s="31"/>
      <c r="MG394"/>
    </row>
    <row r="395" spans="1:345" s="423" customFormat="1" x14ac:dyDescent="0.45">
      <c r="A395"/>
      <c r="B395"/>
      <c r="C395"/>
      <c r="D395"/>
      <c r="E395"/>
      <c r="F395"/>
      <c r="G395"/>
      <c r="H395"/>
      <c r="L395" s="31"/>
      <c r="M395" s="31"/>
      <c r="N395" s="31"/>
      <c r="O395" s="31"/>
      <c r="P395" s="31"/>
      <c r="Q395" s="31"/>
      <c r="R395" s="31"/>
      <c r="S395" s="31"/>
      <c r="T395" s="31"/>
      <c r="U395" s="31"/>
      <c r="V395" s="31"/>
      <c r="W395" s="31"/>
      <c r="X395" s="31"/>
      <c r="Y395" s="31"/>
      <c r="Z395" s="31"/>
      <c r="AA395" s="31"/>
      <c r="AB395" s="31"/>
      <c r="AC395" s="31"/>
      <c r="AD395" s="31"/>
      <c r="AE395" s="31"/>
      <c r="AF395" s="31"/>
      <c r="AG395" s="31"/>
      <c r="AH395" s="31"/>
      <c r="AI395" s="31"/>
      <c r="MG395"/>
    </row>
    <row r="396" spans="1:345" s="423" customFormat="1" x14ac:dyDescent="0.45">
      <c r="A396"/>
      <c r="B396"/>
      <c r="C396"/>
      <c r="D396"/>
      <c r="E396"/>
      <c r="F396"/>
      <c r="G396"/>
      <c r="H396"/>
      <c r="L396" s="31"/>
      <c r="M396" s="31"/>
      <c r="N396" s="31"/>
      <c r="O396" s="31"/>
      <c r="P396" s="31"/>
      <c r="Q396" s="31"/>
      <c r="R396" s="31"/>
      <c r="S396" s="31"/>
      <c r="T396" s="31"/>
      <c r="U396" s="31"/>
      <c r="V396" s="31"/>
      <c r="W396" s="31"/>
      <c r="X396" s="31"/>
      <c r="Y396" s="31"/>
      <c r="Z396" s="31"/>
      <c r="AA396" s="31"/>
      <c r="AB396" s="31"/>
      <c r="AC396" s="31"/>
      <c r="AD396" s="31"/>
      <c r="AE396" s="31"/>
      <c r="AF396" s="31"/>
      <c r="AG396" s="31"/>
      <c r="AH396" s="31"/>
      <c r="AI396" s="31"/>
      <c r="MG396"/>
    </row>
    <row r="397" spans="1:345" s="423" customFormat="1" x14ac:dyDescent="0.45">
      <c r="A397"/>
      <c r="B397"/>
      <c r="C397"/>
      <c r="D397"/>
      <c r="E397"/>
      <c r="F397"/>
      <c r="G397"/>
      <c r="H397"/>
      <c r="L397" s="31"/>
      <c r="M397" s="31"/>
      <c r="N397" s="31"/>
      <c r="O397" s="31"/>
      <c r="P397" s="31"/>
      <c r="Q397" s="31"/>
      <c r="R397" s="31"/>
      <c r="S397" s="31"/>
      <c r="T397" s="31"/>
      <c r="U397" s="31"/>
      <c r="V397" s="31"/>
      <c r="W397" s="31"/>
      <c r="X397" s="31"/>
      <c r="Y397" s="31"/>
      <c r="Z397" s="31"/>
      <c r="AA397" s="31"/>
      <c r="AB397" s="31"/>
      <c r="AC397" s="31"/>
      <c r="AD397" s="31"/>
      <c r="AE397" s="31"/>
      <c r="AF397" s="31"/>
      <c r="AG397" s="31"/>
      <c r="AH397" s="31"/>
      <c r="AI397" s="31"/>
      <c r="MG397"/>
    </row>
    <row r="398" spans="1:345" s="423" customFormat="1" x14ac:dyDescent="0.45">
      <c r="A398"/>
      <c r="B398"/>
      <c r="C398"/>
      <c r="D398"/>
      <c r="E398"/>
      <c r="F398"/>
      <c r="G398"/>
      <c r="H398"/>
      <c r="L398" s="31"/>
      <c r="M398" s="31"/>
      <c r="N398" s="31"/>
      <c r="O398" s="31"/>
      <c r="P398" s="31"/>
      <c r="Q398" s="31"/>
      <c r="R398" s="31"/>
      <c r="S398" s="31"/>
      <c r="T398" s="31"/>
      <c r="U398" s="31"/>
      <c r="V398" s="31"/>
      <c r="W398" s="31"/>
      <c r="X398" s="31"/>
      <c r="Y398" s="31"/>
      <c r="Z398" s="31"/>
      <c r="AA398" s="31"/>
      <c r="AB398" s="31"/>
      <c r="AC398" s="31"/>
      <c r="AD398" s="31"/>
      <c r="AE398" s="31"/>
      <c r="AF398" s="31"/>
      <c r="AG398" s="31"/>
      <c r="AH398" s="31"/>
      <c r="AI398" s="31"/>
      <c r="MG398"/>
    </row>
    <row r="399" spans="1:345" s="423" customFormat="1" x14ac:dyDescent="0.45">
      <c r="A399"/>
      <c r="B399"/>
      <c r="C399"/>
      <c r="D399"/>
      <c r="E399"/>
      <c r="F399"/>
      <c r="G399"/>
      <c r="H399"/>
      <c r="L399" s="31"/>
      <c r="M399" s="31"/>
      <c r="N399" s="31"/>
      <c r="O399" s="31"/>
      <c r="P399" s="31"/>
      <c r="Q399" s="31"/>
      <c r="R399" s="31"/>
      <c r="S399" s="31"/>
      <c r="T399" s="31"/>
      <c r="U399" s="31"/>
      <c r="V399" s="31"/>
      <c r="W399" s="31"/>
      <c r="X399" s="31"/>
      <c r="Y399" s="31"/>
      <c r="Z399" s="31"/>
      <c r="AA399" s="31"/>
      <c r="AB399" s="31"/>
      <c r="AC399" s="31"/>
      <c r="AD399" s="31"/>
      <c r="AE399" s="31"/>
      <c r="AF399" s="31"/>
      <c r="AG399" s="31"/>
      <c r="AH399" s="31"/>
      <c r="AI399" s="31"/>
      <c r="MG399"/>
    </row>
    <row r="400" spans="1:345" s="423" customFormat="1" x14ac:dyDescent="0.45">
      <c r="A400"/>
      <c r="B400"/>
      <c r="C400"/>
      <c r="D400"/>
      <c r="E400"/>
      <c r="F400"/>
      <c r="G400"/>
      <c r="H400"/>
      <c r="L400" s="31"/>
      <c r="M400" s="31"/>
      <c r="N400" s="31"/>
      <c r="O400" s="31"/>
      <c r="P400" s="31"/>
      <c r="Q400" s="31"/>
      <c r="R400" s="31"/>
      <c r="S400" s="31"/>
      <c r="T400" s="31"/>
      <c r="U400" s="31"/>
      <c r="V400" s="31"/>
      <c r="W400" s="31"/>
      <c r="X400" s="31"/>
      <c r="Y400" s="31"/>
      <c r="Z400" s="31"/>
      <c r="AA400" s="31"/>
      <c r="AB400" s="31"/>
      <c r="AC400" s="31"/>
      <c r="AD400" s="31"/>
      <c r="AE400" s="31"/>
      <c r="AF400" s="31"/>
      <c r="AG400" s="31"/>
      <c r="AH400" s="31"/>
      <c r="AI400" s="31"/>
      <c r="MG400"/>
    </row>
    <row r="401" spans="1:345" s="423" customFormat="1" x14ac:dyDescent="0.45">
      <c r="A401"/>
      <c r="B401"/>
      <c r="C401"/>
      <c r="D401"/>
      <c r="E401"/>
      <c r="F401"/>
      <c r="G401"/>
      <c r="H401"/>
      <c r="L401" s="31"/>
      <c r="M401" s="31"/>
      <c r="N401" s="31"/>
      <c r="O401" s="31"/>
      <c r="P401" s="31"/>
      <c r="Q401" s="31"/>
      <c r="R401" s="31"/>
      <c r="S401" s="31"/>
      <c r="T401" s="31"/>
      <c r="U401" s="31"/>
      <c r="V401" s="31"/>
      <c r="W401" s="31"/>
      <c r="X401" s="31"/>
      <c r="Y401" s="31"/>
      <c r="Z401" s="31"/>
      <c r="AA401" s="31"/>
      <c r="AB401" s="31"/>
      <c r="AC401" s="31"/>
      <c r="AD401" s="31"/>
      <c r="AE401" s="31"/>
      <c r="AF401" s="31"/>
      <c r="AG401" s="31"/>
      <c r="AH401" s="31"/>
      <c r="AI401" s="31"/>
      <c r="MG401"/>
    </row>
    <row r="402" spans="1:345" s="423" customFormat="1" x14ac:dyDescent="0.45">
      <c r="A402"/>
      <c r="B402"/>
      <c r="C402"/>
      <c r="D402"/>
      <c r="E402"/>
      <c r="F402"/>
      <c r="G402"/>
      <c r="H402"/>
      <c r="L402" s="31"/>
      <c r="M402" s="31"/>
      <c r="N402" s="31"/>
      <c r="O402" s="31"/>
      <c r="P402" s="31"/>
      <c r="Q402" s="31"/>
      <c r="R402" s="31"/>
      <c r="S402" s="31"/>
      <c r="T402" s="31"/>
      <c r="U402" s="31"/>
      <c r="V402" s="31"/>
      <c r="W402" s="31"/>
      <c r="X402" s="31"/>
      <c r="Y402" s="31"/>
      <c r="Z402" s="31"/>
      <c r="AA402" s="31"/>
      <c r="AB402" s="31"/>
      <c r="AC402" s="31"/>
      <c r="AD402" s="31"/>
      <c r="AE402" s="31"/>
      <c r="AF402" s="31"/>
      <c r="AG402" s="31"/>
      <c r="AH402" s="31"/>
      <c r="AI402" s="31"/>
      <c r="MG402"/>
    </row>
    <row r="403" spans="1:345" s="423" customFormat="1" x14ac:dyDescent="0.45">
      <c r="A403"/>
      <c r="B403"/>
      <c r="C403"/>
      <c r="D403"/>
      <c r="E403"/>
      <c r="F403"/>
      <c r="G403"/>
      <c r="H403"/>
      <c r="L403" s="31"/>
      <c r="M403" s="31"/>
      <c r="N403" s="31"/>
      <c r="O403" s="31"/>
      <c r="P403" s="31"/>
      <c r="Q403" s="31"/>
      <c r="R403" s="31"/>
      <c r="S403" s="31"/>
      <c r="T403" s="31"/>
      <c r="U403" s="31"/>
      <c r="V403" s="31"/>
      <c r="W403" s="31"/>
      <c r="X403" s="31"/>
      <c r="Y403" s="31"/>
      <c r="Z403" s="31"/>
      <c r="AA403" s="31"/>
      <c r="AB403" s="31"/>
      <c r="AC403" s="31"/>
      <c r="AD403" s="31"/>
      <c r="AE403" s="31"/>
      <c r="AF403" s="31"/>
      <c r="AG403" s="31"/>
      <c r="AH403" s="31"/>
      <c r="AI403" s="31"/>
      <c r="MG403"/>
    </row>
    <row r="404" spans="1:345" s="423" customFormat="1" x14ac:dyDescent="0.45">
      <c r="A404"/>
      <c r="B404"/>
      <c r="C404"/>
      <c r="D404"/>
      <c r="E404"/>
      <c r="F404"/>
      <c r="G404"/>
      <c r="H404"/>
      <c r="L404" s="31"/>
      <c r="M404" s="31"/>
      <c r="N404" s="31"/>
      <c r="O404" s="31"/>
      <c r="P404" s="31"/>
      <c r="Q404" s="31"/>
      <c r="R404" s="31"/>
      <c r="S404" s="31"/>
      <c r="T404" s="31"/>
      <c r="U404" s="31"/>
      <c r="V404" s="31"/>
      <c r="W404" s="31"/>
      <c r="X404" s="31"/>
      <c r="Y404" s="31"/>
      <c r="Z404" s="31"/>
      <c r="AA404" s="31"/>
      <c r="AB404" s="31"/>
      <c r="AC404" s="31"/>
      <c r="AD404" s="31"/>
      <c r="AE404" s="31"/>
      <c r="AF404" s="31"/>
      <c r="AG404" s="31"/>
      <c r="AH404" s="31"/>
      <c r="AI404" s="31"/>
      <c r="MG404"/>
    </row>
    <row r="405" spans="1:345" s="423" customFormat="1" x14ac:dyDescent="0.45">
      <c r="A405"/>
      <c r="B405"/>
      <c r="C405"/>
      <c r="D405"/>
      <c r="E405"/>
      <c r="F405"/>
      <c r="G405"/>
      <c r="H405"/>
      <c r="L405" s="31"/>
      <c r="M405" s="31"/>
      <c r="N405" s="31"/>
      <c r="O405" s="31"/>
      <c r="P405" s="31"/>
      <c r="Q405" s="31"/>
      <c r="R405" s="31"/>
      <c r="S405" s="31"/>
      <c r="T405" s="31"/>
      <c r="U405" s="31"/>
      <c r="V405" s="31"/>
      <c r="W405" s="31"/>
      <c r="X405" s="31"/>
      <c r="Y405" s="31"/>
      <c r="Z405" s="31"/>
      <c r="AA405" s="31"/>
      <c r="AB405" s="31"/>
      <c r="AC405" s="31"/>
      <c r="AD405" s="31"/>
      <c r="AE405" s="31"/>
      <c r="AF405" s="31"/>
      <c r="AG405" s="31"/>
      <c r="AH405" s="31"/>
      <c r="AI405" s="31"/>
      <c r="MG405"/>
    </row>
    <row r="406" spans="1:345" s="423" customFormat="1" x14ac:dyDescent="0.45">
      <c r="A406"/>
      <c r="B406"/>
      <c r="C406"/>
      <c r="D406"/>
      <c r="E406"/>
      <c r="F406"/>
      <c r="G406"/>
      <c r="H406"/>
      <c r="L406" s="31"/>
      <c r="M406" s="31"/>
      <c r="N406" s="31"/>
      <c r="O406" s="31"/>
      <c r="P406" s="31"/>
      <c r="Q406" s="31"/>
      <c r="R406" s="31"/>
      <c r="S406" s="31"/>
      <c r="T406" s="31"/>
      <c r="U406" s="31"/>
      <c r="V406" s="31"/>
      <c r="W406" s="31"/>
      <c r="X406" s="31"/>
      <c r="Y406" s="31"/>
      <c r="Z406" s="31"/>
      <c r="AA406" s="31"/>
      <c r="AB406" s="31"/>
      <c r="AC406" s="31"/>
      <c r="AD406" s="31"/>
      <c r="AE406" s="31"/>
      <c r="AF406" s="31"/>
      <c r="AG406" s="31"/>
      <c r="AH406" s="31"/>
      <c r="AI406" s="31"/>
      <c r="MG406"/>
    </row>
    <row r="407" spans="1:345" s="423" customFormat="1" x14ac:dyDescent="0.45">
      <c r="A407"/>
      <c r="B407"/>
      <c r="C407"/>
      <c r="D407"/>
      <c r="E407"/>
      <c r="F407"/>
      <c r="G407"/>
      <c r="H407"/>
      <c r="L407" s="31"/>
      <c r="M407" s="31"/>
      <c r="N407" s="31"/>
      <c r="O407" s="31"/>
      <c r="P407" s="31"/>
      <c r="Q407" s="31"/>
      <c r="R407" s="31"/>
      <c r="S407" s="31"/>
      <c r="T407" s="31"/>
      <c r="U407" s="31"/>
      <c r="V407" s="31"/>
      <c r="W407" s="31"/>
      <c r="X407" s="31"/>
      <c r="Y407" s="31"/>
      <c r="Z407" s="31"/>
      <c r="AA407" s="31"/>
      <c r="AB407" s="31"/>
      <c r="AC407" s="31"/>
      <c r="AD407" s="31"/>
      <c r="AE407" s="31"/>
      <c r="AF407" s="31"/>
      <c r="AG407" s="31"/>
      <c r="AH407" s="31"/>
      <c r="AI407" s="31"/>
      <c r="MG407"/>
    </row>
    <row r="408" spans="1:345" s="423" customFormat="1" x14ac:dyDescent="0.45">
      <c r="A408"/>
      <c r="B408"/>
      <c r="C408"/>
      <c r="D408"/>
      <c r="E408"/>
      <c r="F408"/>
      <c r="G408"/>
      <c r="H408"/>
      <c r="L408" s="31"/>
      <c r="M408" s="31"/>
      <c r="N408" s="31"/>
      <c r="O408" s="31"/>
      <c r="P408" s="31"/>
      <c r="Q408" s="31"/>
      <c r="R408" s="31"/>
      <c r="S408" s="31"/>
      <c r="T408" s="31"/>
      <c r="U408" s="31"/>
      <c r="V408" s="31"/>
      <c r="W408" s="31"/>
      <c r="X408" s="31"/>
      <c r="Y408" s="31"/>
      <c r="Z408" s="31"/>
      <c r="AA408" s="31"/>
      <c r="AB408" s="31"/>
      <c r="AC408" s="31"/>
      <c r="AD408" s="31"/>
      <c r="AE408" s="31"/>
      <c r="AF408" s="31"/>
      <c r="AG408" s="31"/>
      <c r="AH408" s="31"/>
      <c r="AI408" s="31"/>
      <c r="MG408"/>
    </row>
    <row r="409" spans="1:345" s="423" customFormat="1" x14ac:dyDescent="0.45">
      <c r="A409"/>
      <c r="B409"/>
      <c r="C409"/>
      <c r="D409"/>
      <c r="E409"/>
      <c r="F409"/>
      <c r="G409"/>
      <c r="H409"/>
      <c r="L409" s="31"/>
      <c r="M409" s="31"/>
      <c r="N409" s="31"/>
      <c r="O409" s="31"/>
      <c r="P409" s="31"/>
      <c r="Q409" s="31"/>
      <c r="R409" s="31"/>
      <c r="S409" s="31"/>
      <c r="T409" s="31"/>
      <c r="U409" s="31"/>
      <c r="V409" s="31"/>
      <c r="W409" s="31"/>
      <c r="X409" s="31"/>
      <c r="Y409" s="31"/>
      <c r="Z409" s="31"/>
      <c r="AA409" s="31"/>
      <c r="AB409" s="31"/>
      <c r="AC409" s="31"/>
      <c r="AD409" s="31"/>
      <c r="AE409" s="31"/>
      <c r="AF409" s="31"/>
      <c r="AG409" s="31"/>
      <c r="AH409" s="31"/>
      <c r="AI409" s="31"/>
      <c r="MG409"/>
    </row>
    <row r="410" spans="1:345" s="423" customFormat="1" x14ac:dyDescent="0.45">
      <c r="A410"/>
      <c r="B410"/>
      <c r="C410"/>
      <c r="D410"/>
      <c r="E410"/>
      <c r="F410"/>
      <c r="G410"/>
      <c r="H410"/>
      <c r="L410" s="31"/>
      <c r="M410" s="31"/>
      <c r="N410" s="31"/>
      <c r="O410" s="31"/>
      <c r="P410" s="31"/>
      <c r="Q410" s="31"/>
      <c r="R410" s="31"/>
      <c r="S410" s="31"/>
      <c r="T410" s="31"/>
      <c r="U410" s="31"/>
      <c r="V410" s="31"/>
      <c r="W410" s="31"/>
      <c r="X410" s="31"/>
      <c r="Y410" s="31"/>
      <c r="Z410" s="31"/>
      <c r="AA410" s="31"/>
      <c r="AB410" s="31"/>
      <c r="AC410" s="31"/>
      <c r="AD410" s="31"/>
      <c r="AE410" s="31"/>
      <c r="AF410" s="31"/>
      <c r="AG410" s="31"/>
      <c r="AH410" s="31"/>
      <c r="AI410" s="31"/>
      <c r="MG410"/>
    </row>
    <row r="411" spans="1:345" s="423" customFormat="1" x14ac:dyDescent="0.45">
      <c r="A411"/>
      <c r="B411"/>
      <c r="C411"/>
      <c r="D411"/>
      <c r="E411"/>
      <c r="F411"/>
      <c r="G411"/>
      <c r="H411"/>
      <c r="L411" s="31"/>
      <c r="M411" s="31"/>
      <c r="N411" s="31"/>
      <c r="O411" s="31"/>
      <c r="P411" s="31"/>
      <c r="Q411" s="31"/>
      <c r="R411" s="31"/>
      <c r="S411" s="31"/>
      <c r="T411" s="31"/>
      <c r="U411" s="31"/>
      <c r="V411" s="31"/>
      <c r="W411" s="31"/>
      <c r="X411" s="31"/>
      <c r="Y411" s="31"/>
      <c r="Z411" s="31"/>
      <c r="AA411" s="31"/>
      <c r="AB411" s="31"/>
      <c r="AC411" s="31"/>
      <c r="AD411" s="31"/>
      <c r="AE411" s="31"/>
      <c r="AF411" s="31"/>
      <c r="AG411" s="31"/>
      <c r="AH411" s="31"/>
      <c r="AI411" s="31"/>
      <c r="MG411"/>
    </row>
    <row r="412" spans="1:345" s="423" customFormat="1" x14ac:dyDescent="0.45">
      <c r="A412"/>
      <c r="B412"/>
      <c r="C412"/>
      <c r="D412"/>
      <c r="E412"/>
      <c r="F412"/>
      <c r="G412"/>
      <c r="H412"/>
      <c r="L412" s="31"/>
      <c r="M412" s="31"/>
      <c r="N412" s="31"/>
      <c r="O412" s="31"/>
      <c r="P412" s="31"/>
      <c r="Q412" s="31"/>
      <c r="R412" s="31"/>
      <c r="S412" s="31"/>
      <c r="T412" s="31"/>
      <c r="U412" s="31"/>
      <c r="V412" s="31"/>
      <c r="W412" s="31"/>
      <c r="X412" s="31"/>
      <c r="Y412" s="31"/>
      <c r="Z412" s="31"/>
      <c r="AA412" s="31"/>
      <c r="AB412" s="31"/>
      <c r="AC412" s="31"/>
      <c r="AD412" s="31"/>
      <c r="AE412" s="31"/>
      <c r="AF412" s="31"/>
      <c r="AG412" s="31"/>
      <c r="AH412" s="31"/>
      <c r="AI412" s="31"/>
      <c r="MG412"/>
    </row>
    <row r="413" spans="1:345" s="423" customFormat="1" x14ac:dyDescent="0.45">
      <c r="A413"/>
      <c r="B413"/>
      <c r="C413"/>
      <c r="D413"/>
      <c r="E413"/>
      <c r="F413"/>
      <c r="G413"/>
      <c r="H413"/>
      <c r="L413" s="31"/>
      <c r="M413" s="31"/>
      <c r="N413" s="31"/>
      <c r="O413" s="31"/>
      <c r="P413" s="31"/>
      <c r="Q413" s="31"/>
      <c r="R413" s="31"/>
      <c r="S413" s="31"/>
      <c r="T413" s="31"/>
      <c r="U413" s="31"/>
      <c r="V413" s="31"/>
      <c r="W413" s="31"/>
      <c r="X413" s="31"/>
      <c r="Y413" s="31"/>
      <c r="Z413" s="31"/>
      <c r="AA413" s="31"/>
      <c r="AB413" s="31"/>
      <c r="AC413" s="31"/>
      <c r="AD413" s="31"/>
      <c r="AE413" s="31"/>
      <c r="AF413" s="31"/>
      <c r="AG413" s="31"/>
      <c r="AH413" s="31"/>
      <c r="AI413" s="31"/>
      <c r="MG413"/>
    </row>
    <row r="414" spans="1:345" s="423" customFormat="1" x14ac:dyDescent="0.45">
      <c r="A414"/>
      <c r="B414"/>
      <c r="C414"/>
      <c r="D414"/>
      <c r="E414"/>
      <c r="F414"/>
      <c r="G414"/>
      <c r="H414"/>
      <c r="L414" s="31"/>
      <c r="M414" s="31"/>
      <c r="N414" s="31"/>
      <c r="O414" s="31"/>
      <c r="P414" s="31"/>
      <c r="Q414" s="31"/>
      <c r="R414" s="31"/>
      <c r="S414" s="31"/>
      <c r="T414" s="31"/>
      <c r="U414" s="31"/>
      <c r="V414" s="31"/>
      <c r="W414" s="31"/>
      <c r="X414" s="31"/>
      <c r="Y414" s="31"/>
      <c r="Z414" s="31"/>
      <c r="AA414" s="31"/>
      <c r="AB414" s="31"/>
      <c r="AC414" s="31"/>
      <c r="AD414" s="31"/>
      <c r="AE414" s="31"/>
      <c r="AF414" s="31"/>
      <c r="AG414" s="31"/>
      <c r="AH414" s="31"/>
      <c r="AI414" s="31"/>
      <c r="MG414"/>
    </row>
    <row r="415" spans="1:345" s="423" customFormat="1" x14ac:dyDescent="0.45">
      <c r="A415"/>
      <c r="B415"/>
      <c r="C415"/>
      <c r="D415"/>
      <c r="E415"/>
      <c r="F415"/>
      <c r="G415"/>
      <c r="H415"/>
      <c r="L415" s="31"/>
      <c r="M415" s="31"/>
      <c r="N415" s="31"/>
      <c r="O415" s="31"/>
      <c r="P415" s="31"/>
      <c r="Q415" s="31"/>
      <c r="R415" s="31"/>
      <c r="S415" s="31"/>
      <c r="T415" s="31"/>
      <c r="U415" s="31"/>
      <c r="V415" s="31"/>
      <c r="W415" s="31"/>
      <c r="X415" s="31"/>
      <c r="Y415" s="31"/>
      <c r="Z415" s="31"/>
      <c r="AA415" s="31"/>
      <c r="AB415" s="31"/>
      <c r="AC415" s="31"/>
      <c r="AD415" s="31"/>
      <c r="AE415" s="31"/>
      <c r="AF415" s="31"/>
      <c r="AG415" s="31"/>
      <c r="AH415" s="31"/>
      <c r="AI415" s="31"/>
      <c r="MG415"/>
    </row>
    <row r="416" spans="1:345" s="423" customFormat="1" x14ac:dyDescent="0.45">
      <c r="A416"/>
      <c r="B416"/>
      <c r="C416"/>
      <c r="D416"/>
      <c r="E416"/>
      <c r="F416"/>
      <c r="G416"/>
      <c r="H416"/>
      <c r="L416" s="31"/>
      <c r="M416" s="31"/>
      <c r="N416" s="31"/>
      <c r="O416" s="31"/>
      <c r="P416" s="31"/>
      <c r="Q416" s="31"/>
      <c r="R416" s="31"/>
      <c r="S416" s="31"/>
      <c r="T416" s="31"/>
      <c r="U416" s="31"/>
      <c r="V416" s="31"/>
      <c r="W416" s="31"/>
      <c r="X416" s="31"/>
      <c r="Y416" s="31"/>
      <c r="Z416" s="31"/>
      <c r="AA416" s="31"/>
      <c r="AB416" s="31"/>
      <c r="AC416" s="31"/>
      <c r="AD416" s="31"/>
      <c r="AE416" s="31"/>
      <c r="AF416" s="31"/>
      <c r="AG416" s="31"/>
      <c r="AH416" s="31"/>
      <c r="AI416" s="31"/>
      <c r="MG416"/>
    </row>
    <row r="417" spans="1:345" s="423" customFormat="1" x14ac:dyDescent="0.45">
      <c r="A417"/>
      <c r="B417"/>
      <c r="C417"/>
      <c r="D417"/>
      <c r="E417"/>
      <c r="F417"/>
      <c r="G417"/>
      <c r="H417"/>
      <c r="L417" s="31"/>
      <c r="M417" s="31"/>
      <c r="N417" s="31"/>
      <c r="O417" s="31"/>
      <c r="P417" s="31"/>
      <c r="Q417" s="31"/>
      <c r="R417" s="31"/>
      <c r="S417" s="31"/>
      <c r="T417" s="31"/>
      <c r="U417" s="31"/>
      <c r="V417" s="31"/>
      <c r="W417" s="31"/>
      <c r="X417" s="31"/>
      <c r="Y417" s="31"/>
      <c r="Z417" s="31"/>
      <c r="AA417" s="31"/>
      <c r="AB417" s="31"/>
      <c r="AC417" s="31"/>
      <c r="AD417" s="31"/>
      <c r="AE417" s="31"/>
      <c r="AF417" s="31"/>
      <c r="AG417" s="31"/>
      <c r="AH417" s="31"/>
      <c r="AI417" s="31"/>
      <c r="MG417"/>
    </row>
    <row r="418" spans="1:345" s="423" customFormat="1" x14ac:dyDescent="0.45">
      <c r="A418"/>
      <c r="B418"/>
      <c r="C418"/>
      <c r="D418"/>
      <c r="E418"/>
      <c r="F418"/>
      <c r="G418"/>
      <c r="H418"/>
      <c r="L418" s="31"/>
      <c r="M418" s="31"/>
      <c r="N418" s="31"/>
      <c r="O418" s="31"/>
      <c r="P418" s="31"/>
      <c r="Q418" s="31"/>
      <c r="R418" s="31"/>
      <c r="S418" s="31"/>
      <c r="T418" s="31"/>
      <c r="U418" s="31"/>
      <c r="V418" s="31"/>
      <c r="W418" s="31"/>
      <c r="X418" s="31"/>
      <c r="Y418" s="31"/>
      <c r="Z418" s="31"/>
      <c r="AA418" s="31"/>
      <c r="AB418" s="31"/>
      <c r="AC418" s="31"/>
      <c r="AD418" s="31"/>
      <c r="AE418" s="31"/>
      <c r="AF418" s="31"/>
      <c r="AG418" s="31"/>
      <c r="AH418" s="31"/>
      <c r="AI418" s="31"/>
      <c r="MG418"/>
    </row>
    <row r="419" spans="1:345" s="423" customFormat="1" x14ac:dyDescent="0.45">
      <c r="A419"/>
      <c r="B419"/>
      <c r="C419"/>
      <c r="D419"/>
      <c r="E419"/>
      <c r="F419"/>
      <c r="G419"/>
      <c r="H419"/>
      <c r="L419" s="31"/>
      <c r="M419" s="31"/>
      <c r="N419" s="31"/>
      <c r="O419" s="31"/>
      <c r="P419" s="31"/>
      <c r="Q419" s="31"/>
      <c r="R419" s="31"/>
      <c r="S419" s="31"/>
      <c r="T419" s="31"/>
      <c r="U419" s="31"/>
      <c r="V419" s="31"/>
      <c r="W419" s="31"/>
      <c r="X419" s="31"/>
      <c r="Y419" s="31"/>
      <c r="Z419" s="31"/>
      <c r="AA419" s="31"/>
      <c r="AB419" s="31"/>
      <c r="AC419" s="31"/>
      <c r="AD419" s="31"/>
      <c r="AE419" s="31"/>
      <c r="AF419" s="31"/>
      <c r="AG419" s="31"/>
      <c r="AH419" s="31"/>
      <c r="AI419" s="31"/>
      <c r="MG419"/>
    </row>
    <row r="420" spans="1:345" s="423" customFormat="1" x14ac:dyDescent="0.45">
      <c r="A420"/>
      <c r="B420"/>
      <c r="C420"/>
      <c r="D420"/>
      <c r="E420"/>
      <c r="F420"/>
      <c r="G420"/>
      <c r="H420"/>
      <c r="L420" s="31"/>
      <c r="M420" s="31"/>
      <c r="N420" s="31"/>
      <c r="O420" s="31"/>
      <c r="P420" s="31"/>
      <c r="Q420" s="31"/>
      <c r="R420" s="31"/>
      <c r="S420" s="31"/>
      <c r="T420" s="31"/>
      <c r="U420" s="31"/>
      <c r="V420" s="31"/>
      <c r="W420" s="31"/>
      <c r="X420" s="31"/>
      <c r="Y420" s="31"/>
      <c r="Z420" s="31"/>
      <c r="AA420" s="31"/>
      <c r="AB420" s="31"/>
      <c r="AC420" s="31"/>
      <c r="AD420" s="31"/>
      <c r="AE420" s="31"/>
      <c r="AF420" s="31"/>
      <c r="AG420" s="31"/>
      <c r="AH420" s="31"/>
      <c r="AI420" s="31"/>
      <c r="MG420"/>
    </row>
    <row r="421" spans="1:345" s="423" customFormat="1" x14ac:dyDescent="0.45">
      <c r="A421"/>
      <c r="B421"/>
      <c r="C421"/>
      <c r="D421"/>
      <c r="E421"/>
      <c r="F421"/>
      <c r="G421"/>
      <c r="H421"/>
      <c r="L421" s="31"/>
      <c r="M421" s="31"/>
      <c r="N421" s="31"/>
      <c r="O421" s="31"/>
      <c r="P421" s="31"/>
      <c r="Q421" s="31"/>
      <c r="R421" s="31"/>
      <c r="S421" s="31"/>
      <c r="T421" s="31"/>
      <c r="U421" s="31"/>
      <c r="V421" s="31"/>
      <c r="W421" s="31"/>
      <c r="X421" s="31"/>
      <c r="Y421" s="31"/>
      <c r="Z421" s="31"/>
      <c r="AA421" s="31"/>
      <c r="AB421" s="31"/>
      <c r="AC421" s="31"/>
      <c r="AD421" s="31"/>
      <c r="AE421" s="31"/>
      <c r="AF421" s="31"/>
      <c r="AG421" s="31"/>
      <c r="AH421" s="31"/>
      <c r="AI421" s="31"/>
      <c r="MG421"/>
    </row>
    <row r="422" spans="1:345" s="423" customFormat="1" x14ac:dyDescent="0.45">
      <c r="A422"/>
      <c r="B422"/>
      <c r="C422"/>
      <c r="D422"/>
      <c r="E422"/>
      <c r="F422"/>
      <c r="G422"/>
      <c r="H422"/>
      <c r="L422" s="31"/>
      <c r="M422" s="31"/>
      <c r="N422" s="31"/>
      <c r="O422" s="31"/>
      <c r="P422" s="31"/>
      <c r="Q422" s="31"/>
      <c r="R422" s="31"/>
      <c r="S422" s="31"/>
      <c r="T422" s="31"/>
      <c r="U422" s="31"/>
      <c r="V422" s="31"/>
      <c r="W422" s="31"/>
      <c r="X422" s="31"/>
      <c r="Y422" s="31"/>
      <c r="Z422" s="31"/>
      <c r="AA422" s="31"/>
      <c r="AB422" s="31"/>
      <c r="AC422" s="31"/>
      <c r="AD422" s="31"/>
      <c r="AE422" s="31"/>
      <c r="AF422" s="31"/>
      <c r="AG422" s="31"/>
      <c r="AH422" s="31"/>
      <c r="AI422" s="31"/>
      <c r="MG422"/>
    </row>
    <row r="423" spans="1:345" s="423" customFormat="1" x14ac:dyDescent="0.45">
      <c r="A423"/>
      <c r="B423"/>
      <c r="C423"/>
      <c r="D423"/>
      <c r="E423"/>
      <c r="F423"/>
      <c r="G423"/>
      <c r="H423"/>
      <c r="L423" s="31"/>
      <c r="M423" s="31"/>
      <c r="N423" s="31"/>
      <c r="O423" s="31"/>
      <c r="P423" s="31"/>
      <c r="Q423" s="31"/>
      <c r="R423" s="31"/>
      <c r="S423" s="31"/>
      <c r="T423" s="31"/>
      <c r="U423" s="31"/>
      <c r="V423" s="31"/>
      <c r="W423" s="31"/>
      <c r="X423" s="31"/>
      <c r="Y423" s="31"/>
      <c r="Z423" s="31"/>
      <c r="AA423" s="31"/>
      <c r="AB423" s="31"/>
      <c r="AC423" s="31"/>
      <c r="AD423" s="31"/>
      <c r="AE423" s="31"/>
      <c r="AF423" s="31"/>
      <c r="AG423" s="31"/>
      <c r="AH423" s="31"/>
      <c r="AI423" s="31"/>
      <c r="MG423"/>
    </row>
    <row r="424" spans="1:345" s="423" customFormat="1" x14ac:dyDescent="0.45">
      <c r="A424"/>
      <c r="B424"/>
      <c r="C424"/>
      <c r="D424"/>
      <c r="E424"/>
      <c r="F424"/>
      <c r="G424"/>
      <c r="H424"/>
      <c r="L424" s="31"/>
      <c r="M424" s="31"/>
      <c r="N424" s="31"/>
      <c r="O424" s="31"/>
      <c r="P424" s="31"/>
      <c r="Q424" s="31"/>
      <c r="R424" s="31"/>
      <c r="S424" s="31"/>
      <c r="T424" s="31"/>
      <c r="U424" s="31"/>
      <c r="V424" s="31"/>
      <c r="W424" s="31"/>
      <c r="X424" s="31"/>
      <c r="Y424" s="31"/>
      <c r="Z424" s="31"/>
      <c r="AA424" s="31"/>
      <c r="AB424" s="31"/>
      <c r="AC424" s="31"/>
      <c r="AD424" s="31"/>
      <c r="AE424" s="31"/>
      <c r="AF424" s="31"/>
      <c r="AG424" s="31"/>
      <c r="AH424" s="31"/>
      <c r="AI424" s="31"/>
      <c r="MG424"/>
    </row>
    <row r="425" spans="1:345" s="423" customFormat="1" x14ac:dyDescent="0.45">
      <c r="A425"/>
      <c r="B425"/>
      <c r="C425"/>
      <c r="D425"/>
      <c r="E425"/>
      <c r="F425"/>
      <c r="G425"/>
      <c r="H425"/>
      <c r="L425" s="31"/>
      <c r="M425" s="31"/>
      <c r="N425" s="31"/>
      <c r="O425" s="31"/>
      <c r="P425" s="31"/>
      <c r="Q425" s="31"/>
      <c r="R425" s="31"/>
      <c r="S425" s="31"/>
      <c r="T425" s="31"/>
      <c r="U425" s="31"/>
      <c r="V425" s="31"/>
      <c r="W425" s="31"/>
      <c r="X425" s="31"/>
      <c r="Y425" s="31"/>
      <c r="Z425" s="31"/>
      <c r="AA425" s="31"/>
      <c r="AB425" s="31"/>
      <c r="AC425" s="31"/>
      <c r="AD425" s="31"/>
      <c r="AE425" s="31"/>
      <c r="AF425" s="31"/>
      <c r="AG425" s="31"/>
      <c r="AH425" s="31"/>
      <c r="AI425" s="31"/>
      <c r="MG425"/>
    </row>
    <row r="426" spans="1:345" s="423" customFormat="1" x14ac:dyDescent="0.45">
      <c r="A426"/>
      <c r="B426"/>
      <c r="C426"/>
      <c r="D426"/>
      <c r="E426"/>
      <c r="F426"/>
      <c r="G426"/>
      <c r="H426"/>
      <c r="L426" s="31"/>
      <c r="M426" s="31"/>
      <c r="N426" s="31"/>
      <c r="O426" s="31"/>
      <c r="P426" s="31"/>
      <c r="Q426" s="31"/>
      <c r="R426" s="31"/>
      <c r="S426" s="31"/>
      <c r="T426" s="31"/>
      <c r="U426" s="31"/>
      <c r="V426" s="31"/>
      <c r="W426" s="31"/>
      <c r="X426" s="31"/>
      <c r="Y426" s="31"/>
      <c r="Z426" s="31"/>
      <c r="AA426" s="31"/>
      <c r="AB426" s="31"/>
      <c r="AC426" s="31"/>
      <c r="AD426" s="31"/>
      <c r="AE426" s="31"/>
      <c r="AF426" s="31"/>
      <c r="AG426" s="31"/>
      <c r="AH426" s="31"/>
      <c r="AI426" s="31"/>
      <c r="MG426"/>
    </row>
    <row r="427" spans="1:345" s="423" customFormat="1" x14ac:dyDescent="0.45">
      <c r="A427"/>
      <c r="B427"/>
      <c r="C427"/>
      <c r="D427"/>
      <c r="E427"/>
      <c r="F427"/>
      <c r="G427"/>
      <c r="H427"/>
      <c r="L427" s="31"/>
      <c r="M427" s="31"/>
      <c r="N427" s="31"/>
      <c r="O427" s="31"/>
      <c r="P427" s="31"/>
      <c r="Q427" s="31"/>
      <c r="R427" s="31"/>
      <c r="S427" s="31"/>
      <c r="T427" s="31"/>
      <c r="U427" s="31"/>
      <c r="V427" s="31"/>
      <c r="W427" s="31"/>
      <c r="X427" s="31"/>
      <c r="Y427" s="31"/>
      <c r="Z427" s="31"/>
      <c r="AA427" s="31"/>
      <c r="AB427" s="31"/>
      <c r="AC427" s="31"/>
      <c r="AD427" s="31"/>
      <c r="AE427" s="31"/>
      <c r="AF427" s="31"/>
      <c r="AG427" s="31"/>
      <c r="AH427" s="31"/>
      <c r="AI427" s="31"/>
      <c r="MG427"/>
    </row>
    <row r="428" spans="1:345" s="423" customFormat="1" x14ac:dyDescent="0.45">
      <c r="A428"/>
      <c r="B428"/>
      <c r="C428"/>
      <c r="D428"/>
      <c r="E428"/>
      <c r="F428"/>
      <c r="G428"/>
      <c r="H428"/>
      <c r="L428" s="31"/>
      <c r="M428" s="31"/>
      <c r="N428" s="31"/>
      <c r="O428" s="31"/>
      <c r="P428" s="31"/>
      <c r="Q428" s="31"/>
      <c r="R428" s="31"/>
      <c r="S428" s="31"/>
      <c r="T428" s="31"/>
      <c r="U428" s="31"/>
      <c r="V428" s="31"/>
      <c r="W428" s="31"/>
      <c r="X428" s="31"/>
      <c r="Y428" s="31"/>
      <c r="Z428" s="31"/>
      <c r="AA428" s="31"/>
      <c r="AB428" s="31"/>
      <c r="AC428" s="31"/>
      <c r="AD428" s="31"/>
      <c r="AE428" s="31"/>
      <c r="AF428" s="31"/>
      <c r="AG428" s="31"/>
      <c r="AH428" s="31"/>
      <c r="AI428" s="31"/>
      <c r="MG428"/>
    </row>
    <row r="429" spans="1:345" s="423" customFormat="1" x14ac:dyDescent="0.45">
      <c r="A429"/>
      <c r="B429"/>
      <c r="C429"/>
      <c r="D429"/>
      <c r="E429"/>
      <c r="F429"/>
      <c r="G429"/>
      <c r="H429"/>
      <c r="L429" s="31"/>
      <c r="M429" s="31"/>
      <c r="N429" s="31"/>
      <c r="O429" s="31"/>
      <c r="P429" s="31"/>
      <c r="Q429" s="31"/>
      <c r="R429" s="31"/>
      <c r="S429" s="31"/>
      <c r="T429" s="31"/>
      <c r="U429" s="31"/>
      <c r="V429" s="31"/>
      <c r="W429" s="31"/>
      <c r="X429" s="31"/>
      <c r="Y429" s="31"/>
      <c r="Z429" s="31"/>
      <c r="AA429" s="31"/>
      <c r="AB429" s="31"/>
      <c r="AC429" s="31"/>
      <c r="AD429" s="31"/>
      <c r="AE429" s="31"/>
      <c r="AF429" s="31"/>
      <c r="AG429" s="31"/>
      <c r="AH429" s="31"/>
      <c r="AI429" s="31"/>
      <c r="MG429"/>
    </row>
    <row r="430" spans="1:345" s="423" customFormat="1" x14ac:dyDescent="0.45">
      <c r="A430"/>
      <c r="B430"/>
      <c r="C430"/>
      <c r="D430"/>
      <c r="E430"/>
      <c r="F430"/>
      <c r="G430"/>
      <c r="H430"/>
      <c r="L430" s="31"/>
      <c r="M430" s="31"/>
      <c r="N430" s="31"/>
      <c r="O430" s="31"/>
      <c r="P430" s="31"/>
      <c r="Q430" s="31"/>
      <c r="R430" s="31"/>
      <c r="S430" s="31"/>
      <c r="T430" s="31"/>
      <c r="U430" s="31"/>
      <c r="V430" s="31"/>
      <c r="W430" s="31"/>
      <c r="X430" s="31"/>
      <c r="Y430" s="31"/>
      <c r="Z430" s="31"/>
      <c r="AA430" s="31"/>
      <c r="AB430" s="31"/>
      <c r="AC430" s="31"/>
      <c r="AD430" s="31"/>
      <c r="AE430" s="31"/>
      <c r="AF430" s="31"/>
      <c r="AG430" s="31"/>
      <c r="AH430" s="31"/>
      <c r="AI430" s="31"/>
      <c r="MG430"/>
    </row>
    <row r="431" spans="1:345" s="423" customFormat="1" x14ac:dyDescent="0.45">
      <c r="A431"/>
      <c r="B431"/>
      <c r="C431"/>
      <c r="D431"/>
      <c r="E431"/>
      <c r="F431"/>
      <c r="G431"/>
      <c r="H431"/>
      <c r="L431" s="31"/>
      <c r="M431" s="31"/>
      <c r="N431" s="31"/>
      <c r="O431" s="31"/>
      <c r="P431" s="31"/>
      <c r="Q431" s="31"/>
      <c r="R431" s="31"/>
      <c r="S431" s="31"/>
      <c r="T431" s="31"/>
      <c r="U431" s="31"/>
      <c r="V431" s="31"/>
      <c r="W431" s="31"/>
      <c r="X431" s="31"/>
      <c r="Y431" s="31"/>
      <c r="Z431" s="31"/>
      <c r="AA431" s="31"/>
      <c r="AB431" s="31"/>
      <c r="AC431" s="31"/>
      <c r="AD431" s="31"/>
      <c r="AE431" s="31"/>
      <c r="AF431" s="31"/>
      <c r="AG431" s="31"/>
      <c r="AH431" s="31"/>
      <c r="AI431" s="31"/>
      <c r="MG431"/>
    </row>
    <row r="432" spans="1:345" s="423" customFormat="1" x14ac:dyDescent="0.45">
      <c r="A432"/>
      <c r="B432"/>
      <c r="C432"/>
      <c r="D432"/>
      <c r="E432"/>
      <c r="F432"/>
      <c r="G432"/>
      <c r="H432"/>
      <c r="L432" s="31"/>
      <c r="M432" s="31"/>
      <c r="N432" s="31"/>
      <c r="O432" s="31"/>
      <c r="P432" s="31"/>
      <c r="Q432" s="31"/>
      <c r="R432" s="31"/>
      <c r="S432" s="31"/>
      <c r="T432" s="31"/>
      <c r="U432" s="31"/>
      <c r="V432" s="31"/>
      <c r="W432" s="31"/>
      <c r="X432" s="31"/>
      <c r="Y432" s="31"/>
      <c r="Z432" s="31"/>
      <c r="AA432" s="31"/>
      <c r="AB432" s="31"/>
      <c r="AC432" s="31"/>
      <c r="AD432" s="31"/>
      <c r="AE432" s="31"/>
      <c r="AF432" s="31"/>
      <c r="AG432" s="31"/>
      <c r="AH432" s="31"/>
      <c r="AI432" s="31"/>
      <c r="MG432"/>
    </row>
    <row r="433" spans="1:345" s="423" customFormat="1" x14ac:dyDescent="0.45">
      <c r="A433"/>
      <c r="B433"/>
      <c r="C433"/>
      <c r="D433"/>
      <c r="E433"/>
      <c r="F433"/>
      <c r="G433"/>
      <c r="H433"/>
      <c r="L433" s="31"/>
      <c r="M433" s="31"/>
      <c r="N433" s="31"/>
      <c r="O433" s="31"/>
      <c r="P433" s="31"/>
      <c r="Q433" s="31"/>
      <c r="R433" s="31"/>
      <c r="S433" s="31"/>
      <c r="T433" s="31"/>
      <c r="U433" s="31"/>
      <c r="V433" s="31"/>
      <c r="W433" s="31"/>
      <c r="X433" s="31"/>
      <c r="Y433" s="31"/>
      <c r="Z433" s="31"/>
      <c r="AA433" s="31"/>
      <c r="AB433" s="31"/>
      <c r="AC433" s="31"/>
      <c r="AD433" s="31"/>
      <c r="AE433" s="31"/>
      <c r="AF433" s="31"/>
      <c r="AG433" s="31"/>
      <c r="AH433" s="31"/>
      <c r="AI433" s="31"/>
      <c r="MG433"/>
    </row>
    <row r="434" spans="1:345" s="423" customFormat="1" x14ac:dyDescent="0.45">
      <c r="A434"/>
      <c r="B434"/>
      <c r="C434"/>
      <c r="D434"/>
      <c r="E434"/>
      <c r="F434"/>
      <c r="G434"/>
      <c r="H434"/>
      <c r="L434" s="31"/>
      <c r="M434" s="31"/>
      <c r="N434" s="31"/>
      <c r="O434" s="31"/>
      <c r="P434" s="31"/>
      <c r="Q434" s="31"/>
      <c r="R434" s="31"/>
      <c r="S434" s="31"/>
      <c r="T434" s="31"/>
      <c r="U434" s="31"/>
      <c r="V434" s="31"/>
      <c r="W434" s="31"/>
      <c r="X434" s="31"/>
      <c r="Y434" s="31"/>
      <c r="Z434" s="31"/>
      <c r="AA434" s="31"/>
      <c r="AB434" s="31"/>
      <c r="AC434" s="31"/>
      <c r="AD434" s="31"/>
      <c r="AE434" s="31"/>
      <c r="AF434" s="31"/>
      <c r="AG434" s="31"/>
      <c r="AH434" s="31"/>
      <c r="AI434" s="31"/>
      <c r="MG434"/>
    </row>
    <row r="435" spans="1:345" s="423" customFormat="1" x14ac:dyDescent="0.45">
      <c r="A435"/>
      <c r="B435"/>
      <c r="C435"/>
      <c r="D435"/>
      <c r="E435"/>
      <c r="F435"/>
      <c r="G435"/>
      <c r="H435"/>
      <c r="L435" s="31"/>
      <c r="M435" s="31"/>
      <c r="N435" s="31"/>
      <c r="O435" s="31"/>
      <c r="P435" s="31"/>
      <c r="Q435" s="31"/>
      <c r="R435" s="31"/>
      <c r="S435" s="31"/>
      <c r="T435" s="31"/>
      <c r="U435" s="31"/>
      <c r="V435" s="31"/>
      <c r="W435" s="31"/>
      <c r="X435" s="31"/>
      <c r="Y435" s="31"/>
      <c r="Z435" s="31"/>
      <c r="AA435" s="31"/>
      <c r="AB435" s="31"/>
      <c r="AC435" s="31"/>
      <c r="AD435" s="31"/>
      <c r="AE435" s="31"/>
      <c r="AF435" s="31"/>
      <c r="AG435" s="31"/>
      <c r="AH435" s="31"/>
      <c r="AI435" s="31"/>
      <c r="MG435"/>
    </row>
    <row r="436" spans="1:345" s="423" customFormat="1" x14ac:dyDescent="0.45">
      <c r="A436"/>
      <c r="B436"/>
      <c r="C436"/>
      <c r="D436"/>
      <c r="E436"/>
      <c r="F436"/>
      <c r="G436"/>
      <c r="H436"/>
      <c r="L436" s="31"/>
      <c r="M436" s="31"/>
      <c r="N436" s="31"/>
      <c r="O436" s="31"/>
      <c r="P436" s="31"/>
      <c r="Q436" s="31"/>
      <c r="R436" s="31"/>
      <c r="S436" s="31"/>
      <c r="T436" s="31"/>
      <c r="U436" s="31"/>
      <c r="V436" s="31"/>
      <c r="W436" s="31"/>
      <c r="X436" s="31"/>
      <c r="Y436" s="31"/>
      <c r="Z436" s="31"/>
      <c r="AA436" s="31"/>
      <c r="AB436" s="31"/>
      <c r="AC436" s="31"/>
      <c r="AD436" s="31"/>
      <c r="AE436" s="31"/>
      <c r="AF436" s="31"/>
      <c r="AG436" s="31"/>
      <c r="AH436" s="31"/>
      <c r="AI436" s="31"/>
      <c r="MG436"/>
    </row>
    <row r="437" spans="1:345" s="423" customFormat="1" x14ac:dyDescent="0.45">
      <c r="A437"/>
      <c r="B437"/>
      <c r="C437"/>
      <c r="D437"/>
      <c r="E437"/>
      <c r="F437"/>
      <c r="G437"/>
      <c r="H437"/>
      <c r="L437" s="31"/>
      <c r="M437" s="31"/>
      <c r="N437" s="31"/>
      <c r="O437" s="31"/>
      <c r="P437" s="31"/>
      <c r="Q437" s="31"/>
      <c r="R437" s="31"/>
      <c r="S437" s="31"/>
      <c r="T437" s="31"/>
      <c r="U437" s="31"/>
      <c r="V437" s="31"/>
      <c r="W437" s="31"/>
      <c r="X437" s="31"/>
      <c r="Y437" s="31"/>
      <c r="Z437" s="31"/>
      <c r="AA437" s="31"/>
      <c r="AB437" s="31"/>
      <c r="AC437" s="31"/>
      <c r="AD437" s="31"/>
      <c r="AE437" s="31"/>
      <c r="AF437" s="31"/>
      <c r="AG437" s="31"/>
      <c r="AH437" s="31"/>
      <c r="AI437" s="31"/>
      <c r="MG437"/>
    </row>
    <row r="438" spans="1:345" s="423" customFormat="1" x14ac:dyDescent="0.45">
      <c r="A438"/>
      <c r="B438"/>
      <c r="C438"/>
      <c r="D438"/>
      <c r="E438"/>
      <c r="F438"/>
      <c r="G438"/>
      <c r="H438"/>
      <c r="L438" s="31"/>
      <c r="M438" s="31"/>
      <c r="N438" s="31"/>
      <c r="O438" s="31"/>
      <c r="P438" s="31"/>
      <c r="Q438" s="31"/>
      <c r="R438" s="31"/>
      <c r="S438" s="31"/>
      <c r="T438" s="31"/>
      <c r="U438" s="31"/>
      <c r="V438" s="31"/>
      <c r="W438" s="31"/>
      <c r="X438" s="31"/>
      <c r="Y438" s="31"/>
      <c r="Z438" s="31"/>
      <c r="AA438" s="31"/>
      <c r="AB438" s="31"/>
      <c r="AC438" s="31"/>
      <c r="AD438" s="31"/>
      <c r="AE438" s="31"/>
      <c r="AF438" s="31"/>
      <c r="AG438" s="31"/>
      <c r="AH438" s="31"/>
      <c r="AI438" s="31"/>
      <c r="MG438"/>
    </row>
    <row r="439" spans="1:345" s="423" customFormat="1" x14ac:dyDescent="0.45">
      <c r="A439"/>
      <c r="B439"/>
      <c r="C439"/>
      <c r="D439"/>
      <c r="E439"/>
      <c r="F439"/>
      <c r="G439"/>
      <c r="H439"/>
      <c r="L439" s="31"/>
      <c r="M439" s="31"/>
      <c r="N439" s="31"/>
      <c r="O439" s="31"/>
      <c r="P439" s="31"/>
      <c r="Q439" s="31"/>
      <c r="R439" s="31"/>
      <c r="S439" s="31"/>
      <c r="T439" s="31"/>
      <c r="U439" s="31"/>
      <c r="V439" s="31"/>
      <c r="W439" s="31"/>
      <c r="X439" s="31"/>
      <c r="Y439" s="31"/>
      <c r="Z439" s="31"/>
      <c r="AA439" s="31"/>
      <c r="AB439" s="31"/>
      <c r="AC439" s="31"/>
      <c r="AD439" s="31"/>
      <c r="AE439" s="31"/>
      <c r="AF439" s="31"/>
      <c r="AG439" s="31"/>
      <c r="AH439" s="31"/>
      <c r="AI439" s="31"/>
      <c r="MG439"/>
    </row>
    <row r="440" spans="1:345" s="423" customFormat="1" x14ac:dyDescent="0.45">
      <c r="A440"/>
      <c r="B440"/>
      <c r="C440"/>
      <c r="D440"/>
      <c r="E440"/>
      <c r="F440"/>
      <c r="G440"/>
      <c r="H440"/>
      <c r="L440" s="31"/>
      <c r="M440" s="31"/>
      <c r="N440" s="31"/>
      <c r="O440" s="31"/>
      <c r="P440" s="31"/>
      <c r="Q440" s="31"/>
      <c r="R440" s="31"/>
      <c r="S440" s="31"/>
      <c r="T440" s="31"/>
      <c r="U440" s="31"/>
      <c r="V440" s="31"/>
      <c r="W440" s="31"/>
      <c r="X440" s="31"/>
      <c r="Y440" s="31"/>
      <c r="Z440" s="31"/>
      <c r="AA440" s="31"/>
      <c r="AB440" s="31"/>
      <c r="AC440" s="31"/>
      <c r="AD440" s="31"/>
      <c r="AE440" s="31"/>
      <c r="AF440" s="31"/>
      <c r="AG440" s="31"/>
      <c r="AH440" s="31"/>
      <c r="AI440" s="31"/>
      <c r="MG440"/>
    </row>
    <row r="441" spans="1:345" s="423" customFormat="1" x14ac:dyDescent="0.45">
      <c r="A441"/>
      <c r="B441"/>
      <c r="C441"/>
      <c r="D441"/>
      <c r="E441"/>
      <c r="F441"/>
      <c r="G441"/>
      <c r="H441"/>
      <c r="L441" s="31"/>
      <c r="M441" s="31"/>
      <c r="N441" s="31"/>
      <c r="O441" s="31"/>
      <c r="P441" s="31"/>
      <c r="Q441" s="31"/>
      <c r="R441" s="31"/>
      <c r="S441" s="31"/>
      <c r="T441" s="31"/>
      <c r="U441" s="31"/>
      <c r="V441" s="31"/>
      <c r="W441" s="31"/>
      <c r="X441" s="31"/>
      <c r="Y441" s="31"/>
      <c r="Z441" s="31"/>
      <c r="AA441" s="31"/>
      <c r="AB441" s="31"/>
      <c r="AC441" s="31"/>
      <c r="AD441" s="31"/>
      <c r="AE441" s="31"/>
      <c r="AF441" s="31"/>
      <c r="AG441" s="31"/>
      <c r="AH441" s="31"/>
      <c r="AI441" s="31"/>
      <c r="MG441"/>
    </row>
    <row r="442" spans="1:345" s="423" customFormat="1" x14ac:dyDescent="0.45">
      <c r="A442"/>
      <c r="B442"/>
      <c r="C442"/>
      <c r="D442"/>
      <c r="E442"/>
      <c r="F442"/>
      <c r="G442"/>
      <c r="H442"/>
      <c r="L442" s="31"/>
      <c r="M442" s="31"/>
      <c r="N442" s="31"/>
      <c r="O442" s="31"/>
      <c r="P442" s="31"/>
      <c r="Q442" s="31"/>
      <c r="R442" s="31"/>
      <c r="S442" s="31"/>
      <c r="T442" s="31"/>
      <c r="U442" s="31"/>
      <c r="V442" s="31"/>
      <c r="W442" s="31"/>
      <c r="X442" s="31"/>
      <c r="Y442" s="31"/>
      <c r="Z442" s="31"/>
      <c r="AA442" s="31"/>
      <c r="AB442" s="31"/>
      <c r="AC442" s="31"/>
      <c r="AD442" s="31"/>
      <c r="AE442" s="31"/>
      <c r="AF442" s="31"/>
      <c r="AG442" s="31"/>
      <c r="AH442" s="31"/>
      <c r="AI442" s="31"/>
      <c r="MG442"/>
    </row>
    <row r="443" spans="1:345" s="423" customFormat="1" x14ac:dyDescent="0.45">
      <c r="A443"/>
      <c r="B443"/>
      <c r="C443"/>
      <c r="D443"/>
      <c r="E443"/>
      <c r="F443"/>
      <c r="G443"/>
      <c r="H443"/>
      <c r="L443" s="31"/>
      <c r="M443" s="31"/>
      <c r="N443" s="31"/>
      <c r="O443" s="31"/>
      <c r="P443" s="31"/>
      <c r="Q443" s="31"/>
      <c r="R443" s="31"/>
      <c r="S443" s="31"/>
      <c r="T443" s="31"/>
      <c r="U443" s="31"/>
      <c r="V443" s="31"/>
      <c r="W443" s="31"/>
      <c r="X443" s="31"/>
      <c r="Y443" s="31"/>
      <c r="Z443" s="31"/>
      <c r="AA443" s="31"/>
      <c r="AB443" s="31"/>
      <c r="AC443" s="31"/>
      <c r="AD443" s="31"/>
      <c r="AE443" s="31"/>
      <c r="AF443" s="31"/>
      <c r="AG443" s="31"/>
      <c r="AH443" s="31"/>
      <c r="AI443" s="31"/>
      <c r="MG443"/>
    </row>
    <row r="444" spans="1:345" s="423" customFormat="1" x14ac:dyDescent="0.45">
      <c r="A444"/>
      <c r="B444"/>
      <c r="C444"/>
      <c r="D444"/>
      <c r="E444"/>
      <c r="F444"/>
      <c r="G444"/>
      <c r="H444"/>
      <c r="L444" s="31"/>
      <c r="M444" s="31"/>
      <c r="N444" s="31"/>
      <c r="O444" s="31"/>
      <c r="P444" s="31"/>
      <c r="Q444" s="31"/>
      <c r="R444" s="31"/>
      <c r="S444" s="31"/>
      <c r="T444" s="31"/>
      <c r="U444" s="31"/>
      <c r="V444" s="31"/>
      <c r="W444" s="31"/>
      <c r="X444" s="31"/>
      <c r="Y444" s="31"/>
      <c r="Z444" s="31"/>
      <c r="AA444" s="31"/>
      <c r="AB444" s="31"/>
      <c r="AC444" s="31"/>
      <c r="AD444" s="31"/>
      <c r="AE444" s="31"/>
      <c r="AF444" s="31"/>
      <c r="AG444" s="31"/>
      <c r="AH444" s="31"/>
      <c r="AI444" s="31"/>
      <c r="MG444"/>
    </row>
    <row r="445" spans="1:345" s="423" customFormat="1" x14ac:dyDescent="0.45">
      <c r="A445"/>
      <c r="B445"/>
      <c r="C445"/>
      <c r="D445"/>
      <c r="E445"/>
      <c r="F445"/>
      <c r="G445"/>
      <c r="H445"/>
      <c r="L445" s="31"/>
      <c r="M445" s="31"/>
      <c r="N445" s="31"/>
      <c r="O445" s="31"/>
      <c r="P445" s="31"/>
      <c r="Q445" s="31"/>
      <c r="R445" s="31"/>
      <c r="S445" s="31"/>
      <c r="T445" s="31"/>
      <c r="U445" s="31"/>
      <c r="V445" s="31"/>
      <c r="W445" s="31"/>
      <c r="X445" s="31"/>
      <c r="Y445" s="31"/>
      <c r="Z445" s="31"/>
      <c r="AA445" s="31"/>
      <c r="AB445" s="31"/>
      <c r="AC445" s="31"/>
      <c r="AD445" s="31"/>
      <c r="AE445" s="31"/>
      <c r="AF445" s="31"/>
      <c r="AG445" s="31"/>
      <c r="AH445" s="31"/>
      <c r="AI445" s="31"/>
      <c r="MG445"/>
    </row>
    <row r="446" spans="1:345" s="423" customFormat="1" x14ac:dyDescent="0.45">
      <c r="A446"/>
      <c r="B446"/>
      <c r="C446"/>
      <c r="D446"/>
      <c r="E446"/>
      <c r="F446"/>
      <c r="G446"/>
      <c r="H446"/>
      <c r="L446" s="31"/>
      <c r="M446" s="31"/>
      <c r="N446" s="31"/>
      <c r="O446" s="31"/>
      <c r="P446" s="31"/>
      <c r="Q446" s="31"/>
      <c r="R446" s="31"/>
      <c r="S446" s="31"/>
      <c r="T446" s="31"/>
      <c r="U446" s="31"/>
      <c r="V446" s="31"/>
      <c r="W446" s="31"/>
      <c r="X446" s="31"/>
      <c r="Y446" s="31"/>
      <c r="Z446" s="31"/>
      <c r="AA446" s="31"/>
      <c r="AB446" s="31"/>
      <c r="AC446" s="31"/>
      <c r="AD446" s="31"/>
      <c r="AE446" s="31"/>
      <c r="AF446" s="31"/>
      <c r="AG446" s="31"/>
      <c r="AH446" s="31"/>
      <c r="AI446" s="31"/>
      <c r="MG446"/>
    </row>
    <row r="447" spans="1:345" s="423" customFormat="1" x14ac:dyDescent="0.45">
      <c r="A447"/>
      <c r="B447"/>
      <c r="C447"/>
      <c r="D447"/>
      <c r="E447"/>
      <c r="F447"/>
      <c r="G447"/>
      <c r="H447"/>
      <c r="L447" s="31"/>
      <c r="M447" s="31"/>
      <c r="N447" s="31"/>
      <c r="O447" s="31"/>
      <c r="P447" s="31"/>
      <c r="Q447" s="31"/>
      <c r="R447" s="31"/>
      <c r="S447" s="31"/>
      <c r="T447" s="31"/>
      <c r="U447" s="31"/>
      <c r="V447" s="31"/>
      <c r="W447" s="31"/>
      <c r="X447" s="31"/>
      <c r="Y447" s="31"/>
      <c r="Z447" s="31"/>
      <c r="AA447" s="31"/>
      <c r="AB447" s="31"/>
      <c r="AC447" s="31"/>
      <c r="AD447" s="31"/>
      <c r="AE447" s="31"/>
      <c r="AF447" s="31"/>
      <c r="AG447" s="31"/>
      <c r="AH447" s="31"/>
      <c r="AI447" s="31"/>
      <c r="MG447"/>
    </row>
    <row r="448" spans="1:345" s="423" customFormat="1" x14ac:dyDescent="0.45">
      <c r="A448"/>
      <c r="B448"/>
      <c r="C448"/>
      <c r="D448"/>
      <c r="E448"/>
      <c r="F448"/>
      <c r="G448"/>
      <c r="H448"/>
      <c r="L448" s="31"/>
      <c r="M448" s="31"/>
      <c r="N448" s="31"/>
      <c r="O448" s="31"/>
      <c r="P448" s="31"/>
      <c r="Q448" s="31"/>
      <c r="R448" s="31"/>
      <c r="S448" s="31"/>
      <c r="T448" s="31"/>
      <c r="U448" s="31"/>
      <c r="V448" s="31"/>
      <c r="W448" s="31"/>
      <c r="X448" s="31"/>
      <c r="Y448" s="31"/>
      <c r="Z448" s="31"/>
      <c r="AA448" s="31"/>
      <c r="AB448" s="31"/>
      <c r="AC448" s="31"/>
      <c r="AD448" s="31"/>
      <c r="AE448" s="31"/>
      <c r="AF448" s="31"/>
      <c r="AG448" s="31"/>
      <c r="AH448" s="31"/>
      <c r="AI448" s="31"/>
      <c r="MG448"/>
    </row>
    <row r="449" spans="1:345" s="423" customFormat="1" x14ac:dyDescent="0.45">
      <c r="A449"/>
      <c r="B449"/>
      <c r="C449"/>
      <c r="D449"/>
      <c r="E449"/>
      <c r="F449"/>
      <c r="G449"/>
      <c r="H449"/>
      <c r="L449" s="31"/>
      <c r="M449" s="31"/>
      <c r="N449" s="31"/>
      <c r="O449" s="31"/>
      <c r="P449" s="31"/>
      <c r="Q449" s="31"/>
      <c r="R449" s="31"/>
      <c r="S449" s="31"/>
      <c r="T449" s="31"/>
      <c r="U449" s="31"/>
      <c r="V449" s="31"/>
      <c r="W449" s="31"/>
      <c r="X449" s="31"/>
      <c r="Y449" s="31"/>
      <c r="Z449" s="31"/>
      <c r="AA449" s="31"/>
      <c r="AB449" s="31"/>
      <c r="AC449" s="31"/>
      <c r="AD449" s="31"/>
      <c r="AE449" s="31"/>
      <c r="AF449" s="31"/>
      <c r="AG449" s="31"/>
      <c r="AH449" s="31"/>
      <c r="AI449" s="31"/>
      <c r="MG449"/>
    </row>
    <row r="450" spans="1:345" s="423" customFormat="1" x14ac:dyDescent="0.45">
      <c r="A450"/>
      <c r="B450"/>
      <c r="C450"/>
      <c r="D450"/>
      <c r="E450"/>
      <c r="F450"/>
      <c r="G450"/>
      <c r="H450"/>
      <c r="L450" s="31"/>
      <c r="M450" s="31"/>
      <c r="N450" s="31"/>
      <c r="O450" s="31"/>
      <c r="P450" s="31"/>
      <c r="Q450" s="31"/>
      <c r="R450" s="31"/>
      <c r="S450" s="31"/>
      <c r="T450" s="31"/>
      <c r="U450" s="31"/>
      <c r="V450" s="31"/>
      <c r="W450" s="31"/>
      <c r="X450" s="31"/>
      <c r="Y450" s="31"/>
      <c r="Z450" s="31"/>
      <c r="AA450" s="31"/>
      <c r="AB450" s="31"/>
      <c r="AC450" s="31"/>
      <c r="AD450" s="31"/>
      <c r="AE450" s="31"/>
      <c r="AF450" s="31"/>
      <c r="AG450" s="31"/>
      <c r="AH450" s="31"/>
      <c r="AI450" s="31"/>
      <c r="MG450"/>
    </row>
    <row r="451" spans="1:345" s="423" customFormat="1" x14ac:dyDescent="0.45">
      <c r="A451"/>
      <c r="B451"/>
      <c r="C451"/>
      <c r="D451"/>
      <c r="E451"/>
      <c r="F451"/>
      <c r="G451"/>
      <c r="H451"/>
      <c r="L451" s="31"/>
      <c r="M451" s="31"/>
      <c r="N451" s="31"/>
      <c r="O451" s="31"/>
      <c r="P451" s="31"/>
      <c r="Q451" s="31"/>
      <c r="R451" s="31"/>
      <c r="S451" s="31"/>
      <c r="T451" s="31"/>
      <c r="U451" s="31"/>
      <c r="V451" s="31"/>
      <c r="W451" s="31"/>
      <c r="X451" s="31"/>
      <c r="Y451" s="31"/>
      <c r="Z451" s="31"/>
      <c r="AA451" s="31"/>
      <c r="AB451" s="31"/>
      <c r="AC451" s="31"/>
      <c r="AD451" s="31"/>
      <c r="AE451" s="31"/>
      <c r="AF451" s="31"/>
      <c r="AG451" s="31"/>
      <c r="AH451" s="31"/>
      <c r="AI451" s="31"/>
      <c r="MG451"/>
    </row>
    <row r="452" spans="1:345" s="423" customFormat="1" x14ac:dyDescent="0.45">
      <c r="A452"/>
      <c r="B452"/>
      <c r="C452"/>
      <c r="D452"/>
      <c r="E452"/>
      <c r="F452"/>
      <c r="G452"/>
      <c r="H452"/>
      <c r="L452" s="31"/>
      <c r="M452" s="31"/>
      <c r="N452" s="31"/>
      <c r="O452" s="31"/>
      <c r="P452" s="31"/>
      <c r="Q452" s="31"/>
      <c r="R452" s="31"/>
      <c r="S452" s="31"/>
      <c r="T452" s="31"/>
      <c r="U452" s="31"/>
      <c r="V452" s="31"/>
      <c r="W452" s="31"/>
      <c r="X452" s="31"/>
      <c r="Y452" s="31"/>
      <c r="Z452" s="31"/>
      <c r="AA452" s="31"/>
      <c r="AB452" s="31"/>
      <c r="AC452" s="31"/>
      <c r="AD452" s="31"/>
      <c r="AE452" s="31"/>
      <c r="AF452" s="31"/>
      <c r="AG452" s="31"/>
      <c r="AH452" s="31"/>
      <c r="AI452" s="31"/>
      <c r="MG452"/>
    </row>
    <row r="453" spans="1:345" s="423" customFormat="1" x14ac:dyDescent="0.45">
      <c r="A453"/>
      <c r="B453"/>
      <c r="C453"/>
      <c r="D453"/>
      <c r="E453"/>
      <c r="F453"/>
      <c r="G453"/>
      <c r="H453"/>
      <c r="L453" s="31"/>
      <c r="M453" s="31"/>
      <c r="N453" s="31"/>
      <c r="O453" s="31"/>
      <c r="P453" s="31"/>
      <c r="Q453" s="31"/>
      <c r="R453" s="31"/>
      <c r="S453" s="31"/>
      <c r="T453" s="31"/>
      <c r="U453" s="31"/>
      <c r="V453" s="31"/>
      <c r="W453" s="31"/>
      <c r="X453" s="31"/>
      <c r="Y453" s="31"/>
      <c r="Z453" s="31"/>
      <c r="AA453" s="31"/>
      <c r="AB453" s="31"/>
      <c r="AC453" s="31"/>
      <c r="AD453" s="31"/>
      <c r="AE453" s="31"/>
      <c r="AF453" s="31"/>
      <c r="AG453" s="31"/>
      <c r="AH453" s="31"/>
      <c r="AI453" s="31"/>
      <c r="MG453"/>
    </row>
    <row r="454" spans="1:345" s="423" customFormat="1" x14ac:dyDescent="0.45">
      <c r="A454"/>
      <c r="B454"/>
      <c r="C454"/>
      <c r="D454"/>
      <c r="E454"/>
      <c r="F454"/>
      <c r="G454"/>
      <c r="H454"/>
      <c r="L454" s="31"/>
      <c r="M454" s="31"/>
      <c r="N454" s="31"/>
      <c r="O454" s="31"/>
      <c r="P454" s="31"/>
      <c r="Q454" s="31"/>
      <c r="R454" s="31"/>
      <c r="S454" s="31"/>
      <c r="T454" s="31"/>
      <c r="U454" s="31"/>
      <c r="V454" s="31"/>
      <c r="W454" s="31"/>
      <c r="X454" s="31"/>
      <c r="Y454" s="31"/>
      <c r="Z454" s="31"/>
      <c r="AA454" s="31"/>
      <c r="AB454" s="31"/>
      <c r="AC454" s="31"/>
      <c r="AD454" s="31"/>
      <c r="AE454" s="31"/>
      <c r="AF454" s="31"/>
      <c r="AG454" s="31"/>
      <c r="AH454" s="31"/>
      <c r="AI454" s="31"/>
      <c r="MG454"/>
    </row>
    <row r="455" spans="1:345" s="423" customFormat="1" x14ac:dyDescent="0.45">
      <c r="A455"/>
      <c r="B455"/>
      <c r="C455"/>
      <c r="D455"/>
      <c r="E455"/>
      <c r="F455"/>
      <c r="G455"/>
      <c r="H455"/>
      <c r="L455" s="31"/>
      <c r="M455" s="31"/>
      <c r="N455" s="31"/>
      <c r="O455" s="31"/>
      <c r="P455" s="31"/>
      <c r="Q455" s="31"/>
      <c r="R455" s="31"/>
      <c r="S455" s="31"/>
      <c r="T455" s="31"/>
      <c r="U455" s="31"/>
      <c r="V455" s="31"/>
      <c r="W455" s="31"/>
      <c r="X455" s="31"/>
      <c r="Y455" s="31"/>
      <c r="Z455" s="31"/>
      <c r="AA455" s="31"/>
      <c r="AB455" s="31"/>
      <c r="AC455" s="31"/>
      <c r="AD455" s="31"/>
      <c r="AE455" s="31"/>
      <c r="AF455" s="31"/>
      <c r="AG455" s="31"/>
      <c r="AH455" s="31"/>
      <c r="AI455" s="31"/>
      <c r="MG455"/>
    </row>
    <row r="456" spans="1:345" s="423" customFormat="1" x14ac:dyDescent="0.45">
      <c r="A456"/>
      <c r="B456"/>
      <c r="C456"/>
      <c r="D456"/>
      <c r="E456"/>
      <c r="F456"/>
      <c r="G456"/>
      <c r="H456"/>
      <c r="L456" s="31"/>
      <c r="M456" s="31"/>
      <c r="N456" s="31"/>
      <c r="O456" s="31"/>
      <c r="P456" s="31"/>
      <c r="Q456" s="31"/>
      <c r="R456" s="31"/>
      <c r="S456" s="31"/>
      <c r="T456" s="31"/>
      <c r="U456" s="31"/>
      <c r="V456" s="31"/>
      <c r="W456" s="31"/>
      <c r="X456" s="31"/>
      <c r="Y456" s="31"/>
      <c r="Z456" s="31"/>
      <c r="AA456" s="31"/>
      <c r="AB456" s="31"/>
      <c r="AC456" s="31"/>
      <c r="AD456" s="31"/>
      <c r="AE456" s="31"/>
      <c r="AF456" s="31"/>
      <c r="AG456" s="31"/>
      <c r="AH456" s="31"/>
      <c r="AI456" s="31"/>
      <c r="MG456"/>
    </row>
    <row r="457" spans="1:345" s="423" customFormat="1" x14ac:dyDescent="0.45">
      <c r="A457"/>
      <c r="B457"/>
      <c r="C457"/>
      <c r="D457"/>
      <c r="E457"/>
      <c r="F457"/>
      <c r="G457"/>
      <c r="H457"/>
      <c r="L457" s="31"/>
      <c r="M457" s="31"/>
      <c r="N457" s="31"/>
      <c r="O457" s="31"/>
      <c r="P457" s="31"/>
      <c r="Q457" s="31"/>
      <c r="R457" s="31"/>
      <c r="S457" s="31"/>
      <c r="T457" s="31"/>
      <c r="U457" s="31"/>
      <c r="V457" s="31"/>
      <c r="W457" s="31"/>
      <c r="X457" s="31"/>
      <c r="Y457" s="31"/>
      <c r="Z457" s="31"/>
      <c r="AA457" s="31"/>
      <c r="AB457" s="31"/>
      <c r="AC457" s="31"/>
      <c r="AD457" s="31"/>
      <c r="AE457" s="31"/>
      <c r="AF457" s="31"/>
      <c r="AG457" s="31"/>
      <c r="AH457" s="31"/>
      <c r="AI457" s="31"/>
      <c r="MG457"/>
    </row>
    <row r="458" spans="1:345" s="423" customFormat="1" x14ac:dyDescent="0.45">
      <c r="A458"/>
      <c r="B458"/>
      <c r="C458"/>
      <c r="D458"/>
      <c r="E458"/>
      <c r="F458"/>
      <c r="G458"/>
      <c r="H458"/>
      <c r="L458" s="31"/>
      <c r="M458" s="31"/>
      <c r="N458" s="31"/>
      <c r="O458" s="31"/>
      <c r="P458" s="31"/>
      <c r="Q458" s="31"/>
      <c r="R458" s="31"/>
      <c r="S458" s="31"/>
      <c r="T458" s="31"/>
      <c r="U458" s="31"/>
      <c r="V458" s="31"/>
      <c r="W458" s="31"/>
      <c r="X458" s="31"/>
      <c r="Y458" s="31"/>
      <c r="Z458" s="31"/>
      <c r="AA458" s="31"/>
      <c r="AB458" s="31"/>
      <c r="AC458" s="31"/>
      <c r="AD458" s="31"/>
      <c r="AE458" s="31"/>
      <c r="AF458" s="31"/>
      <c r="AG458" s="31"/>
      <c r="AH458" s="31"/>
      <c r="AI458" s="31"/>
      <c r="MG458"/>
    </row>
    <row r="459" spans="1:345" s="423" customFormat="1" x14ac:dyDescent="0.45">
      <c r="A459"/>
      <c r="B459"/>
      <c r="C459"/>
      <c r="D459"/>
      <c r="E459"/>
      <c r="F459"/>
      <c r="G459"/>
      <c r="H459"/>
      <c r="L459" s="31"/>
      <c r="M459" s="31"/>
      <c r="N459" s="31"/>
      <c r="O459" s="31"/>
      <c r="P459" s="31"/>
      <c r="Q459" s="31"/>
      <c r="R459" s="31"/>
      <c r="S459" s="31"/>
      <c r="T459" s="31"/>
      <c r="U459" s="31"/>
      <c r="V459" s="31"/>
      <c r="W459" s="31"/>
      <c r="X459" s="31"/>
      <c r="Y459" s="31"/>
      <c r="Z459" s="31"/>
      <c r="AA459" s="31"/>
      <c r="AB459" s="31"/>
      <c r="AC459" s="31"/>
      <c r="AD459" s="31"/>
      <c r="AE459" s="31"/>
      <c r="AF459" s="31"/>
      <c r="AG459" s="31"/>
      <c r="AH459" s="31"/>
      <c r="AI459" s="31"/>
      <c r="MG459"/>
    </row>
    <row r="460" spans="1:345" s="423" customFormat="1" x14ac:dyDescent="0.45">
      <c r="A460"/>
      <c r="B460"/>
      <c r="C460"/>
      <c r="D460"/>
      <c r="E460"/>
      <c r="F460"/>
      <c r="G460"/>
      <c r="H460"/>
      <c r="L460" s="31"/>
      <c r="M460" s="31"/>
      <c r="N460" s="31"/>
      <c r="O460" s="31"/>
      <c r="P460" s="31"/>
      <c r="Q460" s="31"/>
      <c r="R460" s="31"/>
      <c r="S460" s="31"/>
      <c r="T460" s="31"/>
      <c r="U460" s="31"/>
      <c r="V460" s="31"/>
      <c r="W460" s="31"/>
      <c r="X460" s="31"/>
      <c r="Y460" s="31"/>
      <c r="Z460" s="31"/>
      <c r="AA460" s="31"/>
      <c r="AB460" s="31"/>
      <c r="AC460" s="31"/>
      <c r="AD460" s="31"/>
      <c r="AE460" s="31"/>
      <c r="AF460" s="31"/>
      <c r="AG460" s="31"/>
      <c r="AH460" s="31"/>
      <c r="AI460" s="31"/>
      <c r="MG460"/>
    </row>
    <row r="461" spans="1:345" s="423" customFormat="1" x14ac:dyDescent="0.45">
      <c r="A461"/>
      <c r="B461"/>
      <c r="C461"/>
      <c r="D461"/>
      <c r="E461"/>
      <c r="F461"/>
      <c r="G461"/>
      <c r="H461"/>
      <c r="L461" s="31"/>
      <c r="M461" s="31"/>
      <c r="N461" s="31"/>
      <c r="O461" s="31"/>
      <c r="P461" s="31"/>
      <c r="Q461" s="31"/>
      <c r="R461" s="31"/>
      <c r="S461" s="31"/>
      <c r="T461" s="31"/>
      <c r="U461" s="31"/>
      <c r="V461" s="31"/>
      <c r="W461" s="31"/>
      <c r="X461" s="31"/>
      <c r="Y461" s="31"/>
      <c r="Z461" s="31"/>
      <c r="AA461" s="31"/>
      <c r="AB461" s="31"/>
      <c r="AC461" s="31"/>
      <c r="AD461" s="31"/>
      <c r="AE461" s="31"/>
      <c r="AF461" s="31"/>
      <c r="AG461" s="31"/>
      <c r="AH461" s="31"/>
      <c r="AI461" s="31"/>
      <c r="MG461"/>
    </row>
    <row r="462" spans="1:345" s="423" customFormat="1" x14ac:dyDescent="0.45">
      <c r="A462"/>
      <c r="B462"/>
      <c r="C462"/>
      <c r="D462"/>
      <c r="E462"/>
      <c r="F462"/>
      <c r="G462"/>
      <c r="H462"/>
      <c r="L462" s="31"/>
      <c r="M462" s="31"/>
      <c r="N462" s="31"/>
      <c r="O462" s="31"/>
      <c r="P462" s="31"/>
      <c r="Q462" s="31"/>
      <c r="R462" s="31"/>
      <c r="S462" s="31"/>
      <c r="T462" s="31"/>
      <c r="U462" s="31"/>
      <c r="V462" s="31"/>
      <c r="W462" s="31"/>
      <c r="X462" s="31"/>
      <c r="Y462" s="31"/>
      <c r="Z462" s="31"/>
      <c r="AA462" s="31"/>
      <c r="AB462" s="31"/>
      <c r="AC462" s="31"/>
      <c r="AD462" s="31"/>
      <c r="AE462" s="31"/>
      <c r="AF462" s="31"/>
      <c r="AG462" s="31"/>
      <c r="AH462" s="31"/>
      <c r="AI462" s="31"/>
      <c r="MG462"/>
    </row>
    <row r="463" spans="1:345" s="423" customFormat="1" x14ac:dyDescent="0.45">
      <c r="A463"/>
      <c r="B463"/>
      <c r="C463"/>
      <c r="D463"/>
      <c r="E463"/>
      <c r="F463"/>
      <c r="G463"/>
      <c r="H463"/>
      <c r="L463" s="31"/>
      <c r="M463" s="31"/>
      <c r="N463" s="31"/>
      <c r="O463" s="31"/>
      <c r="P463" s="31"/>
      <c r="Q463" s="31"/>
      <c r="R463" s="31"/>
      <c r="S463" s="31"/>
      <c r="T463" s="31"/>
      <c r="U463" s="31"/>
      <c r="V463" s="31"/>
      <c r="W463" s="31"/>
      <c r="X463" s="31"/>
      <c r="Y463" s="31"/>
      <c r="Z463" s="31"/>
      <c r="AA463" s="31"/>
      <c r="AB463" s="31"/>
      <c r="AC463" s="31"/>
      <c r="AD463" s="31"/>
      <c r="AE463" s="31"/>
      <c r="AF463" s="31"/>
      <c r="AG463" s="31"/>
      <c r="AH463" s="31"/>
      <c r="AI463" s="31"/>
      <c r="MG463"/>
    </row>
    <row r="464" spans="1:345" s="423" customFormat="1" x14ac:dyDescent="0.45">
      <c r="A464"/>
      <c r="B464"/>
      <c r="C464"/>
      <c r="D464"/>
      <c r="E464"/>
      <c r="F464"/>
      <c r="G464"/>
      <c r="H464"/>
      <c r="L464" s="31"/>
      <c r="M464" s="31"/>
      <c r="N464" s="31"/>
      <c r="O464" s="31"/>
      <c r="P464" s="31"/>
      <c r="Q464" s="31"/>
      <c r="R464" s="31"/>
      <c r="S464" s="31"/>
      <c r="T464" s="31"/>
      <c r="U464" s="31"/>
      <c r="V464" s="31"/>
      <c r="W464" s="31"/>
      <c r="X464" s="31"/>
      <c r="Y464" s="31"/>
      <c r="Z464" s="31"/>
      <c r="AA464" s="31"/>
      <c r="AB464" s="31"/>
      <c r="AC464" s="31"/>
      <c r="AD464" s="31"/>
      <c r="AE464" s="31"/>
      <c r="AF464" s="31"/>
      <c r="AG464" s="31"/>
      <c r="AH464" s="31"/>
      <c r="AI464" s="31"/>
      <c r="MG464"/>
    </row>
    <row r="465" spans="1:345" s="423" customFormat="1" x14ac:dyDescent="0.45">
      <c r="A465"/>
      <c r="B465"/>
      <c r="C465"/>
      <c r="D465"/>
      <c r="E465"/>
      <c r="F465"/>
      <c r="G465"/>
      <c r="H465"/>
      <c r="L465" s="31"/>
      <c r="M465" s="31"/>
      <c r="N465" s="31"/>
      <c r="O465" s="31"/>
      <c r="P465" s="31"/>
      <c r="Q465" s="31"/>
      <c r="R465" s="31"/>
      <c r="S465" s="31"/>
      <c r="T465" s="31"/>
      <c r="U465" s="31"/>
      <c r="V465" s="31"/>
      <c r="W465" s="31"/>
      <c r="X465" s="31"/>
      <c r="Y465" s="31"/>
      <c r="Z465" s="31"/>
      <c r="AA465" s="31"/>
      <c r="AB465" s="31"/>
      <c r="AC465" s="31"/>
      <c r="AD465" s="31"/>
      <c r="AE465" s="31"/>
      <c r="AF465" s="31"/>
      <c r="AG465" s="31"/>
      <c r="AH465" s="31"/>
      <c r="AI465" s="31"/>
      <c r="MG465"/>
    </row>
    <row r="466" spans="1:345" s="423" customFormat="1" x14ac:dyDescent="0.45">
      <c r="A466"/>
      <c r="B466"/>
      <c r="C466"/>
      <c r="D466"/>
      <c r="E466"/>
      <c r="F466"/>
      <c r="G466"/>
      <c r="H466"/>
      <c r="L466" s="31"/>
      <c r="M466" s="31"/>
      <c r="N466" s="31"/>
      <c r="O466" s="31"/>
      <c r="P466" s="31"/>
      <c r="Q466" s="31"/>
      <c r="R466" s="31"/>
      <c r="S466" s="31"/>
      <c r="T466" s="31"/>
      <c r="U466" s="31"/>
      <c r="V466" s="31"/>
      <c r="W466" s="31"/>
      <c r="X466" s="31"/>
      <c r="Y466" s="31"/>
      <c r="Z466" s="31"/>
      <c r="AA466" s="31"/>
      <c r="AB466" s="31"/>
      <c r="AC466" s="31"/>
      <c r="AD466" s="31"/>
      <c r="AE466" s="31"/>
      <c r="AF466" s="31"/>
      <c r="AG466" s="31"/>
      <c r="AH466" s="31"/>
      <c r="AI466" s="31"/>
      <c r="MG466"/>
    </row>
    <row r="467" spans="1:345" s="423" customFormat="1" x14ac:dyDescent="0.45">
      <c r="A467"/>
      <c r="B467"/>
      <c r="C467"/>
      <c r="D467"/>
      <c r="E467"/>
      <c r="F467"/>
      <c r="G467"/>
      <c r="H467"/>
      <c r="L467" s="31"/>
      <c r="M467" s="31"/>
      <c r="N467" s="31"/>
      <c r="O467" s="31"/>
      <c r="P467" s="31"/>
      <c r="Q467" s="31"/>
      <c r="R467" s="31"/>
      <c r="S467" s="31"/>
      <c r="T467" s="31"/>
      <c r="U467" s="31"/>
      <c r="V467" s="31"/>
      <c r="W467" s="31"/>
      <c r="X467" s="31"/>
      <c r="Y467" s="31"/>
      <c r="Z467" s="31"/>
      <c r="AA467" s="31"/>
      <c r="AB467" s="31"/>
      <c r="AC467" s="31"/>
      <c r="AD467" s="31"/>
      <c r="AE467" s="31"/>
      <c r="AF467" s="31"/>
      <c r="AG467" s="31"/>
      <c r="AH467" s="31"/>
      <c r="AI467" s="31"/>
      <c r="MG467"/>
    </row>
    <row r="468" spans="1:345" s="423" customFormat="1" x14ac:dyDescent="0.45">
      <c r="A468"/>
      <c r="B468"/>
      <c r="C468"/>
      <c r="D468"/>
      <c r="E468"/>
      <c r="F468"/>
      <c r="G468"/>
      <c r="H468"/>
      <c r="L468" s="31"/>
      <c r="M468" s="31"/>
      <c r="N468" s="31"/>
      <c r="O468" s="31"/>
      <c r="P468" s="31"/>
      <c r="Q468" s="31"/>
      <c r="R468" s="31"/>
      <c r="S468" s="31"/>
      <c r="T468" s="31"/>
      <c r="U468" s="31"/>
      <c r="V468" s="31"/>
      <c r="W468" s="31"/>
      <c r="X468" s="31"/>
      <c r="Y468" s="31"/>
      <c r="Z468" s="31"/>
      <c r="AA468" s="31"/>
      <c r="AB468" s="31"/>
      <c r="AC468" s="31"/>
      <c r="AD468" s="31"/>
      <c r="AE468" s="31"/>
      <c r="AF468" s="31"/>
      <c r="AG468" s="31"/>
      <c r="AH468" s="31"/>
      <c r="AI468" s="31"/>
      <c r="MG468"/>
    </row>
    <row r="469" spans="1:345" s="423" customFormat="1" x14ac:dyDescent="0.45">
      <c r="A469"/>
      <c r="B469"/>
      <c r="C469"/>
      <c r="D469"/>
      <c r="E469"/>
      <c r="F469"/>
      <c r="G469"/>
      <c r="H469"/>
      <c r="L469" s="31"/>
      <c r="M469" s="31"/>
      <c r="N469" s="31"/>
      <c r="O469" s="31"/>
      <c r="P469" s="31"/>
      <c r="Q469" s="31"/>
      <c r="R469" s="31"/>
      <c r="S469" s="31"/>
      <c r="T469" s="31"/>
      <c r="U469" s="31"/>
      <c r="V469" s="31"/>
      <c r="W469" s="31"/>
      <c r="X469" s="31"/>
      <c r="Y469" s="31"/>
      <c r="Z469" s="31"/>
      <c r="AA469" s="31"/>
      <c r="AB469" s="31"/>
      <c r="AC469" s="31"/>
      <c r="AD469" s="31"/>
      <c r="AE469" s="31"/>
      <c r="AF469" s="31"/>
      <c r="AG469" s="31"/>
      <c r="AH469" s="31"/>
      <c r="AI469" s="31"/>
      <c r="MG469"/>
    </row>
    <row r="470" spans="1:345" s="423" customFormat="1" x14ac:dyDescent="0.45">
      <c r="A470"/>
      <c r="B470"/>
      <c r="C470"/>
      <c r="D470"/>
      <c r="E470"/>
      <c r="F470"/>
      <c r="G470"/>
      <c r="H470"/>
      <c r="L470" s="31"/>
      <c r="M470" s="31"/>
      <c r="N470" s="31"/>
      <c r="O470" s="31"/>
      <c r="P470" s="31"/>
      <c r="Q470" s="31"/>
      <c r="R470" s="31"/>
      <c r="S470" s="31"/>
      <c r="T470" s="31"/>
      <c r="U470" s="31"/>
      <c r="V470" s="31"/>
      <c r="W470" s="31"/>
      <c r="X470" s="31"/>
      <c r="Y470" s="31"/>
      <c r="Z470" s="31"/>
      <c r="AA470" s="31"/>
      <c r="AB470" s="31"/>
      <c r="AC470" s="31"/>
      <c r="AD470" s="31"/>
      <c r="AE470" s="31"/>
      <c r="AF470" s="31"/>
      <c r="AG470" s="31"/>
      <c r="AH470" s="31"/>
      <c r="AI470" s="31"/>
      <c r="MG470"/>
    </row>
    <row r="471" spans="1:345" s="423" customFormat="1" x14ac:dyDescent="0.45">
      <c r="A471"/>
      <c r="B471"/>
      <c r="C471"/>
      <c r="D471"/>
      <c r="E471"/>
      <c r="F471"/>
      <c r="G471"/>
      <c r="H471"/>
      <c r="L471" s="31"/>
      <c r="M471" s="31"/>
      <c r="N471" s="31"/>
      <c r="O471" s="31"/>
      <c r="P471" s="31"/>
      <c r="Q471" s="31"/>
      <c r="R471" s="31"/>
      <c r="S471" s="31"/>
      <c r="T471" s="31"/>
      <c r="U471" s="31"/>
      <c r="V471" s="31"/>
      <c r="W471" s="31"/>
      <c r="X471" s="31"/>
      <c r="Y471" s="31"/>
      <c r="Z471" s="31"/>
      <c r="AA471" s="31"/>
      <c r="AB471" s="31"/>
      <c r="AC471" s="31"/>
      <c r="AD471" s="31"/>
      <c r="AE471" s="31"/>
      <c r="AF471" s="31"/>
      <c r="AG471" s="31"/>
      <c r="AH471" s="31"/>
      <c r="AI471" s="31"/>
      <c r="MG471"/>
    </row>
    <row r="472" spans="1:345" s="423" customFormat="1" x14ac:dyDescent="0.45">
      <c r="A472"/>
      <c r="B472"/>
      <c r="C472"/>
      <c r="D472"/>
      <c r="E472"/>
      <c r="F472"/>
      <c r="G472"/>
      <c r="H472"/>
      <c r="L472" s="31"/>
      <c r="M472" s="31"/>
      <c r="N472" s="31"/>
      <c r="O472" s="31"/>
      <c r="P472" s="31"/>
      <c r="Q472" s="31"/>
      <c r="R472" s="31"/>
      <c r="S472" s="31"/>
      <c r="T472" s="31"/>
      <c r="U472" s="31"/>
      <c r="V472" s="31"/>
      <c r="W472" s="31"/>
      <c r="X472" s="31"/>
      <c r="Y472" s="31"/>
      <c r="Z472" s="31"/>
      <c r="AA472" s="31"/>
      <c r="AB472" s="31"/>
      <c r="AC472" s="31"/>
      <c r="AD472" s="31"/>
      <c r="AE472" s="31"/>
      <c r="AF472" s="31"/>
      <c r="AG472" s="31"/>
      <c r="AH472" s="31"/>
      <c r="AI472" s="31"/>
      <c r="MG472"/>
    </row>
    <row r="473" spans="1:345" s="423" customFormat="1" x14ac:dyDescent="0.45">
      <c r="A473"/>
      <c r="B473"/>
      <c r="C473"/>
      <c r="D473"/>
      <c r="E473"/>
      <c r="F473"/>
      <c r="G473"/>
      <c r="H473"/>
      <c r="L473" s="31"/>
      <c r="M473" s="31"/>
      <c r="N473" s="31"/>
      <c r="O473" s="31"/>
      <c r="P473" s="31"/>
      <c r="Q473" s="31"/>
      <c r="R473" s="31"/>
      <c r="S473" s="31"/>
      <c r="T473" s="31"/>
      <c r="U473" s="31"/>
      <c r="V473" s="31"/>
      <c r="W473" s="31"/>
      <c r="X473" s="31"/>
      <c r="Y473" s="31"/>
      <c r="Z473" s="31"/>
      <c r="AA473" s="31"/>
      <c r="AB473" s="31"/>
      <c r="AC473" s="31"/>
      <c r="AD473" s="31"/>
      <c r="AE473" s="31"/>
      <c r="AF473" s="31"/>
      <c r="AG473" s="31"/>
      <c r="AH473" s="31"/>
      <c r="AI473" s="31"/>
      <c r="MG473"/>
    </row>
    <row r="474" spans="1:345" s="423" customFormat="1" x14ac:dyDescent="0.45">
      <c r="A474"/>
      <c r="B474"/>
      <c r="C474"/>
      <c r="D474"/>
      <c r="E474"/>
      <c r="F474"/>
      <c r="G474"/>
      <c r="H474"/>
      <c r="L474" s="31"/>
      <c r="M474" s="31"/>
      <c r="N474" s="31"/>
      <c r="O474" s="31"/>
      <c r="P474" s="31"/>
      <c r="Q474" s="31"/>
      <c r="R474" s="31"/>
      <c r="S474" s="31"/>
      <c r="T474" s="31"/>
      <c r="U474" s="31"/>
      <c r="V474" s="31"/>
      <c r="W474" s="31"/>
      <c r="X474" s="31"/>
      <c r="Y474" s="31"/>
      <c r="Z474" s="31"/>
      <c r="AA474" s="31"/>
      <c r="AB474" s="31"/>
      <c r="AC474" s="31"/>
      <c r="AD474" s="31"/>
      <c r="AE474" s="31"/>
      <c r="AF474" s="31"/>
      <c r="AG474" s="31"/>
      <c r="AH474" s="31"/>
      <c r="AI474" s="31"/>
      <c r="MG474"/>
    </row>
    <row r="475" spans="1:345" s="423" customFormat="1" x14ac:dyDescent="0.45">
      <c r="A475"/>
      <c r="B475"/>
      <c r="C475"/>
      <c r="D475"/>
      <c r="E475"/>
      <c r="F475"/>
      <c r="G475"/>
      <c r="H475"/>
      <c r="L475" s="31"/>
      <c r="M475" s="31"/>
      <c r="N475" s="31"/>
      <c r="O475" s="31"/>
      <c r="P475" s="31"/>
      <c r="Q475" s="31"/>
      <c r="R475" s="31"/>
      <c r="S475" s="31"/>
      <c r="T475" s="31"/>
      <c r="U475" s="31"/>
      <c r="V475" s="31"/>
      <c r="W475" s="31"/>
      <c r="X475" s="31"/>
      <c r="Y475" s="31"/>
      <c r="Z475" s="31"/>
      <c r="AA475" s="31"/>
      <c r="AB475" s="31"/>
      <c r="AC475" s="31"/>
      <c r="AD475" s="31"/>
      <c r="AE475" s="31"/>
      <c r="AF475" s="31"/>
      <c r="AG475" s="31"/>
      <c r="AH475" s="31"/>
      <c r="AI475" s="31"/>
      <c r="MG475"/>
    </row>
    <row r="476" spans="1:345" s="423" customFormat="1" x14ac:dyDescent="0.45">
      <c r="A476"/>
      <c r="B476"/>
      <c r="C476"/>
      <c r="D476"/>
      <c r="E476"/>
      <c r="F476"/>
      <c r="G476"/>
      <c r="H476"/>
      <c r="L476" s="31"/>
      <c r="M476" s="31"/>
      <c r="N476" s="31"/>
      <c r="O476" s="31"/>
      <c r="P476" s="31"/>
      <c r="Q476" s="31"/>
      <c r="R476" s="31"/>
      <c r="S476" s="31"/>
      <c r="T476" s="31"/>
      <c r="U476" s="31"/>
      <c r="V476" s="31"/>
      <c r="W476" s="31"/>
      <c r="X476" s="31"/>
      <c r="Y476" s="31"/>
      <c r="Z476" s="31"/>
      <c r="AA476" s="31"/>
      <c r="AB476" s="31"/>
      <c r="AC476" s="31"/>
      <c r="AD476" s="31"/>
      <c r="AE476" s="31"/>
      <c r="AF476" s="31"/>
      <c r="AG476" s="31"/>
      <c r="AH476" s="31"/>
      <c r="AI476" s="31"/>
      <c r="MG476"/>
    </row>
    <row r="477" spans="1:345" s="423" customFormat="1" x14ac:dyDescent="0.45">
      <c r="A477"/>
      <c r="B477"/>
      <c r="C477"/>
      <c r="D477"/>
      <c r="E477"/>
      <c r="F477"/>
      <c r="G477"/>
      <c r="H477"/>
      <c r="L477" s="31"/>
      <c r="M477" s="31"/>
      <c r="N477" s="31"/>
      <c r="O477" s="31"/>
      <c r="P477" s="31"/>
      <c r="Q477" s="31"/>
      <c r="R477" s="31"/>
      <c r="S477" s="31"/>
      <c r="T477" s="31"/>
      <c r="U477" s="31"/>
      <c r="V477" s="31"/>
      <c r="W477" s="31"/>
      <c r="X477" s="31"/>
      <c r="Y477" s="31"/>
      <c r="Z477" s="31"/>
      <c r="AA477" s="31"/>
      <c r="AB477" s="31"/>
      <c r="AC477" s="31"/>
      <c r="AD477" s="31"/>
      <c r="AE477" s="31"/>
      <c r="AF477" s="31"/>
      <c r="AG477" s="31"/>
      <c r="AH477" s="31"/>
      <c r="AI477" s="31"/>
      <c r="MG477"/>
    </row>
    <row r="478" spans="1:345" s="423" customFormat="1" x14ac:dyDescent="0.45">
      <c r="A478"/>
      <c r="B478"/>
      <c r="C478"/>
      <c r="D478"/>
      <c r="E478"/>
      <c r="F478"/>
      <c r="G478"/>
      <c r="H478"/>
      <c r="L478" s="31"/>
      <c r="M478" s="31"/>
      <c r="N478" s="31"/>
      <c r="O478" s="31"/>
      <c r="P478" s="31"/>
      <c r="Q478" s="31"/>
      <c r="R478" s="31"/>
      <c r="S478" s="31"/>
      <c r="T478" s="31"/>
      <c r="U478" s="31"/>
      <c r="V478" s="31"/>
      <c r="W478" s="31"/>
      <c r="X478" s="31"/>
      <c r="Y478" s="31"/>
      <c r="Z478" s="31"/>
      <c r="AA478" s="31"/>
      <c r="AB478" s="31"/>
      <c r="AC478" s="31"/>
      <c r="AD478" s="31"/>
      <c r="AE478" s="31"/>
      <c r="AF478" s="31"/>
      <c r="AG478" s="31"/>
      <c r="AH478" s="31"/>
      <c r="AI478" s="31"/>
      <c r="MG478"/>
    </row>
    <row r="479" spans="1:345" s="423" customFormat="1" x14ac:dyDescent="0.45">
      <c r="A479"/>
      <c r="B479"/>
      <c r="C479"/>
      <c r="D479"/>
      <c r="E479"/>
      <c r="F479"/>
      <c r="G479"/>
      <c r="H479"/>
      <c r="L479" s="31"/>
      <c r="M479" s="31"/>
      <c r="N479" s="31"/>
      <c r="O479" s="31"/>
      <c r="P479" s="31"/>
      <c r="Q479" s="31"/>
      <c r="R479" s="31"/>
      <c r="S479" s="31"/>
      <c r="T479" s="31"/>
      <c r="U479" s="31"/>
      <c r="V479" s="31"/>
      <c r="W479" s="31"/>
      <c r="X479" s="31"/>
      <c r="Y479" s="31"/>
      <c r="Z479" s="31"/>
      <c r="AA479" s="31"/>
      <c r="AB479" s="31"/>
      <c r="AC479" s="31"/>
      <c r="AD479" s="31"/>
      <c r="AE479" s="31"/>
      <c r="AF479" s="31"/>
      <c r="AG479" s="31"/>
      <c r="AH479" s="31"/>
      <c r="AI479" s="31"/>
      <c r="MG479"/>
    </row>
    <row r="480" spans="1:345" s="423" customFormat="1" x14ac:dyDescent="0.45">
      <c r="A480"/>
      <c r="B480"/>
      <c r="C480"/>
      <c r="D480"/>
      <c r="E480"/>
      <c r="F480"/>
      <c r="G480"/>
      <c r="H480"/>
      <c r="L480" s="31"/>
      <c r="M480" s="31"/>
      <c r="N480" s="31"/>
      <c r="O480" s="31"/>
      <c r="P480" s="31"/>
      <c r="Q480" s="31"/>
      <c r="R480" s="31"/>
      <c r="S480" s="31"/>
      <c r="T480" s="31"/>
      <c r="U480" s="31"/>
      <c r="V480" s="31"/>
      <c r="W480" s="31"/>
      <c r="X480" s="31"/>
      <c r="Y480" s="31"/>
      <c r="Z480" s="31"/>
      <c r="AA480" s="31"/>
      <c r="AB480" s="31"/>
      <c r="AC480" s="31"/>
      <c r="AD480" s="31"/>
      <c r="AE480" s="31"/>
      <c r="AF480" s="31"/>
      <c r="AG480" s="31"/>
      <c r="AH480" s="31"/>
      <c r="AI480" s="31"/>
      <c r="MG480"/>
    </row>
    <row r="481" spans="1:345" s="423" customFormat="1" x14ac:dyDescent="0.45">
      <c r="A481"/>
      <c r="B481"/>
      <c r="C481"/>
      <c r="D481"/>
      <c r="E481"/>
      <c r="F481"/>
      <c r="G481"/>
      <c r="H481"/>
      <c r="L481" s="31"/>
      <c r="M481" s="31"/>
      <c r="N481" s="31"/>
      <c r="O481" s="31"/>
      <c r="P481" s="31"/>
      <c r="Q481" s="31"/>
      <c r="R481" s="31"/>
      <c r="S481" s="31"/>
      <c r="T481" s="31"/>
      <c r="U481" s="31"/>
      <c r="V481" s="31"/>
      <c r="W481" s="31"/>
      <c r="X481" s="31"/>
      <c r="Y481" s="31"/>
      <c r="Z481" s="31"/>
      <c r="AA481" s="31"/>
      <c r="AB481" s="31"/>
      <c r="AC481" s="31"/>
      <c r="AD481" s="31"/>
      <c r="AE481" s="31"/>
      <c r="AF481" s="31"/>
      <c r="AG481" s="31"/>
      <c r="AH481" s="31"/>
      <c r="AI481" s="31"/>
      <c r="MG481"/>
    </row>
    <row r="482" spans="1:345" s="423" customFormat="1" x14ac:dyDescent="0.45">
      <c r="A482"/>
      <c r="B482"/>
      <c r="C482"/>
      <c r="D482"/>
      <c r="E482"/>
      <c r="F482"/>
      <c r="G482"/>
      <c r="H482"/>
      <c r="L482" s="31"/>
      <c r="M482" s="31"/>
      <c r="N482" s="31"/>
      <c r="O482" s="31"/>
      <c r="P482" s="31"/>
      <c r="Q482" s="31"/>
      <c r="R482" s="31"/>
      <c r="S482" s="31"/>
      <c r="T482" s="31"/>
      <c r="U482" s="31"/>
      <c r="V482" s="31"/>
      <c r="W482" s="31"/>
      <c r="X482" s="31"/>
      <c r="Y482" s="31"/>
      <c r="Z482" s="31"/>
      <c r="AA482" s="31"/>
      <c r="AB482" s="31"/>
      <c r="AC482" s="31"/>
      <c r="AD482" s="31"/>
      <c r="AE482" s="31"/>
      <c r="AF482" s="31"/>
      <c r="AG482" s="31"/>
      <c r="AH482" s="31"/>
      <c r="AI482" s="31"/>
      <c r="MG482"/>
    </row>
    <row r="483" spans="1:345" s="423" customFormat="1" x14ac:dyDescent="0.45">
      <c r="A483"/>
      <c r="B483"/>
      <c r="C483"/>
      <c r="D483"/>
      <c r="E483"/>
      <c r="F483"/>
      <c r="G483"/>
      <c r="H483"/>
      <c r="L483" s="31"/>
      <c r="M483" s="31"/>
      <c r="N483" s="31"/>
      <c r="O483" s="31"/>
      <c r="P483" s="31"/>
      <c r="Q483" s="31"/>
      <c r="R483" s="31"/>
      <c r="S483" s="31"/>
      <c r="T483" s="31"/>
      <c r="U483" s="31"/>
      <c r="V483" s="31"/>
      <c r="W483" s="31"/>
      <c r="X483" s="31"/>
      <c r="Y483" s="31"/>
      <c r="Z483" s="31"/>
      <c r="AA483" s="31"/>
      <c r="AB483" s="31"/>
      <c r="AC483" s="31"/>
      <c r="AD483" s="31"/>
      <c r="AE483" s="31"/>
      <c r="AF483" s="31"/>
      <c r="AG483" s="31"/>
      <c r="AH483" s="31"/>
      <c r="AI483" s="31"/>
      <c r="MG483"/>
    </row>
    <row r="484" spans="1:345" s="423" customFormat="1" x14ac:dyDescent="0.45">
      <c r="A484"/>
      <c r="B484"/>
      <c r="C484"/>
      <c r="D484"/>
      <c r="E484"/>
      <c r="F484"/>
      <c r="G484"/>
      <c r="H484"/>
      <c r="L484" s="31"/>
      <c r="M484" s="31"/>
      <c r="N484" s="31"/>
      <c r="O484" s="31"/>
      <c r="P484" s="31"/>
      <c r="Q484" s="31"/>
      <c r="R484" s="31"/>
      <c r="S484" s="31"/>
      <c r="T484" s="31"/>
      <c r="U484" s="31"/>
      <c r="V484" s="31"/>
      <c r="W484" s="31"/>
      <c r="X484" s="31"/>
      <c r="Y484" s="31"/>
      <c r="Z484" s="31"/>
      <c r="AA484" s="31"/>
      <c r="AB484" s="31"/>
      <c r="AC484" s="31"/>
      <c r="AD484" s="31"/>
      <c r="AE484" s="31"/>
      <c r="AF484" s="31"/>
      <c r="AG484" s="31"/>
      <c r="AH484" s="31"/>
      <c r="AI484" s="31"/>
      <c r="MG484"/>
    </row>
    <row r="485" spans="1:345" s="423" customFormat="1" x14ac:dyDescent="0.45">
      <c r="A485"/>
      <c r="B485"/>
      <c r="C485"/>
      <c r="D485"/>
      <c r="E485"/>
      <c r="F485"/>
      <c r="G485"/>
      <c r="H485"/>
      <c r="L485" s="31"/>
      <c r="M485" s="31"/>
      <c r="N485" s="31"/>
      <c r="O485" s="31"/>
      <c r="P485" s="31"/>
      <c r="Q485" s="31"/>
      <c r="R485" s="31"/>
      <c r="S485" s="31"/>
      <c r="T485" s="31"/>
      <c r="U485" s="31"/>
      <c r="V485" s="31"/>
      <c r="W485" s="31"/>
      <c r="X485" s="31"/>
      <c r="Y485" s="31"/>
      <c r="Z485" s="31"/>
      <c r="AA485" s="31"/>
      <c r="AB485" s="31"/>
      <c r="AC485" s="31"/>
      <c r="AD485" s="31"/>
      <c r="AE485" s="31"/>
      <c r="AF485" s="31"/>
      <c r="AG485" s="31"/>
      <c r="AH485" s="31"/>
      <c r="AI485" s="31"/>
      <c r="MG485"/>
    </row>
    <row r="486" spans="1:345" s="423" customFormat="1" x14ac:dyDescent="0.45">
      <c r="A486"/>
      <c r="B486"/>
      <c r="C486"/>
      <c r="D486"/>
      <c r="E486"/>
      <c r="F486"/>
      <c r="G486"/>
      <c r="H486"/>
      <c r="L486" s="31"/>
      <c r="M486" s="31"/>
      <c r="N486" s="31"/>
      <c r="O486" s="31"/>
      <c r="P486" s="31"/>
      <c r="Q486" s="31"/>
      <c r="R486" s="31"/>
      <c r="S486" s="31"/>
      <c r="T486" s="31"/>
      <c r="U486" s="31"/>
      <c r="V486" s="31"/>
      <c r="W486" s="31"/>
      <c r="X486" s="31"/>
      <c r="Y486" s="31"/>
      <c r="Z486" s="31"/>
      <c r="AA486" s="31"/>
      <c r="AB486" s="31"/>
      <c r="AC486" s="31"/>
      <c r="AD486" s="31"/>
      <c r="AE486" s="31"/>
      <c r="AF486" s="31"/>
      <c r="AG486" s="31"/>
      <c r="AH486" s="31"/>
      <c r="AI486" s="31"/>
      <c r="MG486"/>
    </row>
    <row r="487" spans="1:345" s="423" customFormat="1" x14ac:dyDescent="0.45">
      <c r="A487"/>
      <c r="B487"/>
      <c r="C487"/>
      <c r="D487"/>
      <c r="E487"/>
      <c r="F487"/>
      <c r="G487"/>
      <c r="H487"/>
      <c r="L487" s="31"/>
      <c r="M487" s="31"/>
      <c r="N487" s="31"/>
      <c r="O487" s="31"/>
      <c r="P487" s="31"/>
      <c r="Q487" s="31"/>
      <c r="R487" s="31"/>
      <c r="S487" s="31"/>
      <c r="T487" s="31"/>
      <c r="U487" s="31"/>
      <c r="V487" s="31"/>
      <c r="W487" s="31"/>
      <c r="X487" s="31"/>
      <c r="Y487" s="31"/>
      <c r="Z487" s="31"/>
      <c r="AA487" s="31"/>
      <c r="AB487" s="31"/>
      <c r="AC487" s="31"/>
      <c r="AD487" s="31"/>
      <c r="AE487" s="31"/>
      <c r="AF487" s="31"/>
      <c r="AG487" s="31"/>
      <c r="AH487" s="31"/>
      <c r="AI487" s="31"/>
      <c r="MG487"/>
    </row>
    <row r="488" spans="1:345" s="423" customFormat="1" x14ac:dyDescent="0.45">
      <c r="A488"/>
      <c r="B488"/>
      <c r="C488"/>
      <c r="D488"/>
      <c r="E488"/>
      <c r="F488"/>
      <c r="G488"/>
      <c r="H488"/>
      <c r="L488" s="31"/>
      <c r="M488" s="31"/>
      <c r="N488" s="31"/>
      <c r="O488" s="31"/>
      <c r="P488" s="31"/>
      <c r="Q488" s="31"/>
      <c r="R488" s="31"/>
      <c r="S488" s="31"/>
      <c r="T488" s="31"/>
      <c r="U488" s="31"/>
      <c r="V488" s="31"/>
      <c r="W488" s="31"/>
      <c r="X488" s="31"/>
      <c r="Y488" s="31"/>
      <c r="Z488" s="31"/>
      <c r="AA488" s="31"/>
      <c r="AB488" s="31"/>
      <c r="AC488" s="31"/>
      <c r="AD488" s="31"/>
      <c r="AE488" s="31"/>
      <c r="AF488" s="31"/>
      <c r="AG488" s="31"/>
      <c r="AH488" s="31"/>
      <c r="AI488" s="31"/>
      <c r="MG488"/>
    </row>
    <row r="489" spans="1:345" s="423" customFormat="1" x14ac:dyDescent="0.45">
      <c r="A489"/>
      <c r="B489"/>
      <c r="C489"/>
      <c r="D489"/>
      <c r="E489"/>
      <c r="F489"/>
      <c r="G489"/>
      <c r="H489"/>
      <c r="L489" s="31"/>
      <c r="M489" s="31"/>
      <c r="N489" s="31"/>
      <c r="O489" s="31"/>
      <c r="P489" s="31"/>
      <c r="Q489" s="31"/>
      <c r="R489" s="31"/>
      <c r="S489" s="31"/>
      <c r="T489" s="31"/>
      <c r="U489" s="31"/>
      <c r="V489" s="31"/>
      <c r="W489" s="31"/>
      <c r="X489" s="31"/>
      <c r="Y489" s="31"/>
      <c r="Z489" s="31"/>
      <c r="AA489" s="31"/>
      <c r="AB489" s="31"/>
      <c r="AC489" s="31"/>
      <c r="AD489" s="31"/>
      <c r="AE489" s="31"/>
      <c r="AF489" s="31"/>
      <c r="AG489" s="31"/>
      <c r="AH489" s="31"/>
      <c r="AI489" s="31"/>
      <c r="MG489"/>
    </row>
    <row r="490" spans="1:345" s="423" customFormat="1" x14ac:dyDescent="0.45">
      <c r="A490"/>
      <c r="B490"/>
      <c r="C490"/>
      <c r="D490"/>
      <c r="E490"/>
      <c r="F490"/>
      <c r="G490"/>
      <c r="H490"/>
      <c r="L490" s="31"/>
      <c r="M490" s="31"/>
      <c r="N490" s="31"/>
      <c r="O490" s="31"/>
      <c r="P490" s="31"/>
      <c r="Q490" s="31"/>
      <c r="R490" s="31"/>
      <c r="S490" s="31"/>
      <c r="T490" s="31"/>
      <c r="U490" s="31"/>
      <c r="V490" s="31"/>
      <c r="W490" s="31"/>
      <c r="X490" s="31"/>
      <c r="Y490" s="31"/>
      <c r="Z490" s="31"/>
      <c r="AA490" s="31"/>
      <c r="AB490" s="31"/>
      <c r="AC490" s="31"/>
      <c r="AD490" s="31"/>
      <c r="AE490" s="31"/>
      <c r="AF490" s="31"/>
      <c r="AG490" s="31"/>
      <c r="AH490" s="31"/>
      <c r="AI490" s="31"/>
      <c r="MG490"/>
    </row>
    <row r="491" spans="1:345" s="423" customFormat="1" x14ac:dyDescent="0.45">
      <c r="A491"/>
      <c r="B491"/>
      <c r="C491"/>
      <c r="D491"/>
      <c r="E491"/>
      <c r="F491"/>
      <c r="G491"/>
      <c r="H491"/>
      <c r="L491" s="31"/>
      <c r="M491" s="31"/>
      <c r="N491" s="31"/>
      <c r="O491" s="31"/>
      <c r="P491" s="31"/>
      <c r="Q491" s="31"/>
      <c r="R491" s="31"/>
      <c r="S491" s="31"/>
      <c r="T491" s="31"/>
      <c r="U491" s="31"/>
      <c r="V491" s="31"/>
      <c r="W491" s="31"/>
      <c r="X491" s="31"/>
      <c r="Y491" s="31"/>
      <c r="Z491" s="31"/>
      <c r="AA491" s="31"/>
      <c r="AB491" s="31"/>
      <c r="AC491" s="31"/>
      <c r="AD491" s="31"/>
      <c r="AE491" s="31"/>
      <c r="AF491" s="31"/>
      <c r="AG491" s="31"/>
      <c r="AH491" s="31"/>
      <c r="AI491" s="31"/>
      <c r="MG491"/>
    </row>
    <row r="492" spans="1:345" s="423" customFormat="1" x14ac:dyDescent="0.45">
      <c r="A492"/>
      <c r="B492"/>
      <c r="C492"/>
      <c r="D492"/>
      <c r="E492"/>
      <c r="F492"/>
      <c r="G492"/>
      <c r="H492"/>
      <c r="L492" s="31"/>
      <c r="M492" s="31"/>
      <c r="N492" s="31"/>
      <c r="O492" s="31"/>
      <c r="P492" s="31"/>
      <c r="Q492" s="31"/>
      <c r="R492" s="31"/>
      <c r="S492" s="31"/>
      <c r="T492" s="31"/>
      <c r="U492" s="31"/>
      <c r="V492" s="31"/>
      <c r="W492" s="31"/>
      <c r="X492" s="31"/>
      <c r="Y492" s="31"/>
      <c r="Z492" s="31"/>
      <c r="AA492" s="31"/>
      <c r="AB492" s="31"/>
      <c r="AC492" s="31"/>
      <c r="AD492" s="31"/>
      <c r="AE492" s="31"/>
      <c r="AF492" s="31"/>
      <c r="AG492" s="31"/>
      <c r="AH492" s="31"/>
      <c r="AI492" s="31"/>
      <c r="MG492"/>
    </row>
    <row r="493" spans="1:345" s="423" customFormat="1" x14ac:dyDescent="0.45">
      <c r="A493"/>
      <c r="B493"/>
      <c r="C493"/>
      <c r="D493"/>
      <c r="E493"/>
      <c r="F493"/>
      <c r="G493"/>
      <c r="H493"/>
      <c r="L493" s="31"/>
      <c r="M493" s="31"/>
      <c r="N493" s="31"/>
      <c r="O493" s="31"/>
      <c r="P493" s="31"/>
      <c r="Q493" s="31"/>
      <c r="R493" s="31"/>
      <c r="S493" s="31"/>
      <c r="T493" s="31"/>
      <c r="U493" s="31"/>
      <c r="V493" s="31"/>
      <c r="W493" s="31"/>
      <c r="X493" s="31"/>
      <c r="Y493" s="31"/>
      <c r="Z493" s="31"/>
      <c r="AA493" s="31"/>
      <c r="AB493" s="31"/>
      <c r="AC493" s="31"/>
      <c r="AD493" s="31"/>
      <c r="AE493" s="31"/>
      <c r="AF493" s="31"/>
      <c r="AG493" s="31"/>
      <c r="AH493" s="31"/>
      <c r="AI493" s="31"/>
      <c r="MG493"/>
    </row>
    <row r="494" spans="1:345" s="423" customFormat="1" x14ac:dyDescent="0.45">
      <c r="A494"/>
      <c r="B494"/>
      <c r="C494"/>
      <c r="D494"/>
      <c r="E494"/>
      <c r="F494"/>
      <c r="G494"/>
      <c r="H494"/>
      <c r="L494" s="31"/>
      <c r="M494" s="31"/>
      <c r="N494" s="31"/>
      <c r="O494" s="31"/>
      <c r="P494" s="31"/>
      <c r="Q494" s="31"/>
      <c r="R494" s="31"/>
      <c r="S494" s="31"/>
      <c r="T494" s="31"/>
      <c r="U494" s="31"/>
      <c r="V494" s="31"/>
      <c r="W494" s="31"/>
      <c r="X494" s="31"/>
      <c r="Y494" s="31"/>
      <c r="Z494" s="31"/>
      <c r="AA494" s="31"/>
      <c r="AB494" s="31"/>
      <c r="AC494" s="31"/>
      <c r="AD494" s="31"/>
      <c r="AE494" s="31"/>
      <c r="AF494" s="31"/>
      <c r="AG494" s="31"/>
      <c r="AH494" s="31"/>
      <c r="AI494" s="31"/>
      <c r="MG494"/>
    </row>
    <row r="495" spans="1:345" s="423" customFormat="1" x14ac:dyDescent="0.45">
      <c r="A495"/>
      <c r="B495"/>
      <c r="C495"/>
      <c r="D495"/>
      <c r="E495"/>
      <c r="F495"/>
      <c r="G495"/>
      <c r="H495"/>
      <c r="L495" s="31"/>
      <c r="M495" s="31"/>
      <c r="N495" s="31"/>
      <c r="O495" s="31"/>
      <c r="P495" s="31"/>
      <c r="Q495" s="31"/>
      <c r="R495" s="31"/>
      <c r="S495" s="31"/>
      <c r="T495" s="31"/>
      <c r="U495" s="31"/>
      <c r="V495" s="31"/>
      <c r="W495" s="31"/>
      <c r="X495" s="31"/>
      <c r="Y495" s="31"/>
      <c r="Z495" s="31"/>
      <c r="AA495" s="31"/>
      <c r="AB495" s="31"/>
      <c r="AC495" s="31"/>
      <c r="AD495" s="31"/>
      <c r="AE495" s="31"/>
      <c r="AF495" s="31"/>
      <c r="AG495" s="31"/>
      <c r="AH495" s="31"/>
      <c r="AI495" s="31"/>
      <c r="MG495"/>
    </row>
    <row r="496" spans="1:345" s="423" customFormat="1" x14ac:dyDescent="0.45">
      <c r="A496"/>
      <c r="B496"/>
      <c r="C496"/>
      <c r="D496"/>
      <c r="E496"/>
      <c r="F496"/>
      <c r="G496"/>
      <c r="H496"/>
      <c r="L496" s="31"/>
      <c r="M496" s="31"/>
      <c r="N496" s="31"/>
      <c r="O496" s="31"/>
      <c r="P496" s="31"/>
      <c r="Q496" s="31"/>
      <c r="R496" s="31"/>
      <c r="S496" s="31"/>
      <c r="T496" s="31"/>
      <c r="U496" s="31"/>
      <c r="V496" s="31"/>
      <c r="W496" s="31"/>
      <c r="X496" s="31"/>
      <c r="Y496" s="31"/>
      <c r="Z496" s="31"/>
      <c r="AA496" s="31"/>
      <c r="AB496" s="31"/>
      <c r="AC496" s="31"/>
      <c r="AD496" s="31"/>
      <c r="AE496" s="31"/>
      <c r="AF496" s="31"/>
      <c r="AG496" s="31"/>
      <c r="AH496" s="31"/>
      <c r="AI496" s="31"/>
      <c r="MG496"/>
    </row>
    <row r="497" spans="1:345" s="423" customFormat="1" x14ac:dyDescent="0.45">
      <c r="A497"/>
      <c r="B497"/>
      <c r="C497"/>
      <c r="D497"/>
      <c r="E497"/>
      <c r="F497"/>
      <c r="G497"/>
      <c r="H497"/>
      <c r="L497" s="31"/>
      <c r="M497" s="31"/>
      <c r="N497" s="31"/>
      <c r="O497" s="31"/>
      <c r="P497" s="31"/>
      <c r="Q497" s="31"/>
      <c r="R497" s="31"/>
      <c r="S497" s="31"/>
      <c r="T497" s="31"/>
      <c r="U497" s="31"/>
      <c r="V497" s="31"/>
      <c r="W497" s="31"/>
      <c r="X497" s="31"/>
      <c r="Y497" s="31"/>
      <c r="Z497" s="31"/>
      <c r="AA497" s="31"/>
      <c r="AB497" s="31"/>
      <c r="AC497" s="31"/>
      <c r="AD497" s="31"/>
      <c r="AE497" s="31"/>
      <c r="AF497" s="31"/>
      <c r="AG497" s="31"/>
      <c r="AH497" s="31"/>
      <c r="AI497" s="31"/>
      <c r="MG497"/>
    </row>
    <row r="498" spans="1:345" s="423" customFormat="1" x14ac:dyDescent="0.45">
      <c r="A498"/>
      <c r="B498"/>
      <c r="C498"/>
      <c r="D498"/>
      <c r="E498"/>
      <c r="F498"/>
      <c r="G498"/>
      <c r="H498"/>
      <c r="L498" s="31"/>
      <c r="M498" s="31"/>
      <c r="N498" s="31"/>
      <c r="O498" s="31"/>
      <c r="P498" s="31"/>
      <c r="Q498" s="31"/>
      <c r="R498" s="31"/>
      <c r="S498" s="31"/>
      <c r="T498" s="31"/>
      <c r="U498" s="31"/>
      <c r="V498" s="31"/>
      <c r="W498" s="31"/>
      <c r="X498" s="31"/>
      <c r="Y498" s="31"/>
      <c r="Z498" s="31"/>
      <c r="AA498" s="31"/>
      <c r="AB498" s="31"/>
      <c r="AC498" s="31"/>
      <c r="AD498" s="31"/>
      <c r="AE498" s="31"/>
      <c r="AF498" s="31"/>
      <c r="AG498" s="31"/>
      <c r="AH498" s="31"/>
      <c r="AI498" s="31"/>
      <c r="MG498"/>
    </row>
    <row r="499" spans="1:345" s="423" customFormat="1" x14ac:dyDescent="0.45">
      <c r="A499"/>
      <c r="B499"/>
      <c r="C499"/>
      <c r="D499"/>
      <c r="E499"/>
      <c r="F499"/>
      <c r="G499"/>
      <c r="H499"/>
      <c r="L499" s="31"/>
      <c r="M499" s="31"/>
      <c r="N499" s="31"/>
      <c r="O499" s="31"/>
      <c r="P499" s="31"/>
      <c r="Q499" s="31"/>
      <c r="R499" s="31"/>
      <c r="S499" s="31"/>
      <c r="T499" s="31"/>
      <c r="U499" s="31"/>
      <c r="V499" s="31"/>
      <c r="W499" s="31"/>
      <c r="X499" s="31"/>
      <c r="Y499" s="31"/>
      <c r="Z499" s="31"/>
      <c r="AA499" s="31"/>
      <c r="AB499" s="31"/>
      <c r="AC499" s="31"/>
      <c r="AD499" s="31"/>
      <c r="AE499" s="31"/>
      <c r="AF499" s="31"/>
      <c r="AG499" s="31"/>
      <c r="AH499" s="31"/>
      <c r="AI499" s="31"/>
      <c r="MG499"/>
    </row>
    <row r="500" spans="1:345" s="423" customFormat="1" x14ac:dyDescent="0.45">
      <c r="A500"/>
      <c r="B500"/>
      <c r="C500"/>
      <c r="D500"/>
      <c r="E500"/>
      <c r="F500"/>
      <c r="G500"/>
      <c r="H500"/>
      <c r="L500" s="31"/>
      <c r="M500" s="31"/>
      <c r="N500" s="31"/>
      <c r="O500" s="31"/>
      <c r="P500" s="31"/>
      <c r="Q500" s="31"/>
      <c r="R500" s="31"/>
      <c r="S500" s="31"/>
      <c r="T500" s="31"/>
      <c r="U500" s="31"/>
      <c r="V500" s="31"/>
      <c r="W500" s="31"/>
      <c r="X500" s="31"/>
      <c r="Y500" s="31"/>
      <c r="Z500" s="31"/>
      <c r="AA500" s="31"/>
      <c r="AB500" s="31"/>
      <c r="AC500" s="31"/>
      <c r="AD500" s="31"/>
      <c r="AE500" s="31"/>
      <c r="AF500" s="31"/>
      <c r="AG500" s="31"/>
      <c r="AH500" s="31"/>
      <c r="AI500" s="31"/>
      <c r="MG500"/>
    </row>
    <row r="501" spans="1:345" s="423" customFormat="1" x14ac:dyDescent="0.45">
      <c r="A501"/>
      <c r="B501"/>
      <c r="C501"/>
      <c r="D501"/>
      <c r="E501"/>
      <c r="F501"/>
      <c r="G501"/>
      <c r="H501"/>
      <c r="L501" s="31"/>
      <c r="M501" s="31"/>
      <c r="N501" s="31"/>
      <c r="O501" s="31"/>
      <c r="P501" s="31"/>
      <c r="Q501" s="31"/>
      <c r="R501" s="31"/>
      <c r="S501" s="31"/>
      <c r="T501" s="31"/>
      <c r="U501" s="31"/>
      <c r="V501" s="31"/>
      <c r="W501" s="31"/>
      <c r="X501" s="31"/>
      <c r="Y501" s="31"/>
      <c r="Z501" s="31"/>
      <c r="AA501" s="31"/>
      <c r="AB501" s="31"/>
      <c r="AC501" s="31"/>
      <c r="AD501" s="31"/>
      <c r="AE501" s="31"/>
      <c r="AF501" s="31"/>
      <c r="AG501" s="31"/>
      <c r="AH501" s="31"/>
      <c r="AI501" s="31"/>
      <c r="MG501"/>
    </row>
    <row r="502" spans="1:345" s="423" customFormat="1" x14ac:dyDescent="0.45">
      <c r="A502"/>
      <c r="B502"/>
      <c r="C502"/>
      <c r="D502"/>
      <c r="E502"/>
      <c r="F502"/>
      <c r="G502"/>
      <c r="H502"/>
      <c r="L502" s="31"/>
      <c r="M502" s="31"/>
      <c r="N502" s="31"/>
      <c r="O502" s="31"/>
      <c r="P502" s="31"/>
      <c r="Q502" s="31"/>
      <c r="R502" s="31"/>
      <c r="S502" s="31"/>
      <c r="T502" s="31"/>
      <c r="U502" s="31"/>
      <c r="V502" s="31"/>
      <c r="W502" s="31"/>
      <c r="X502" s="31"/>
      <c r="Y502" s="31"/>
      <c r="Z502" s="31"/>
      <c r="AA502" s="31"/>
      <c r="AB502" s="31"/>
      <c r="AC502" s="31"/>
      <c r="AD502" s="31"/>
      <c r="AE502" s="31"/>
      <c r="AF502" s="31"/>
      <c r="AG502" s="31"/>
      <c r="AH502" s="31"/>
      <c r="AI502" s="31"/>
      <c r="MG502"/>
    </row>
    <row r="503" spans="1:345" s="423" customFormat="1" x14ac:dyDescent="0.45">
      <c r="A503"/>
      <c r="B503"/>
      <c r="C503"/>
      <c r="D503"/>
      <c r="E503"/>
      <c r="F503"/>
      <c r="G503"/>
      <c r="H503"/>
      <c r="L503" s="31"/>
      <c r="M503" s="31"/>
      <c r="N503" s="31"/>
      <c r="O503" s="31"/>
      <c r="P503" s="31"/>
      <c r="Q503" s="31"/>
      <c r="R503" s="31"/>
      <c r="S503" s="31"/>
      <c r="T503" s="31"/>
      <c r="U503" s="31"/>
      <c r="V503" s="31"/>
      <c r="W503" s="31"/>
      <c r="X503" s="31"/>
      <c r="Y503" s="31"/>
      <c r="Z503" s="31"/>
      <c r="AA503" s="31"/>
      <c r="AB503" s="31"/>
      <c r="AC503" s="31"/>
      <c r="AD503" s="31"/>
      <c r="AE503" s="31"/>
      <c r="AF503" s="31"/>
      <c r="AG503" s="31"/>
      <c r="AH503" s="31"/>
      <c r="AI503" s="31"/>
      <c r="MG503"/>
    </row>
    <row r="504" spans="1:345" s="423" customFormat="1" x14ac:dyDescent="0.45">
      <c r="A504"/>
      <c r="B504"/>
      <c r="C504"/>
      <c r="D504"/>
      <c r="E504"/>
      <c r="F504"/>
      <c r="G504"/>
      <c r="H504"/>
      <c r="L504" s="31"/>
      <c r="M504" s="31"/>
      <c r="N504" s="31"/>
      <c r="O504" s="31"/>
      <c r="P504" s="31"/>
      <c r="Q504" s="31"/>
      <c r="R504" s="31"/>
      <c r="S504" s="31"/>
      <c r="T504" s="31"/>
      <c r="U504" s="31"/>
      <c r="V504" s="31"/>
      <c r="W504" s="31"/>
      <c r="X504" s="31"/>
      <c r="Y504" s="31"/>
      <c r="Z504" s="31"/>
      <c r="AA504" s="31"/>
      <c r="AB504" s="31"/>
      <c r="AC504" s="31"/>
      <c r="AD504" s="31"/>
      <c r="AE504" s="31"/>
      <c r="AF504" s="31"/>
      <c r="AG504" s="31"/>
      <c r="AH504" s="31"/>
      <c r="AI504" s="31"/>
      <c r="MG504"/>
    </row>
    <row r="505" spans="1:345" s="423" customFormat="1" x14ac:dyDescent="0.45">
      <c r="A505"/>
      <c r="B505"/>
      <c r="C505"/>
      <c r="D505"/>
      <c r="E505"/>
      <c r="F505"/>
      <c r="G505"/>
      <c r="H505"/>
      <c r="L505" s="31"/>
      <c r="M505" s="31"/>
      <c r="N505" s="31"/>
      <c r="O505" s="31"/>
      <c r="P505" s="31"/>
      <c r="Q505" s="31"/>
      <c r="R505" s="31"/>
      <c r="S505" s="31"/>
      <c r="T505" s="31"/>
      <c r="U505" s="31"/>
      <c r="V505" s="31"/>
      <c r="W505" s="31"/>
      <c r="X505" s="31"/>
      <c r="Y505" s="31"/>
      <c r="Z505" s="31"/>
      <c r="AA505" s="31"/>
      <c r="AB505" s="31"/>
      <c r="AC505" s="31"/>
      <c r="AD505" s="31"/>
      <c r="AE505" s="31"/>
      <c r="AF505" s="31"/>
      <c r="AG505" s="31"/>
      <c r="AH505" s="31"/>
      <c r="AI505" s="31"/>
      <c r="MG505"/>
    </row>
    <row r="506" spans="1:345" s="423" customFormat="1" x14ac:dyDescent="0.45">
      <c r="A506"/>
      <c r="B506"/>
      <c r="C506"/>
      <c r="D506"/>
      <c r="E506"/>
      <c r="F506"/>
      <c r="G506"/>
      <c r="H506"/>
      <c r="L506" s="31"/>
      <c r="M506" s="31"/>
      <c r="N506" s="31"/>
      <c r="O506" s="31"/>
      <c r="P506" s="31"/>
      <c r="Q506" s="31"/>
      <c r="R506" s="31"/>
      <c r="S506" s="31"/>
      <c r="T506" s="31"/>
      <c r="U506" s="31"/>
      <c r="V506" s="31"/>
      <c r="W506" s="31"/>
      <c r="X506" s="31"/>
      <c r="Y506" s="31"/>
      <c r="Z506" s="31"/>
      <c r="AA506" s="31"/>
      <c r="AB506" s="31"/>
      <c r="AC506" s="31"/>
      <c r="AD506" s="31"/>
      <c r="AE506" s="31"/>
      <c r="AF506" s="31"/>
      <c r="AG506" s="31"/>
      <c r="AH506" s="31"/>
      <c r="AI506" s="31"/>
      <c r="MG506"/>
    </row>
    <row r="507" spans="1:345" s="423" customFormat="1" x14ac:dyDescent="0.45">
      <c r="A507"/>
      <c r="B507"/>
      <c r="C507"/>
      <c r="D507"/>
      <c r="E507"/>
      <c r="F507"/>
      <c r="G507"/>
      <c r="H507"/>
      <c r="L507" s="31"/>
      <c r="M507" s="31"/>
      <c r="N507" s="31"/>
      <c r="O507" s="31"/>
      <c r="P507" s="31"/>
      <c r="Q507" s="31"/>
      <c r="R507" s="31"/>
      <c r="S507" s="31"/>
      <c r="T507" s="31"/>
      <c r="U507" s="31"/>
      <c r="V507" s="31"/>
      <c r="W507" s="31"/>
      <c r="X507" s="31"/>
      <c r="Y507" s="31"/>
      <c r="Z507" s="31"/>
      <c r="AA507" s="31"/>
      <c r="AB507" s="31"/>
      <c r="AC507" s="31"/>
      <c r="AD507" s="31"/>
      <c r="AE507" s="31"/>
      <c r="AF507" s="31"/>
      <c r="AG507" s="31"/>
      <c r="AH507" s="31"/>
      <c r="AI507" s="31"/>
      <c r="MG507"/>
    </row>
    <row r="508" spans="1:345" s="423" customFormat="1" x14ac:dyDescent="0.45">
      <c r="A508"/>
      <c r="B508"/>
      <c r="C508"/>
      <c r="D508"/>
      <c r="E508"/>
      <c r="F508"/>
      <c r="G508"/>
      <c r="H508"/>
      <c r="L508" s="31"/>
      <c r="M508" s="31"/>
      <c r="N508" s="31"/>
      <c r="O508" s="31"/>
      <c r="P508" s="31"/>
      <c r="Q508" s="31"/>
      <c r="R508" s="31"/>
      <c r="S508" s="31"/>
      <c r="T508" s="31"/>
      <c r="U508" s="31"/>
      <c r="V508" s="31"/>
      <c r="W508" s="31"/>
      <c r="X508" s="31"/>
      <c r="Y508" s="31"/>
      <c r="Z508" s="31"/>
      <c r="AA508" s="31"/>
      <c r="AB508" s="31"/>
      <c r="AC508" s="31"/>
      <c r="AD508" s="31"/>
      <c r="AE508" s="31"/>
      <c r="AF508" s="31"/>
      <c r="AG508" s="31"/>
      <c r="AH508" s="31"/>
      <c r="AI508" s="31"/>
      <c r="MG508"/>
    </row>
    <row r="509" spans="1:345" s="423" customFormat="1" x14ac:dyDescent="0.45">
      <c r="A509"/>
      <c r="B509"/>
      <c r="C509"/>
      <c r="D509"/>
      <c r="E509"/>
      <c r="F509"/>
      <c r="G509"/>
      <c r="H509"/>
      <c r="L509" s="31"/>
      <c r="M509" s="31"/>
      <c r="N509" s="31"/>
      <c r="O509" s="31"/>
      <c r="P509" s="31"/>
      <c r="Q509" s="31"/>
      <c r="R509" s="31"/>
      <c r="S509" s="31"/>
      <c r="T509" s="31"/>
      <c r="U509" s="31"/>
      <c r="V509" s="31"/>
      <c r="W509" s="31"/>
      <c r="X509" s="31"/>
      <c r="Y509" s="31"/>
      <c r="Z509" s="31"/>
      <c r="AA509" s="31"/>
      <c r="AB509" s="31"/>
      <c r="AC509" s="31"/>
      <c r="AD509" s="31"/>
      <c r="AE509" s="31"/>
      <c r="AF509" s="31"/>
      <c r="AG509" s="31"/>
      <c r="AH509" s="31"/>
      <c r="AI509" s="31"/>
      <c r="MG509"/>
    </row>
    <row r="510" spans="1:345" s="423" customFormat="1" x14ac:dyDescent="0.45">
      <c r="A510"/>
      <c r="B510"/>
      <c r="C510"/>
      <c r="D510"/>
      <c r="E510"/>
      <c r="F510"/>
      <c r="G510"/>
      <c r="H510"/>
      <c r="L510" s="31"/>
      <c r="M510" s="31"/>
      <c r="N510" s="31"/>
      <c r="O510" s="31"/>
      <c r="P510" s="31"/>
      <c r="Q510" s="31"/>
      <c r="R510" s="31"/>
      <c r="S510" s="31"/>
      <c r="T510" s="31"/>
      <c r="U510" s="31"/>
      <c r="V510" s="31"/>
      <c r="W510" s="31"/>
      <c r="X510" s="31"/>
      <c r="Y510" s="31"/>
      <c r="Z510" s="31"/>
      <c r="AA510" s="31"/>
      <c r="AB510" s="31"/>
      <c r="AC510" s="31"/>
      <c r="AD510" s="31"/>
      <c r="AE510" s="31"/>
      <c r="AF510" s="31"/>
      <c r="AG510" s="31"/>
      <c r="AH510" s="31"/>
      <c r="AI510" s="31"/>
      <c r="MG510"/>
    </row>
    <row r="511" spans="1:345" s="423" customFormat="1" x14ac:dyDescent="0.45">
      <c r="A511"/>
      <c r="B511"/>
      <c r="C511"/>
      <c r="D511"/>
      <c r="E511"/>
      <c r="F511"/>
      <c r="G511"/>
      <c r="H511"/>
      <c r="L511" s="31"/>
      <c r="M511" s="31"/>
      <c r="N511" s="31"/>
      <c r="O511" s="31"/>
      <c r="P511" s="31"/>
      <c r="Q511" s="31"/>
      <c r="R511" s="31"/>
      <c r="S511" s="31"/>
      <c r="T511" s="31"/>
      <c r="U511" s="31"/>
      <c r="V511" s="31"/>
      <c r="W511" s="31"/>
      <c r="X511" s="31"/>
      <c r="Y511" s="31"/>
      <c r="Z511" s="31"/>
      <c r="AA511" s="31"/>
      <c r="AB511" s="31"/>
      <c r="AC511" s="31"/>
      <c r="AD511" s="31"/>
      <c r="AE511" s="31"/>
      <c r="AF511" s="31"/>
      <c r="AG511" s="31"/>
      <c r="AH511" s="31"/>
      <c r="AI511" s="31"/>
      <c r="MG511"/>
    </row>
    <row r="512" spans="1:345" s="423" customFormat="1" x14ac:dyDescent="0.45">
      <c r="A512"/>
      <c r="B512"/>
      <c r="C512"/>
      <c r="D512"/>
      <c r="E512"/>
      <c r="F512"/>
      <c r="G512"/>
      <c r="H512"/>
      <c r="L512" s="31"/>
      <c r="M512" s="31"/>
      <c r="N512" s="31"/>
      <c r="O512" s="31"/>
      <c r="P512" s="31"/>
      <c r="Q512" s="31"/>
      <c r="R512" s="31"/>
      <c r="S512" s="31"/>
      <c r="T512" s="31"/>
      <c r="U512" s="31"/>
      <c r="V512" s="31"/>
      <c r="W512" s="31"/>
      <c r="X512" s="31"/>
      <c r="Y512" s="31"/>
      <c r="Z512" s="31"/>
      <c r="AA512" s="31"/>
      <c r="AB512" s="31"/>
      <c r="AC512" s="31"/>
      <c r="AD512" s="31"/>
      <c r="AE512" s="31"/>
      <c r="AF512" s="31"/>
      <c r="AG512" s="31"/>
      <c r="AH512" s="31"/>
      <c r="AI512" s="31"/>
      <c r="MG512"/>
    </row>
    <row r="513" spans="1:345" s="423" customFormat="1" x14ac:dyDescent="0.45">
      <c r="A513"/>
      <c r="B513"/>
      <c r="C513"/>
      <c r="D513"/>
      <c r="E513"/>
      <c r="F513"/>
      <c r="G513"/>
      <c r="H513"/>
      <c r="L513" s="31"/>
      <c r="M513" s="31"/>
      <c r="N513" s="31"/>
      <c r="O513" s="31"/>
      <c r="P513" s="31"/>
      <c r="Q513" s="31"/>
      <c r="R513" s="31"/>
      <c r="S513" s="31"/>
      <c r="T513" s="31"/>
      <c r="U513" s="31"/>
      <c r="V513" s="31"/>
      <c r="W513" s="31"/>
      <c r="X513" s="31"/>
      <c r="Y513" s="31"/>
      <c r="Z513" s="31"/>
      <c r="AA513" s="31"/>
      <c r="AB513" s="31"/>
      <c r="AC513" s="31"/>
      <c r="AD513" s="31"/>
      <c r="AE513" s="31"/>
      <c r="AF513" s="31"/>
      <c r="AG513" s="31"/>
      <c r="AH513" s="31"/>
      <c r="AI513" s="31"/>
      <c r="MG513"/>
    </row>
    <row r="514" spans="1:345" s="423" customFormat="1" x14ac:dyDescent="0.45">
      <c r="A514"/>
      <c r="B514"/>
      <c r="C514"/>
      <c r="D514"/>
      <c r="E514"/>
      <c r="F514"/>
      <c r="G514"/>
      <c r="H514"/>
      <c r="L514" s="31"/>
      <c r="M514" s="31"/>
      <c r="N514" s="31"/>
      <c r="O514" s="31"/>
      <c r="P514" s="31"/>
      <c r="Q514" s="31"/>
      <c r="R514" s="31"/>
      <c r="S514" s="31"/>
      <c r="T514" s="31"/>
      <c r="U514" s="31"/>
      <c r="V514" s="31"/>
      <c r="W514" s="31"/>
      <c r="X514" s="31"/>
      <c r="Y514" s="31"/>
      <c r="Z514" s="31"/>
      <c r="AA514" s="31"/>
      <c r="AB514" s="31"/>
      <c r="AC514" s="31"/>
      <c r="AD514" s="31"/>
      <c r="AE514" s="31"/>
      <c r="AF514" s="31"/>
      <c r="AG514" s="31"/>
      <c r="AH514" s="31"/>
      <c r="AI514" s="31"/>
      <c r="MG514"/>
    </row>
    <row r="515" spans="1:345" s="423" customFormat="1" x14ac:dyDescent="0.45">
      <c r="A515"/>
      <c r="B515"/>
      <c r="C515"/>
      <c r="D515"/>
      <c r="E515"/>
      <c r="F515"/>
      <c r="G515"/>
      <c r="H515"/>
      <c r="L515" s="31"/>
      <c r="M515" s="31"/>
      <c r="N515" s="31"/>
      <c r="O515" s="31"/>
      <c r="P515" s="31"/>
      <c r="Q515" s="31"/>
      <c r="R515" s="31"/>
      <c r="S515" s="31"/>
      <c r="T515" s="31"/>
      <c r="U515" s="31"/>
      <c r="V515" s="31"/>
      <c r="W515" s="31"/>
      <c r="X515" s="31"/>
      <c r="Y515" s="31"/>
      <c r="Z515" s="31"/>
      <c r="AA515" s="31"/>
      <c r="AB515" s="31"/>
      <c r="AC515" s="31"/>
      <c r="AD515" s="31"/>
      <c r="AE515" s="31"/>
      <c r="AF515" s="31"/>
      <c r="AG515" s="31"/>
      <c r="AH515" s="31"/>
      <c r="AI515" s="31"/>
      <c r="MG515"/>
    </row>
    <row r="516" spans="1:345" s="423" customFormat="1" x14ac:dyDescent="0.45">
      <c r="A516"/>
      <c r="B516"/>
      <c r="C516"/>
      <c r="D516"/>
      <c r="E516"/>
      <c r="F516"/>
      <c r="G516"/>
      <c r="H516"/>
      <c r="L516" s="31"/>
      <c r="M516" s="31"/>
      <c r="N516" s="31"/>
      <c r="O516" s="31"/>
      <c r="P516" s="31"/>
      <c r="Q516" s="31"/>
      <c r="R516" s="31"/>
      <c r="S516" s="31"/>
      <c r="T516" s="31"/>
      <c r="U516" s="31"/>
      <c r="V516" s="31"/>
      <c r="W516" s="31"/>
      <c r="X516" s="31"/>
      <c r="Y516" s="31"/>
      <c r="Z516" s="31"/>
      <c r="AA516" s="31"/>
      <c r="AB516" s="31"/>
      <c r="AC516" s="31"/>
      <c r="AD516" s="31"/>
      <c r="AE516" s="31"/>
      <c r="AF516" s="31"/>
      <c r="AG516" s="31"/>
      <c r="AH516" s="31"/>
      <c r="AI516" s="31"/>
      <c r="MG516"/>
    </row>
    <row r="517" spans="1:345" s="423" customFormat="1" x14ac:dyDescent="0.45">
      <c r="A517"/>
      <c r="B517"/>
      <c r="C517"/>
      <c r="D517"/>
      <c r="E517"/>
      <c r="F517"/>
      <c r="G517"/>
      <c r="H517"/>
      <c r="L517" s="31"/>
      <c r="M517" s="31"/>
      <c r="N517" s="31"/>
      <c r="O517" s="31"/>
      <c r="P517" s="31"/>
      <c r="Q517" s="31"/>
      <c r="R517" s="31"/>
      <c r="S517" s="31"/>
      <c r="T517" s="31"/>
      <c r="U517" s="31"/>
      <c r="V517" s="31"/>
      <c r="W517" s="31"/>
      <c r="X517" s="31"/>
      <c r="Y517" s="31"/>
      <c r="Z517" s="31"/>
      <c r="AA517" s="31"/>
      <c r="AB517" s="31"/>
      <c r="AC517" s="31"/>
      <c r="AD517" s="31"/>
      <c r="AE517" s="31"/>
      <c r="AF517" s="31"/>
      <c r="AG517" s="31"/>
      <c r="AH517" s="31"/>
      <c r="AI517" s="31"/>
      <c r="MG517"/>
    </row>
    <row r="518" spans="1:345" s="423" customFormat="1" x14ac:dyDescent="0.45">
      <c r="A518"/>
      <c r="B518"/>
      <c r="C518"/>
      <c r="D518"/>
      <c r="E518"/>
      <c r="F518"/>
      <c r="G518"/>
      <c r="H518"/>
      <c r="L518" s="31"/>
      <c r="M518" s="31"/>
      <c r="N518" s="31"/>
      <c r="O518" s="31"/>
      <c r="P518" s="31"/>
      <c r="Q518" s="31"/>
      <c r="R518" s="31"/>
      <c r="S518" s="31"/>
      <c r="T518" s="31"/>
      <c r="U518" s="31"/>
      <c r="V518" s="31"/>
      <c r="W518" s="31"/>
      <c r="X518" s="31"/>
      <c r="Y518" s="31"/>
      <c r="Z518" s="31"/>
      <c r="AA518" s="31"/>
      <c r="AB518" s="31"/>
      <c r="AC518" s="31"/>
      <c r="AD518" s="31"/>
      <c r="AE518" s="31"/>
      <c r="AF518" s="31"/>
      <c r="AG518" s="31"/>
      <c r="AH518" s="31"/>
      <c r="AI518" s="31"/>
      <c r="MG518"/>
    </row>
    <row r="519" spans="1:345" s="423" customFormat="1" x14ac:dyDescent="0.45">
      <c r="A519"/>
      <c r="B519"/>
      <c r="C519"/>
      <c r="D519"/>
      <c r="E519"/>
      <c r="F519"/>
      <c r="G519"/>
      <c r="H519"/>
      <c r="L519" s="31"/>
      <c r="M519" s="31"/>
      <c r="N519" s="31"/>
      <c r="O519" s="31"/>
      <c r="P519" s="31"/>
      <c r="Q519" s="31"/>
      <c r="R519" s="31"/>
      <c r="S519" s="31"/>
      <c r="T519" s="31"/>
      <c r="U519" s="31"/>
      <c r="V519" s="31"/>
      <c r="W519" s="31"/>
      <c r="X519" s="31"/>
      <c r="Y519" s="31"/>
      <c r="Z519" s="31"/>
      <c r="AA519" s="31"/>
      <c r="AB519" s="31"/>
      <c r="AC519" s="31"/>
      <c r="AD519" s="31"/>
      <c r="AE519" s="31"/>
      <c r="AF519" s="31"/>
      <c r="AG519" s="31"/>
      <c r="AH519" s="31"/>
      <c r="AI519" s="31"/>
      <c r="MG519"/>
    </row>
    <row r="520" spans="1:345" s="423" customFormat="1" x14ac:dyDescent="0.45">
      <c r="A520"/>
      <c r="B520"/>
      <c r="C520"/>
      <c r="D520"/>
      <c r="E520"/>
      <c r="F520"/>
      <c r="G520"/>
      <c r="H520"/>
      <c r="L520" s="31"/>
      <c r="M520" s="31"/>
      <c r="N520" s="31"/>
      <c r="O520" s="31"/>
      <c r="P520" s="31"/>
      <c r="Q520" s="31"/>
      <c r="R520" s="31"/>
      <c r="S520" s="31"/>
      <c r="T520" s="31"/>
      <c r="U520" s="31"/>
      <c r="V520" s="31"/>
      <c r="W520" s="31"/>
      <c r="X520" s="31"/>
      <c r="Y520" s="31"/>
      <c r="Z520" s="31"/>
      <c r="AA520" s="31"/>
      <c r="AB520" s="31"/>
      <c r="AC520" s="31"/>
      <c r="AD520" s="31"/>
      <c r="AE520" s="31"/>
      <c r="AF520" s="31"/>
      <c r="AG520" s="31"/>
      <c r="AH520" s="31"/>
      <c r="AI520" s="31"/>
      <c r="MG520"/>
    </row>
    <row r="521" spans="1:345" s="423" customFormat="1" x14ac:dyDescent="0.45">
      <c r="A521"/>
      <c r="B521"/>
      <c r="C521"/>
      <c r="D521"/>
      <c r="E521"/>
      <c r="F521"/>
      <c r="G521"/>
      <c r="H521"/>
      <c r="L521" s="31"/>
      <c r="M521" s="31"/>
      <c r="N521" s="31"/>
      <c r="O521" s="31"/>
      <c r="P521" s="31"/>
      <c r="Q521" s="31"/>
      <c r="R521" s="31"/>
      <c r="S521" s="31"/>
      <c r="T521" s="31"/>
      <c r="U521" s="31"/>
      <c r="V521" s="31"/>
      <c r="W521" s="31"/>
      <c r="X521" s="31"/>
      <c r="Y521" s="31"/>
      <c r="Z521" s="31"/>
      <c r="AA521" s="31"/>
      <c r="AB521" s="31"/>
      <c r="AC521" s="31"/>
      <c r="AD521" s="31"/>
      <c r="AE521" s="31"/>
      <c r="AF521" s="31"/>
      <c r="AG521" s="31"/>
      <c r="AH521" s="31"/>
      <c r="AI521" s="31"/>
      <c r="MG521"/>
    </row>
    <row r="522" spans="1:345" s="423" customFormat="1" x14ac:dyDescent="0.45">
      <c r="A522"/>
      <c r="B522"/>
      <c r="C522"/>
      <c r="D522"/>
      <c r="E522"/>
      <c r="F522"/>
      <c r="G522"/>
      <c r="H522"/>
      <c r="L522" s="31"/>
      <c r="M522" s="31"/>
      <c r="N522" s="31"/>
      <c r="O522" s="31"/>
      <c r="P522" s="31"/>
      <c r="Q522" s="31"/>
      <c r="R522" s="31"/>
      <c r="S522" s="31"/>
      <c r="T522" s="31"/>
      <c r="U522" s="31"/>
      <c r="V522" s="31"/>
      <c r="W522" s="31"/>
      <c r="X522" s="31"/>
      <c r="Y522" s="31"/>
      <c r="Z522" s="31"/>
      <c r="AA522" s="31"/>
      <c r="AB522" s="31"/>
      <c r="AC522" s="31"/>
      <c r="AD522" s="31"/>
      <c r="AE522" s="31"/>
      <c r="AF522" s="31"/>
      <c r="AG522" s="31"/>
      <c r="AH522" s="31"/>
      <c r="AI522" s="31"/>
      <c r="MG522"/>
    </row>
    <row r="523" spans="1:345" s="423" customFormat="1" x14ac:dyDescent="0.45">
      <c r="A523"/>
      <c r="B523"/>
      <c r="C523"/>
      <c r="D523"/>
      <c r="E523"/>
      <c r="F523"/>
      <c r="G523"/>
      <c r="H523"/>
      <c r="L523" s="31"/>
      <c r="M523" s="31"/>
      <c r="N523" s="31"/>
      <c r="O523" s="31"/>
      <c r="P523" s="31"/>
      <c r="Q523" s="31"/>
      <c r="R523" s="31"/>
      <c r="S523" s="31"/>
      <c r="T523" s="31"/>
      <c r="U523" s="31"/>
      <c r="V523" s="31"/>
      <c r="W523" s="31"/>
      <c r="X523" s="31"/>
      <c r="Y523" s="31"/>
      <c r="Z523" s="31"/>
      <c r="AA523" s="31"/>
      <c r="AB523" s="31"/>
      <c r="AC523" s="31"/>
      <c r="AD523" s="31"/>
      <c r="AE523" s="31"/>
      <c r="AF523" s="31"/>
      <c r="AG523" s="31"/>
      <c r="AH523" s="31"/>
      <c r="AI523" s="31"/>
      <c r="MG523"/>
    </row>
    <row r="524" spans="1:345" s="423" customFormat="1" x14ac:dyDescent="0.45">
      <c r="A524"/>
      <c r="B524"/>
      <c r="C524"/>
      <c r="D524"/>
      <c r="E524"/>
      <c r="F524"/>
      <c r="G524"/>
      <c r="H524"/>
      <c r="L524" s="31"/>
      <c r="M524" s="31"/>
      <c r="N524" s="31"/>
      <c r="O524" s="31"/>
      <c r="P524" s="31"/>
      <c r="Q524" s="31"/>
      <c r="R524" s="31"/>
      <c r="S524" s="31"/>
      <c r="T524" s="31"/>
      <c r="U524" s="31"/>
      <c r="V524" s="31"/>
      <c r="W524" s="31"/>
      <c r="X524" s="31"/>
      <c r="Y524" s="31"/>
      <c r="Z524" s="31"/>
      <c r="AA524" s="31"/>
      <c r="AB524" s="31"/>
      <c r="AC524" s="31"/>
      <c r="AD524" s="31"/>
      <c r="AE524" s="31"/>
      <c r="AF524" s="31"/>
      <c r="AG524" s="31"/>
      <c r="AH524" s="31"/>
      <c r="AI524" s="31"/>
      <c r="MG524"/>
    </row>
    <row r="525" spans="1:345" s="423" customFormat="1" x14ac:dyDescent="0.45">
      <c r="A525"/>
      <c r="B525"/>
      <c r="C525"/>
      <c r="D525"/>
      <c r="E525"/>
      <c r="F525"/>
      <c r="G525"/>
      <c r="H525"/>
      <c r="L525" s="31"/>
      <c r="M525" s="31"/>
      <c r="N525" s="31"/>
      <c r="O525" s="31"/>
      <c r="P525" s="31"/>
      <c r="Q525" s="31"/>
      <c r="R525" s="31"/>
      <c r="S525" s="31"/>
      <c r="T525" s="31"/>
      <c r="U525" s="31"/>
      <c r="V525" s="31"/>
      <c r="W525" s="31"/>
      <c r="X525" s="31"/>
      <c r="Y525" s="31"/>
      <c r="Z525" s="31"/>
      <c r="AA525" s="31"/>
      <c r="AB525" s="31"/>
      <c r="AC525" s="31"/>
      <c r="AD525" s="31"/>
      <c r="AE525" s="31"/>
      <c r="AF525" s="31"/>
      <c r="AG525" s="31"/>
      <c r="AH525" s="31"/>
      <c r="AI525" s="31"/>
      <c r="MG525"/>
    </row>
    <row r="526" spans="1:345" s="423" customFormat="1" x14ac:dyDescent="0.45">
      <c r="A526"/>
      <c r="B526"/>
      <c r="C526"/>
      <c r="D526"/>
      <c r="E526"/>
      <c r="F526"/>
      <c r="G526"/>
      <c r="H526"/>
      <c r="L526" s="31"/>
      <c r="M526" s="31"/>
      <c r="N526" s="31"/>
      <c r="O526" s="31"/>
      <c r="P526" s="31"/>
      <c r="Q526" s="31"/>
      <c r="R526" s="31"/>
      <c r="S526" s="31"/>
      <c r="T526" s="31"/>
      <c r="U526" s="31"/>
      <c r="V526" s="31"/>
      <c r="W526" s="31"/>
      <c r="X526" s="31"/>
      <c r="Y526" s="31"/>
      <c r="Z526" s="31"/>
      <c r="AA526" s="31"/>
      <c r="AB526" s="31"/>
      <c r="AC526" s="31"/>
      <c r="AD526" s="31"/>
      <c r="AE526" s="31"/>
      <c r="AF526" s="31"/>
      <c r="AG526" s="31"/>
      <c r="AH526" s="31"/>
      <c r="AI526" s="31"/>
      <c r="MG526"/>
    </row>
    <row r="527" spans="1:345" s="423" customFormat="1" x14ac:dyDescent="0.45">
      <c r="A527"/>
      <c r="B527"/>
      <c r="C527"/>
      <c r="D527"/>
      <c r="E527"/>
      <c r="F527"/>
      <c r="G527"/>
      <c r="H527"/>
      <c r="L527" s="31"/>
      <c r="M527" s="31"/>
      <c r="N527" s="31"/>
      <c r="O527" s="31"/>
      <c r="P527" s="31"/>
      <c r="Q527" s="31"/>
      <c r="R527" s="31"/>
      <c r="S527" s="31"/>
      <c r="T527" s="31"/>
      <c r="U527" s="31"/>
      <c r="V527" s="31"/>
      <c r="W527" s="31"/>
      <c r="X527" s="31"/>
      <c r="Y527" s="31"/>
      <c r="Z527" s="31"/>
      <c r="AA527" s="31"/>
      <c r="AB527" s="31"/>
      <c r="AC527" s="31"/>
      <c r="AD527" s="31"/>
      <c r="AE527" s="31"/>
      <c r="AF527" s="31"/>
      <c r="AG527" s="31"/>
      <c r="AH527" s="31"/>
      <c r="AI527" s="31"/>
      <c r="MG527"/>
    </row>
    <row r="528" spans="1:345" s="423" customFormat="1" x14ac:dyDescent="0.45">
      <c r="A528"/>
      <c r="B528"/>
      <c r="C528"/>
      <c r="D528"/>
      <c r="E528"/>
      <c r="F528"/>
      <c r="G528"/>
      <c r="H528"/>
      <c r="L528" s="31"/>
      <c r="M528" s="31"/>
      <c r="N528" s="31"/>
      <c r="O528" s="31"/>
      <c r="P528" s="31"/>
      <c r="Q528" s="31"/>
      <c r="R528" s="31"/>
      <c r="S528" s="31"/>
      <c r="T528" s="31"/>
      <c r="U528" s="31"/>
      <c r="V528" s="31"/>
      <c r="W528" s="31"/>
      <c r="X528" s="31"/>
      <c r="Y528" s="31"/>
      <c r="Z528" s="31"/>
      <c r="AA528" s="31"/>
      <c r="AB528" s="31"/>
      <c r="AC528" s="31"/>
      <c r="AD528" s="31"/>
      <c r="AE528" s="31"/>
      <c r="AF528" s="31"/>
      <c r="AG528" s="31"/>
      <c r="AH528" s="31"/>
      <c r="AI528" s="31"/>
      <c r="MG528"/>
    </row>
    <row r="529" spans="1:345" s="423" customFormat="1" x14ac:dyDescent="0.45">
      <c r="A529"/>
      <c r="B529"/>
      <c r="C529"/>
      <c r="D529"/>
      <c r="E529"/>
      <c r="F529"/>
      <c r="G529"/>
      <c r="H529"/>
      <c r="L529" s="31"/>
      <c r="M529" s="31"/>
      <c r="N529" s="31"/>
      <c r="O529" s="31"/>
      <c r="P529" s="31"/>
      <c r="Q529" s="31"/>
      <c r="R529" s="31"/>
      <c r="S529" s="31"/>
      <c r="T529" s="31"/>
      <c r="U529" s="31"/>
      <c r="V529" s="31"/>
      <c r="W529" s="31"/>
      <c r="X529" s="31"/>
      <c r="Y529" s="31"/>
      <c r="Z529" s="31"/>
      <c r="AA529" s="31"/>
      <c r="AB529" s="31"/>
      <c r="AC529" s="31"/>
      <c r="AD529" s="31"/>
      <c r="AE529" s="31"/>
      <c r="AF529" s="31"/>
      <c r="AG529" s="31"/>
      <c r="AH529" s="31"/>
      <c r="AI529" s="31"/>
      <c r="MG529"/>
    </row>
    <row r="530" spans="1:345" s="423" customFormat="1" x14ac:dyDescent="0.45">
      <c r="A530"/>
      <c r="B530"/>
      <c r="C530"/>
      <c r="D530"/>
      <c r="E530"/>
      <c r="F530"/>
      <c r="G530"/>
      <c r="H530"/>
      <c r="L530" s="31"/>
      <c r="M530" s="31"/>
      <c r="N530" s="31"/>
      <c r="O530" s="31"/>
      <c r="P530" s="31"/>
      <c r="Q530" s="31"/>
      <c r="R530" s="31"/>
      <c r="S530" s="31"/>
      <c r="T530" s="31"/>
      <c r="U530" s="31"/>
      <c r="V530" s="31"/>
      <c r="W530" s="31"/>
      <c r="X530" s="31"/>
      <c r="Y530" s="31"/>
      <c r="Z530" s="31"/>
      <c r="AA530" s="31"/>
      <c r="AB530" s="31"/>
      <c r="AC530" s="31"/>
      <c r="AD530" s="31"/>
      <c r="AE530" s="31"/>
      <c r="AF530" s="31"/>
      <c r="AG530" s="31"/>
      <c r="AH530" s="31"/>
      <c r="AI530" s="31"/>
      <c r="MG530"/>
    </row>
    <row r="531" spans="1:345" s="423" customFormat="1" x14ac:dyDescent="0.45">
      <c r="A531"/>
      <c r="B531"/>
      <c r="C531"/>
      <c r="D531"/>
      <c r="E531"/>
      <c r="F531"/>
      <c r="G531"/>
      <c r="H531"/>
      <c r="L531" s="31"/>
      <c r="M531" s="31"/>
      <c r="N531" s="31"/>
      <c r="O531" s="31"/>
      <c r="P531" s="31"/>
      <c r="Q531" s="31"/>
      <c r="R531" s="31"/>
      <c r="S531" s="31"/>
      <c r="T531" s="31"/>
      <c r="U531" s="31"/>
      <c r="V531" s="31"/>
      <c r="W531" s="31"/>
      <c r="X531" s="31"/>
      <c r="Y531" s="31"/>
      <c r="Z531" s="31"/>
      <c r="AA531" s="31"/>
      <c r="AB531" s="31"/>
      <c r="AC531" s="31"/>
      <c r="AD531" s="31"/>
      <c r="AE531" s="31"/>
      <c r="AF531" s="31"/>
      <c r="AG531" s="31"/>
      <c r="AH531" s="31"/>
      <c r="AI531" s="31"/>
      <c r="MG531"/>
    </row>
    <row r="532" spans="1:345" s="423" customFormat="1" x14ac:dyDescent="0.45">
      <c r="A532"/>
      <c r="B532"/>
      <c r="C532"/>
      <c r="D532"/>
      <c r="E532"/>
      <c r="F532"/>
      <c r="G532"/>
      <c r="H532"/>
      <c r="L532" s="31"/>
      <c r="M532" s="31"/>
      <c r="N532" s="31"/>
      <c r="O532" s="31"/>
      <c r="P532" s="31"/>
      <c r="Q532" s="31"/>
      <c r="R532" s="31"/>
      <c r="S532" s="31"/>
      <c r="T532" s="31"/>
      <c r="U532" s="31"/>
      <c r="V532" s="31"/>
      <c r="W532" s="31"/>
      <c r="X532" s="31"/>
      <c r="Y532" s="31"/>
      <c r="Z532" s="31"/>
      <c r="AA532" s="31"/>
      <c r="AB532" s="31"/>
      <c r="AC532" s="31"/>
      <c r="AD532" s="31"/>
      <c r="AE532" s="31"/>
      <c r="AF532" s="31"/>
      <c r="AG532" s="31"/>
      <c r="AH532" s="31"/>
      <c r="AI532" s="31"/>
      <c r="MG532"/>
    </row>
    <row r="533" spans="1:345" s="423" customFormat="1" x14ac:dyDescent="0.45">
      <c r="A533"/>
      <c r="B533"/>
      <c r="C533"/>
      <c r="D533"/>
      <c r="E533"/>
      <c r="F533"/>
      <c r="G533"/>
      <c r="H533"/>
      <c r="L533" s="31"/>
      <c r="M533" s="31"/>
      <c r="N533" s="31"/>
      <c r="O533" s="31"/>
      <c r="P533" s="31"/>
      <c r="Q533" s="31"/>
      <c r="R533" s="31"/>
      <c r="S533" s="31"/>
      <c r="T533" s="31"/>
      <c r="U533" s="31"/>
      <c r="V533" s="31"/>
      <c r="W533" s="31"/>
      <c r="X533" s="31"/>
      <c r="Y533" s="31"/>
      <c r="Z533" s="31"/>
      <c r="AA533" s="31"/>
      <c r="AB533" s="31"/>
      <c r="AC533" s="31"/>
      <c r="AD533" s="31"/>
      <c r="AE533" s="31"/>
      <c r="AF533" s="31"/>
      <c r="AG533" s="31"/>
      <c r="AH533" s="31"/>
      <c r="AI533" s="31"/>
      <c r="MG533"/>
    </row>
    <row r="534" spans="1:345" s="423" customFormat="1" x14ac:dyDescent="0.45">
      <c r="A534"/>
      <c r="B534"/>
      <c r="C534"/>
      <c r="D534"/>
      <c r="E534"/>
      <c r="F534"/>
      <c r="G534"/>
      <c r="H534"/>
      <c r="L534" s="31"/>
      <c r="M534" s="31"/>
      <c r="N534" s="31"/>
      <c r="O534" s="31"/>
      <c r="P534" s="31"/>
      <c r="Q534" s="31"/>
      <c r="R534" s="31"/>
      <c r="S534" s="31"/>
      <c r="T534" s="31"/>
      <c r="U534" s="31"/>
      <c r="V534" s="31"/>
      <c r="W534" s="31"/>
      <c r="X534" s="31"/>
      <c r="Y534" s="31"/>
      <c r="Z534" s="31"/>
      <c r="AA534" s="31"/>
      <c r="AB534" s="31"/>
      <c r="AC534" s="31"/>
      <c r="AD534" s="31"/>
      <c r="AE534" s="31"/>
      <c r="AF534" s="31"/>
      <c r="AG534" s="31"/>
      <c r="AH534" s="31"/>
      <c r="AI534" s="31"/>
      <c r="MG534"/>
    </row>
    <row r="535" spans="1:345" s="423" customFormat="1" x14ac:dyDescent="0.45">
      <c r="A535"/>
      <c r="B535"/>
      <c r="C535"/>
      <c r="D535"/>
      <c r="E535"/>
      <c r="F535"/>
      <c r="G535"/>
      <c r="H535"/>
      <c r="L535" s="31"/>
      <c r="M535" s="31"/>
      <c r="N535" s="31"/>
      <c r="O535" s="31"/>
      <c r="P535" s="31"/>
      <c r="Q535" s="31"/>
      <c r="R535" s="31"/>
      <c r="S535" s="31"/>
      <c r="T535" s="31"/>
      <c r="U535" s="31"/>
      <c r="V535" s="31"/>
      <c r="W535" s="31"/>
      <c r="X535" s="31"/>
      <c r="Y535" s="31"/>
      <c r="Z535" s="31"/>
      <c r="AA535" s="31"/>
      <c r="AB535" s="31"/>
      <c r="AC535" s="31"/>
      <c r="AD535" s="31"/>
      <c r="AE535" s="31"/>
      <c r="AF535" s="31"/>
      <c r="AG535" s="31"/>
      <c r="AH535" s="31"/>
      <c r="AI535" s="31"/>
      <c r="MG535"/>
    </row>
    <row r="536" spans="1:345" s="423" customFormat="1" x14ac:dyDescent="0.45">
      <c r="A536"/>
      <c r="B536"/>
      <c r="C536"/>
      <c r="D536"/>
      <c r="E536"/>
      <c r="F536"/>
      <c r="G536"/>
      <c r="H536"/>
      <c r="L536" s="31"/>
      <c r="M536" s="31"/>
      <c r="N536" s="31"/>
      <c r="O536" s="31"/>
      <c r="P536" s="31"/>
      <c r="Q536" s="31"/>
      <c r="R536" s="31"/>
      <c r="S536" s="31"/>
      <c r="T536" s="31"/>
      <c r="U536" s="31"/>
      <c r="V536" s="31"/>
      <c r="W536" s="31"/>
      <c r="X536" s="31"/>
      <c r="Y536" s="31"/>
      <c r="Z536" s="31"/>
      <c r="AA536" s="31"/>
      <c r="AB536" s="31"/>
      <c r="AC536" s="31"/>
      <c r="AD536" s="31"/>
      <c r="AE536" s="31"/>
      <c r="AF536" s="31"/>
      <c r="AG536" s="31"/>
      <c r="AH536" s="31"/>
      <c r="AI536" s="31"/>
      <c r="MG536"/>
    </row>
    <row r="537" spans="1:345" s="423" customFormat="1" x14ac:dyDescent="0.45">
      <c r="A537"/>
      <c r="B537"/>
      <c r="C537"/>
      <c r="D537"/>
      <c r="E537"/>
      <c r="F537"/>
      <c r="G537"/>
      <c r="H537"/>
      <c r="L537" s="31"/>
      <c r="M537" s="31"/>
      <c r="N537" s="31"/>
      <c r="O537" s="31"/>
      <c r="P537" s="31"/>
      <c r="Q537" s="31"/>
      <c r="R537" s="31"/>
      <c r="S537" s="31"/>
      <c r="T537" s="31"/>
      <c r="U537" s="31"/>
      <c r="V537" s="31"/>
      <c r="W537" s="31"/>
      <c r="X537" s="31"/>
      <c r="Y537" s="31"/>
      <c r="Z537" s="31"/>
      <c r="AA537" s="31"/>
      <c r="AB537" s="31"/>
      <c r="AC537" s="31"/>
      <c r="AD537" s="31"/>
      <c r="AE537" s="31"/>
      <c r="AF537" s="31"/>
      <c r="AG537" s="31"/>
      <c r="AH537" s="31"/>
      <c r="AI537" s="31"/>
      <c r="MG537"/>
    </row>
    <row r="538" spans="1:345" s="423" customFormat="1" x14ac:dyDescent="0.45">
      <c r="A538"/>
      <c r="B538"/>
      <c r="C538"/>
      <c r="D538"/>
      <c r="E538"/>
      <c r="F538"/>
      <c r="G538"/>
      <c r="H538"/>
      <c r="L538" s="31"/>
      <c r="M538" s="31"/>
      <c r="N538" s="31"/>
      <c r="O538" s="31"/>
      <c r="P538" s="31"/>
      <c r="Q538" s="31"/>
      <c r="R538" s="31"/>
      <c r="S538" s="31"/>
      <c r="T538" s="31"/>
      <c r="U538" s="31"/>
      <c r="V538" s="31"/>
      <c r="W538" s="31"/>
      <c r="X538" s="31"/>
      <c r="Y538" s="31"/>
      <c r="Z538" s="31"/>
      <c r="AA538" s="31"/>
      <c r="AB538" s="31"/>
      <c r="AC538" s="31"/>
      <c r="AD538" s="31"/>
      <c r="AE538" s="31"/>
      <c r="AF538" s="31"/>
      <c r="AG538" s="31"/>
      <c r="AH538" s="31"/>
      <c r="AI538" s="31"/>
      <c r="MG538"/>
    </row>
    <row r="539" spans="1:345" s="423" customFormat="1" x14ac:dyDescent="0.45">
      <c r="A539"/>
      <c r="B539"/>
      <c r="C539"/>
      <c r="D539"/>
      <c r="E539"/>
      <c r="F539"/>
      <c r="G539"/>
      <c r="H539"/>
      <c r="L539" s="31"/>
      <c r="M539" s="31"/>
      <c r="N539" s="31"/>
      <c r="O539" s="31"/>
      <c r="P539" s="31"/>
      <c r="Q539" s="31"/>
      <c r="R539" s="31"/>
      <c r="S539" s="31"/>
      <c r="T539" s="31"/>
      <c r="U539" s="31"/>
      <c r="V539" s="31"/>
      <c r="W539" s="31"/>
      <c r="X539" s="31"/>
      <c r="Y539" s="31"/>
      <c r="Z539" s="31"/>
      <c r="AA539" s="31"/>
      <c r="AB539" s="31"/>
      <c r="AC539" s="31"/>
      <c r="AD539" s="31"/>
      <c r="AE539" s="31"/>
      <c r="AF539" s="31"/>
      <c r="AG539" s="31"/>
      <c r="AH539" s="31"/>
      <c r="AI539" s="31"/>
      <c r="MG539"/>
    </row>
    <row r="540" spans="1:345" s="423" customFormat="1" x14ac:dyDescent="0.45">
      <c r="A540"/>
      <c r="B540"/>
      <c r="C540"/>
      <c r="D540"/>
      <c r="E540"/>
      <c r="F540"/>
      <c r="G540"/>
      <c r="H540"/>
      <c r="L540" s="31"/>
      <c r="M540" s="31"/>
      <c r="N540" s="31"/>
      <c r="O540" s="31"/>
      <c r="P540" s="31"/>
      <c r="Q540" s="31"/>
      <c r="R540" s="31"/>
      <c r="S540" s="31"/>
      <c r="T540" s="31"/>
      <c r="U540" s="31"/>
      <c r="V540" s="31"/>
      <c r="W540" s="31"/>
      <c r="X540" s="31"/>
      <c r="Y540" s="31"/>
      <c r="Z540" s="31"/>
      <c r="AA540" s="31"/>
      <c r="AB540" s="31"/>
      <c r="AC540" s="31"/>
      <c r="AD540" s="31"/>
      <c r="AE540" s="31"/>
      <c r="AF540" s="31"/>
      <c r="AG540" s="31"/>
      <c r="AH540" s="31"/>
      <c r="AI540" s="31"/>
      <c r="MG540"/>
    </row>
    <row r="541" spans="1:345" s="423" customFormat="1" x14ac:dyDescent="0.45">
      <c r="A541"/>
      <c r="B541"/>
      <c r="C541"/>
      <c r="D541"/>
      <c r="E541"/>
      <c r="F541"/>
      <c r="G541"/>
      <c r="H541"/>
      <c r="L541" s="31"/>
      <c r="M541" s="31"/>
      <c r="N541" s="31"/>
      <c r="O541" s="31"/>
      <c r="P541" s="31"/>
      <c r="Q541" s="31"/>
      <c r="R541" s="31"/>
      <c r="S541" s="31"/>
      <c r="T541" s="31"/>
      <c r="U541" s="31"/>
      <c r="V541" s="31"/>
      <c r="W541" s="31"/>
      <c r="X541" s="31"/>
      <c r="Y541" s="31"/>
      <c r="Z541" s="31"/>
      <c r="AA541" s="31"/>
      <c r="AB541" s="31"/>
      <c r="AC541" s="31"/>
      <c r="AD541" s="31"/>
      <c r="AE541" s="31"/>
      <c r="AF541" s="31"/>
      <c r="AG541" s="31"/>
      <c r="AH541" s="31"/>
      <c r="AI541" s="31"/>
      <c r="MG541"/>
    </row>
    <row r="542" spans="1:345" s="423" customFormat="1" x14ac:dyDescent="0.45">
      <c r="A542"/>
      <c r="B542"/>
      <c r="C542"/>
      <c r="D542"/>
      <c r="E542"/>
      <c r="F542"/>
      <c r="G542"/>
      <c r="H542"/>
      <c r="L542" s="31"/>
      <c r="M542" s="31"/>
      <c r="N542" s="31"/>
      <c r="O542" s="31"/>
      <c r="P542" s="31"/>
      <c r="Q542" s="31"/>
      <c r="R542" s="31"/>
      <c r="S542" s="31"/>
      <c r="T542" s="31"/>
      <c r="U542" s="31"/>
      <c r="V542" s="31"/>
      <c r="W542" s="31"/>
      <c r="X542" s="31"/>
      <c r="Y542" s="31"/>
      <c r="Z542" s="31"/>
      <c r="AA542" s="31"/>
      <c r="AB542" s="31"/>
      <c r="AC542" s="31"/>
      <c r="AD542" s="31"/>
      <c r="AE542" s="31"/>
      <c r="AF542" s="31"/>
      <c r="AG542" s="31"/>
      <c r="AH542" s="31"/>
      <c r="AI542" s="31"/>
      <c r="MG542"/>
    </row>
    <row r="543" spans="1:345" s="423" customFormat="1" x14ac:dyDescent="0.45">
      <c r="A543"/>
      <c r="B543"/>
      <c r="C543"/>
      <c r="D543"/>
      <c r="E543"/>
      <c r="F543"/>
      <c r="G543"/>
      <c r="H543"/>
      <c r="L543" s="31"/>
      <c r="M543" s="31"/>
      <c r="N543" s="31"/>
      <c r="O543" s="31"/>
      <c r="P543" s="31"/>
      <c r="Q543" s="31"/>
      <c r="R543" s="31"/>
      <c r="S543" s="31"/>
      <c r="T543" s="31"/>
      <c r="U543" s="31"/>
      <c r="V543" s="31"/>
      <c r="W543" s="31"/>
      <c r="X543" s="31"/>
      <c r="Y543" s="31"/>
      <c r="Z543" s="31"/>
      <c r="AA543" s="31"/>
      <c r="AB543" s="31"/>
      <c r="AC543" s="31"/>
      <c r="AD543" s="31"/>
      <c r="AE543" s="31"/>
      <c r="AF543" s="31"/>
      <c r="AG543" s="31"/>
      <c r="AH543" s="31"/>
      <c r="AI543" s="31"/>
      <c r="MG543"/>
    </row>
    <row r="544" spans="1:345" s="423" customFormat="1" x14ac:dyDescent="0.45">
      <c r="A544"/>
      <c r="B544"/>
      <c r="C544"/>
      <c r="D544"/>
      <c r="E544"/>
      <c r="F544"/>
      <c r="G544"/>
      <c r="H544"/>
      <c r="L544" s="31"/>
      <c r="M544" s="31"/>
      <c r="N544" s="31"/>
      <c r="O544" s="31"/>
      <c r="P544" s="31"/>
      <c r="Q544" s="31"/>
      <c r="R544" s="31"/>
      <c r="S544" s="31"/>
      <c r="T544" s="31"/>
      <c r="U544" s="31"/>
      <c r="V544" s="31"/>
      <c r="W544" s="31"/>
      <c r="X544" s="31"/>
      <c r="Y544" s="31"/>
      <c r="Z544" s="31"/>
      <c r="AA544" s="31"/>
      <c r="AB544" s="31"/>
      <c r="AC544" s="31"/>
      <c r="AD544" s="31"/>
      <c r="AE544" s="31"/>
      <c r="AF544" s="31"/>
      <c r="AG544" s="31"/>
      <c r="AH544" s="31"/>
      <c r="AI544" s="31"/>
      <c r="MG544"/>
    </row>
    <row r="545" spans="1:345" s="423" customFormat="1" x14ac:dyDescent="0.45">
      <c r="A545"/>
      <c r="B545"/>
      <c r="C545"/>
      <c r="D545"/>
      <c r="E545"/>
      <c r="F545"/>
      <c r="G545"/>
      <c r="H545"/>
      <c r="L545" s="31"/>
      <c r="M545" s="31"/>
      <c r="N545" s="31"/>
      <c r="O545" s="31"/>
      <c r="P545" s="31"/>
      <c r="Q545" s="31"/>
      <c r="R545" s="31"/>
      <c r="S545" s="31"/>
      <c r="T545" s="31"/>
      <c r="U545" s="31"/>
      <c r="V545" s="31"/>
      <c r="W545" s="31"/>
      <c r="X545" s="31"/>
      <c r="Y545" s="31"/>
      <c r="Z545" s="31"/>
      <c r="AA545" s="31"/>
      <c r="AB545" s="31"/>
      <c r="AC545" s="31"/>
      <c r="AD545" s="31"/>
      <c r="AE545" s="31"/>
      <c r="AF545" s="31"/>
      <c r="AG545" s="31"/>
      <c r="AH545" s="31"/>
      <c r="AI545" s="31"/>
      <c r="MG545"/>
    </row>
    <row r="546" spans="1:345" s="423" customFormat="1" x14ac:dyDescent="0.45">
      <c r="A546"/>
      <c r="B546"/>
      <c r="C546"/>
      <c r="D546"/>
      <c r="E546"/>
      <c r="F546"/>
      <c r="G546"/>
      <c r="H546"/>
      <c r="L546" s="31"/>
      <c r="M546" s="31"/>
      <c r="N546" s="31"/>
      <c r="O546" s="31"/>
      <c r="P546" s="31"/>
      <c r="Q546" s="31"/>
      <c r="R546" s="31"/>
      <c r="S546" s="31"/>
      <c r="T546" s="31"/>
      <c r="U546" s="31"/>
      <c r="V546" s="31"/>
      <c r="W546" s="31"/>
      <c r="X546" s="31"/>
      <c r="Y546" s="31"/>
      <c r="Z546" s="31"/>
      <c r="AA546" s="31"/>
      <c r="AB546" s="31"/>
      <c r="AC546" s="31"/>
      <c r="AD546" s="31"/>
      <c r="AE546" s="31"/>
      <c r="AF546" s="31"/>
      <c r="AG546" s="31"/>
      <c r="AH546" s="31"/>
      <c r="AI546" s="31"/>
      <c r="MG546"/>
    </row>
    <row r="547" spans="1:345" s="423" customFormat="1" x14ac:dyDescent="0.45">
      <c r="A547"/>
      <c r="B547"/>
      <c r="C547"/>
      <c r="D547"/>
      <c r="E547"/>
      <c r="F547"/>
      <c r="G547"/>
      <c r="H547"/>
      <c r="L547" s="31"/>
      <c r="M547" s="31"/>
      <c r="N547" s="31"/>
      <c r="O547" s="31"/>
      <c r="P547" s="31"/>
      <c r="Q547" s="31"/>
      <c r="R547" s="31"/>
      <c r="S547" s="31"/>
      <c r="T547" s="31"/>
      <c r="U547" s="31"/>
      <c r="V547" s="31"/>
      <c r="W547" s="31"/>
      <c r="X547" s="31"/>
      <c r="Y547" s="31"/>
      <c r="Z547" s="31"/>
      <c r="AA547" s="31"/>
      <c r="AB547" s="31"/>
      <c r="AC547" s="31"/>
      <c r="AD547" s="31"/>
      <c r="AE547" s="31"/>
      <c r="AF547" s="31"/>
      <c r="AG547" s="31"/>
      <c r="AH547" s="31"/>
      <c r="AI547" s="31"/>
      <c r="MG547"/>
    </row>
    <row r="548" spans="1:345" s="423" customFormat="1" x14ac:dyDescent="0.45">
      <c r="A548"/>
      <c r="B548"/>
      <c r="C548"/>
      <c r="D548"/>
      <c r="E548"/>
      <c r="F548"/>
      <c r="G548"/>
      <c r="H548"/>
      <c r="L548" s="31"/>
      <c r="M548" s="31"/>
      <c r="N548" s="31"/>
      <c r="O548" s="31"/>
      <c r="P548" s="31"/>
      <c r="Q548" s="31"/>
      <c r="R548" s="31"/>
      <c r="S548" s="31"/>
      <c r="T548" s="31"/>
      <c r="U548" s="31"/>
      <c r="V548" s="31"/>
      <c r="W548" s="31"/>
      <c r="X548" s="31"/>
      <c r="Y548" s="31"/>
      <c r="Z548" s="31"/>
      <c r="AA548" s="31"/>
      <c r="AB548" s="31"/>
      <c r="AC548" s="31"/>
      <c r="AD548" s="31"/>
      <c r="AE548" s="31"/>
      <c r="AF548" s="31"/>
      <c r="AG548" s="31"/>
      <c r="AH548" s="31"/>
      <c r="AI548" s="31"/>
      <c r="MG548"/>
    </row>
    <row r="549" spans="1:345" s="423" customFormat="1" x14ac:dyDescent="0.45">
      <c r="A549"/>
      <c r="B549"/>
      <c r="C549"/>
      <c r="D549"/>
      <c r="E549"/>
      <c r="F549"/>
      <c r="G549"/>
      <c r="H549"/>
      <c r="L549" s="31"/>
      <c r="M549" s="31"/>
      <c r="N549" s="31"/>
      <c r="O549" s="31"/>
      <c r="P549" s="31"/>
      <c r="Q549" s="31"/>
      <c r="R549" s="31"/>
      <c r="S549" s="31"/>
      <c r="T549" s="31"/>
      <c r="U549" s="31"/>
      <c r="V549" s="31"/>
      <c r="W549" s="31"/>
      <c r="X549" s="31"/>
      <c r="Y549" s="31"/>
      <c r="Z549" s="31"/>
      <c r="AA549" s="31"/>
      <c r="AB549" s="31"/>
      <c r="AC549" s="31"/>
      <c r="AD549" s="31"/>
      <c r="AE549" s="31"/>
      <c r="AF549" s="31"/>
      <c r="AG549" s="31"/>
      <c r="AH549" s="31"/>
      <c r="AI549" s="31"/>
      <c r="MG549"/>
    </row>
    <row r="550" spans="1:345" s="423" customFormat="1" x14ac:dyDescent="0.45">
      <c r="A550"/>
      <c r="B550"/>
      <c r="C550"/>
      <c r="D550"/>
      <c r="E550"/>
      <c r="F550"/>
      <c r="G550"/>
      <c r="H550"/>
      <c r="L550" s="31"/>
      <c r="M550" s="31"/>
      <c r="N550" s="31"/>
      <c r="O550" s="31"/>
      <c r="P550" s="31"/>
      <c r="Q550" s="31"/>
      <c r="R550" s="31"/>
      <c r="S550" s="31"/>
      <c r="T550" s="31"/>
      <c r="U550" s="31"/>
      <c r="V550" s="31"/>
      <c r="W550" s="31"/>
      <c r="X550" s="31"/>
      <c r="Y550" s="31"/>
      <c r="Z550" s="31"/>
      <c r="AA550" s="31"/>
      <c r="AB550" s="31"/>
      <c r="AC550" s="31"/>
      <c r="AD550" s="31"/>
      <c r="AE550" s="31"/>
      <c r="AF550" s="31"/>
      <c r="AG550" s="31"/>
      <c r="AH550" s="31"/>
      <c r="AI550" s="31"/>
      <c r="MG550"/>
    </row>
    <row r="551" spans="1:345" s="423" customFormat="1" x14ac:dyDescent="0.45">
      <c r="A551"/>
      <c r="B551"/>
      <c r="C551"/>
      <c r="D551"/>
      <c r="E551"/>
      <c r="F551"/>
      <c r="G551"/>
      <c r="H551"/>
      <c r="L551" s="31"/>
      <c r="M551" s="31"/>
      <c r="N551" s="31"/>
      <c r="O551" s="31"/>
      <c r="P551" s="31"/>
      <c r="Q551" s="31"/>
      <c r="R551" s="31"/>
      <c r="S551" s="31"/>
      <c r="T551" s="31"/>
      <c r="U551" s="31"/>
      <c r="V551" s="31"/>
      <c r="W551" s="31"/>
      <c r="X551" s="31"/>
      <c r="Y551" s="31"/>
      <c r="Z551" s="31"/>
      <c r="AA551" s="31"/>
      <c r="AB551" s="31"/>
      <c r="AC551" s="31"/>
      <c r="AD551" s="31"/>
      <c r="AE551" s="31"/>
      <c r="AF551" s="31"/>
      <c r="AG551" s="31"/>
      <c r="AH551" s="31"/>
      <c r="AI551" s="31"/>
      <c r="MG551"/>
    </row>
    <row r="552" spans="1:345" s="423" customFormat="1" x14ac:dyDescent="0.45">
      <c r="A552"/>
      <c r="B552"/>
      <c r="C552"/>
      <c r="D552"/>
      <c r="E552"/>
      <c r="F552"/>
      <c r="G552"/>
      <c r="H552"/>
      <c r="L552" s="31"/>
      <c r="M552" s="31"/>
      <c r="N552" s="31"/>
      <c r="O552" s="31"/>
      <c r="P552" s="31"/>
      <c r="Q552" s="31"/>
      <c r="R552" s="31"/>
      <c r="S552" s="31"/>
      <c r="T552" s="31"/>
      <c r="U552" s="31"/>
      <c r="V552" s="31"/>
      <c r="W552" s="31"/>
      <c r="X552" s="31"/>
      <c r="Y552" s="31"/>
      <c r="Z552" s="31"/>
      <c r="AA552" s="31"/>
      <c r="AB552" s="31"/>
      <c r="AC552" s="31"/>
      <c r="AD552" s="31"/>
      <c r="AE552" s="31"/>
      <c r="AF552" s="31"/>
      <c r="AG552" s="31"/>
      <c r="AH552" s="31"/>
      <c r="AI552" s="31"/>
      <c r="MG552"/>
    </row>
    <row r="553" spans="1:345" s="423" customFormat="1" x14ac:dyDescent="0.45">
      <c r="A553"/>
      <c r="B553"/>
      <c r="C553"/>
      <c r="D553"/>
      <c r="E553"/>
      <c r="F553"/>
      <c r="G553"/>
      <c r="H553"/>
      <c r="L553" s="31"/>
      <c r="M553" s="31"/>
      <c r="N553" s="31"/>
      <c r="O553" s="31"/>
      <c r="P553" s="31"/>
      <c r="Q553" s="31"/>
      <c r="R553" s="31"/>
      <c r="S553" s="31"/>
      <c r="T553" s="31"/>
      <c r="U553" s="31"/>
      <c r="V553" s="31"/>
      <c r="W553" s="31"/>
      <c r="X553" s="31"/>
      <c r="Y553" s="31"/>
      <c r="Z553" s="31"/>
      <c r="AA553" s="31"/>
      <c r="AB553" s="31"/>
      <c r="AC553" s="31"/>
      <c r="AD553" s="31"/>
      <c r="AE553" s="31"/>
      <c r="AF553" s="31"/>
      <c r="AG553" s="31"/>
      <c r="AH553" s="31"/>
      <c r="AI553" s="31"/>
      <c r="MG553"/>
    </row>
    <row r="554" spans="1:345" s="423" customFormat="1" x14ac:dyDescent="0.45">
      <c r="A554"/>
      <c r="B554"/>
      <c r="C554"/>
      <c r="D554"/>
      <c r="E554"/>
      <c r="F554"/>
      <c r="G554"/>
      <c r="H554"/>
      <c r="L554" s="31"/>
      <c r="M554" s="31"/>
      <c r="N554" s="31"/>
      <c r="O554" s="31"/>
      <c r="P554" s="31"/>
      <c r="Q554" s="31"/>
      <c r="R554" s="31"/>
      <c r="S554" s="31"/>
      <c r="T554" s="31"/>
      <c r="U554" s="31"/>
      <c r="V554" s="31"/>
      <c r="W554" s="31"/>
      <c r="X554" s="31"/>
      <c r="Y554" s="31"/>
      <c r="Z554" s="31"/>
      <c r="AA554" s="31"/>
      <c r="AB554" s="31"/>
      <c r="AC554" s="31"/>
      <c r="AD554" s="31"/>
      <c r="AE554" s="31"/>
      <c r="AF554" s="31"/>
      <c r="AG554" s="31"/>
      <c r="AH554" s="31"/>
      <c r="AI554" s="31"/>
      <c r="MG554"/>
    </row>
    <row r="555" spans="1:345" s="423" customFormat="1" x14ac:dyDescent="0.45">
      <c r="A555"/>
      <c r="B555"/>
      <c r="C555"/>
      <c r="D555"/>
      <c r="E555"/>
      <c r="F555"/>
      <c r="G555"/>
      <c r="H555"/>
      <c r="L555" s="31"/>
      <c r="M555" s="31"/>
      <c r="N555" s="31"/>
      <c r="O555" s="31"/>
      <c r="P555" s="31"/>
      <c r="Q555" s="31"/>
      <c r="R555" s="31"/>
      <c r="S555" s="31"/>
      <c r="T555" s="31"/>
      <c r="U555" s="31"/>
      <c r="V555" s="31"/>
      <c r="W555" s="31"/>
      <c r="X555" s="31"/>
      <c r="Y555" s="31"/>
      <c r="Z555" s="31"/>
      <c r="AA555" s="31"/>
      <c r="AB555" s="31"/>
      <c r="AC555" s="31"/>
      <c r="AD555" s="31"/>
      <c r="AE555" s="31"/>
      <c r="AF555" s="31"/>
      <c r="AG555" s="31"/>
      <c r="AH555" s="31"/>
      <c r="AI555" s="31"/>
      <c r="MG555"/>
    </row>
    <row r="556" spans="1:345" s="423" customFormat="1" x14ac:dyDescent="0.45">
      <c r="A556"/>
      <c r="B556"/>
      <c r="C556"/>
      <c r="D556"/>
      <c r="E556"/>
      <c r="F556"/>
      <c r="G556"/>
      <c r="H556"/>
      <c r="L556" s="31"/>
      <c r="M556" s="31"/>
      <c r="N556" s="31"/>
      <c r="O556" s="31"/>
      <c r="P556" s="31"/>
      <c r="Q556" s="31"/>
      <c r="R556" s="31"/>
      <c r="S556" s="31"/>
      <c r="T556" s="31"/>
      <c r="U556" s="31"/>
      <c r="V556" s="31"/>
      <c r="W556" s="31"/>
      <c r="X556" s="31"/>
      <c r="Y556" s="31"/>
      <c r="Z556" s="31"/>
      <c r="AA556" s="31"/>
      <c r="AB556" s="31"/>
      <c r="AC556" s="31"/>
      <c r="AD556" s="31"/>
      <c r="AE556" s="31"/>
      <c r="AF556" s="31"/>
      <c r="AG556" s="31"/>
      <c r="AH556" s="31"/>
      <c r="AI556" s="31"/>
      <c r="MG556"/>
    </row>
    <row r="557" spans="1:345" s="423" customFormat="1" x14ac:dyDescent="0.45">
      <c r="A557"/>
      <c r="B557"/>
      <c r="C557"/>
      <c r="D557"/>
      <c r="E557"/>
      <c r="F557"/>
      <c r="G557"/>
      <c r="H557"/>
      <c r="L557" s="31"/>
      <c r="M557" s="31"/>
      <c r="N557" s="31"/>
      <c r="O557" s="31"/>
      <c r="P557" s="31"/>
      <c r="Q557" s="31"/>
      <c r="R557" s="31"/>
      <c r="S557" s="31"/>
      <c r="T557" s="31"/>
      <c r="U557" s="31"/>
      <c r="V557" s="31"/>
      <c r="W557" s="31"/>
      <c r="X557" s="31"/>
      <c r="Y557" s="31"/>
      <c r="Z557" s="31"/>
      <c r="AA557" s="31"/>
      <c r="AB557" s="31"/>
      <c r="AC557" s="31"/>
      <c r="AD557" s="31"/>
      <c r="AE557" s="31"/>
      <c r="AF557" s="31"/>
      <c r="AG557" s="31"/>
      <c r="AH557" s="31"/>
      <c r="AI557" s="31"/>
      <c r="MG557"/>
    </row>
    <row r="558" spans="1:345" s="423" customFormat="1" x14ac:dyDescent="0.45">
      <c r="A558"/>
      <c r="B558"/>
      <c r="C558"/>
      <c r="D558"/>
      <c r="E558"/>
      <c r="F558"/>
      <c r="G558"/>
      <c r="H558"/>
      <c r="L558" s="31"/>
      <c r="M558" s="31"/>
      <c r="N558" s="31"/>
      <c r="O558" s="31"/>
      <c r="P558" s="31"/>
      <c r="Q558" s="31"/>
      <c r="R558" s="31"/>
      <c r="S558" s="31"/>
      <c r="T558" s="31"/>
      <c r="U558" s="31"/>
      <c r="V558" s="31"/>
      <c r="W558" s="31"/>
      <c r="X558" s="31"/>
      <c r="Y558" s="31"/>
      <c r="Z558" s="31"/>
      <c r="AA558" s="31"/>
      <c r="AB558" s="31"/>
      <c r="AC558" s="31"/>
      <c r="AD558" s="31"/>
      <c r="AE558" s="31"/>
      <c r="AF558" s="31"/>
      <c r="AG558" s="31"/>
      <c r="AH558" s="31"/>
      <c r="AI558" s="31"/>
      <c r="MG558"/>
    </row>
    <row r="559" spans="1:345" s="423" customFormat="1" x14ac:dyDescent="0.45">
      <c r="A559"/>
      <c r="B559"/>
      <c r="C559"/>
      <c r="D559"/>
      <c r="E559"/>
      <c r="F559"/>
      <c r="G559"/>
      <c r="H559"/>
      <c r="L559" s="31"/>
      <c r="M559" s="31"/>
      <c r="N559" s="31"/>
      <c r="O559" s="31"/>
      <c r="P559" s="31"/>
      <c r="Q559" s="31"/>
      <c r="R559" s="31"/>
      <c r="S559" s="31"/>
      <c r="T559" s="31"/>
      <c r="U559" s="31"/>
      <c r="V559" s="31"/>
      <c r="W559" s="31"/>
      <c r="X559" s="31"/>
      <c r="Y559" s="31"/>
      <c r="Z559" s="31"/>
      <c r="AA559" s="31"/>
      <c r="AB559" s="31"/>
      <c r="AC559" s="31"/>
      <c r="AD559" s="31"/>
      <c r="AE559" s="31"/>
      <c r="AF559" s="31"/>
      <c r="AG559" s="31"/>
      <c r="AH559" s="31"/>
      <c r="AI559" s="31"/>
      <c r="MG559"/>
    </row>
    <row r="560" spans="1:345" s="423" customFormat="1" x14ac:dyDescent="0.45">
      <c r="A560"/>
      <c r="B560"/>
      <c r="C560"/>
      <c r="D560"/>
      <c r="E560"/>
      <c r="F560"/>
      <c r="G560"/>
      <c r="H560"/>
      <c r="L560" s="31"/>
      <c r="M560" s="31"/>
      <c r="N560" s="31"/>
      <c r="O560" s="31"/>
      <c r="P560" s="31"/>
      <c r="Q560" s="31"/>
      <c r="R560" s="31"/>
      <c r="S560" s="31"/>
      <c r="T560" s="31"/>
      <c r="U560" s="31"/>
      <c r="V560" s="31"/>
      <c r="W560" s="31"/>
      <c r="X560" s="31"/>
      <c r="Y560" s="31"/>
      <c r="Z560" s="31"/>
      <c r="AA560" s="31"/>
      <c r="AB560" s="31"/>
      <c r="AC560" s="31"/>
      <c r="AD560" s="31"/>
      <c r="AE560" s="31"/>
      <c r="AF560" s="31"/>
      <c r="AG560" s="31"/>
      <c r="AH560" s="31"/>
      <c r="AI560" s="31"/>
      <c r="MG560"/>
    </row>
    <row r="561" spans="1:345" s="423" customFormat="1" x14ac:dyDescent="0.45">
      <c r="A561"/>
      <c r="B561"/>
      <c r="C561"/>
      <c r="D561"/>
      <c r="E561"/>
      <c r="F561"/>
      <c r="G561"/>
      <c r="H561"/>
      <c r="L561" s="31"/>
      <c r="M561" s="31"/>
      <c r="N561" s="31"/>
      <c r="O561" s="31"/>
      <c r="P561" s="31"/>
      <c r="Q561" s="31"/>
      <c r="R561" s="31"/>
      <c r="S561" s="31"/>
      <c r="T561" s="31"/>
      <c r="U561" s="31"/>
      <c r="V561" s="31"/>
      <c r="W561" s="31"/>
      <c r="X561" s="31"/>
      <c r="Y561" s="31"/>
      <c r="Z561" s="31"/>
      <c r="AA561" s="31"/>
      <c r="AB561" s="31"/>
      <c r="AC561" s="31"/>
      <c r="AD561" s="31"/>
      <c r="AE561" s="31"/>
      <c r="AF561" s="31"/>
      <c r="AG561" s="31"/>
      <c r="AH561" s="31"/>
      <c r="AI561" s="31"/>
      <c r="MG561"/>
    </row>
    <row r="562" spans="1:345" s="423" customFormat="1" x14ac:dyDescent="0.45">
      <c r="A562"/>
      <c r="B562"/>
      <c r="C562"/>
      <c r="D562"/>
      <c r="E562"/>
      <c r="F562"/>
      <c r="G562"/>
      <c r="H562"/>
      <c r="L562" s="31"/>
      <c r="M562" s="31"/>
      <c r="N562" s="31"/>
      <c r="O562" s="31"/>
      <c r="P562" s="31"/>
      <c r="Q562" s="31"/>
      <c r="R562" s="31"/>
      <c r="S562" s="31"/>
      <c r="T562" s="31"/>
      <c r="U562" s="31"/>
      <c r="V562" s="31"/>
      <c r="W562" s="31"/>
      <c r="X562" s="31"/>
      <c r="Y562" s="31"/>
      <c r="Z562" s="31"/>
      <c r="AA562" s="31"/>
      <c r="AB562" s="31"/>
      <c r="AC562" s="31"/>
      <c r="AD562" s="31"/>
      <c r="AE562" s="31"/>
      <c r="AF562" s="31"/>
      <c r="AG562" s="31"/>
      <c r="AH562" s="31"/>
      <c r="AI562" s="31"/>
      <c r="MG562"/>
    </row>
    <row r="563" spans="1:345" s="423" customFormat="1" x14ac:dyDescent="0.45">
      <c r="A563"/>
      <c r="B563"/>
      <c r="C563"/>
      <c r="D563"/>
      <c r="E563"/>
      <c r="F563"/>
      <c r="G563"/>
      <c r="H563"/>
      <c r="L563" s="31"/>
      <c r="M563" s="31"/>
      <c r="N563" s="31"/>
      <c r="O563" s="31"/>
      <c r="P563" s="31"/>
      <c r="Q563" s="31"/>
      <c r="R563" s="31"/>
      <c r="S563" s="31"/>
      <c r="T563" s="31"/>
      <c r="U563" s="31"/>
      <c r="V563" s="31"/>
      <c r="W563" s="31"/>
      <c r="X563" s="31"/>
      <c r="Y563" s="31"/>
      <c r="Z563" s="31"/>
      <c r="AA563" s="31"/>
      <c r="AB563" s="31"/>
      <c r="AC563" s="31"/>
      <c r="AD563" s="31"/>
      <c r="AE563" s="31"/>
      <c r="AF563" s="31"/>
      <c r="AG563" s="31"/>
      <c r="AH563" s="31"/>
      <c r="AI563" s="31"/>
      <c r="MG563"/>
    </row>
    <row r="564" spans="1:345" s="423" customFormat="1" x14ac:dyDescent="0.45">
      <c r="A564"/>
      <c r="B564"/>
      <c r="C564"/>
      <c r="D564"/>
      <c r="E564"/>
      <c r="F564"/>
      <c r="G564"/>
      <c r="H564"/>
      <c r="L564" s="31"/>
      <c r="M564" s="31"/>
      <c r="N564" s="31"/>
      <c r="O564" s="31"/>
      <c r="P564" s="31"/>
      <c r="Q564" s="31"/>
      <c r="R564" s="31"/>
      <c r="S564" s="31"/>
      <c r="T564" s="31"/>
      <c r="U564" s="31"/>
      <c r="V564" s="31"/>
      <c r="W564" s="31"/>
      <c r="X564" s="31"/>
      <c r="Y564" s="31"/>
      <c r="Z564" s="31"/>
      <c r="AA564" s="31"/>
      <c r="AB564" s="31"/>
      <c r="AC564" s="31"/>
      <c r="AD564" s="31"/>
      <c r="AE564" s="31"/>
      <c r="AF564" s="31"/>
      <c r="AG564" s="31"/>
      <c r="AH564" s="31"/>
      <c r="AI564" s="31"/>
      <c r="MG564"/>
    </row>
    <row r="565" spans="1:345" s="423" customFormat="1" x14ac:dyDescent="0.45">
      <c r="A565"/>
      <c r="B565"/>
      <c r="C565"/>
      <c r="D565"/>
      <c r="E565"/>
      <c r="F565"/>
      <c r="G565"/>
      <c r="H565"/>
      <c r="L565" s="31"/>
      <c r="M565" s="31"/>
      <c r="N565" s="31"/>
      <c r="O565" s="31"/>
      <c r="P565" s="31"/>
      <c r="Q565" s="31"/>
      <c r="R565" s="31"/>
      <c r="S565" s="31"/>
      <c r="T565" s="31"/>
      <c r="U565" s="31"/>
      <c r="V565" s="31"/>
      <c r="W565" s="31"/>
      <c r="X565" s="31"/>
      <c r="Y565" s="31"/>
      <c r="Z565" s="31"/>
      <c r="AA565" s="31"/>
      <c r="AB565" s="31"/>
      <c r="AC565" s="31"/>
      <c r="AD565" s="31"/>
      <c r="AE565" s="31"/>
      <c r="AF565" s="31"/>
      <c r="AG565" s="31"/>
      <c r="AH565" s="31"/>
      <c r="AI565" s="31"/>
      <c r="MG565"/>
    </row>
    <row r="566" spans="1:345" s="423" customFormat="1" x14ac:dyDescent="0.45">
      <c r="A566"/>
      <c r="B566"/>
      <c r="C566"/>
      <c r="D566"/>
      <c r="E566"/>
      <c r="F566"/>
      <c r="G566"/>
      <c r="H566"/>
      <c r="L566" s="31"/>
      <c r="M566" s="31"/>
      <c r="N566" s="31"/>
      <c r="O566" s="31"/>
      <c r="P566" s="31"/>
      <c r="Q566" s="31"/>
      <c r="R566" s="31"/>
      <c r="S566" s="31"/>
      <c r="T566" s="31"/>
      <c r="U566" s="31"/>
      <c r="V566" s="31"/>
      <c r="W566" s="31"/>
      <c r="X566" s="31"/>
      <c r="Y566" s="31"/>
      <c r="Z566" s="31"/>
      <c r="AA566" s="31"/>
      <c r="AB566" s="31"/>
      <c r="AC566" s="31"/>
      <c r="AD566" s="31"/>
      <c r="AE566" s="31"/>
      <c r="AF566" s="31"/>
      <c r="AG566" s="31"/>
      <c r="AH566" s="31"/>
      <c r="AI566" s="31"/>
      <c r="MG566"/>
    </row>
    <row r="567" spans="1:345" s="423" customFormat="1" x14ac:dyDescent="0.45">
      <c r="A567"/>
      <c r="B567"/>
      <c r="C567"/>
      <c r="D567"/>
      <c r="E567"/>
      <c r="F567"/>
      <c r="G567"/>
      <c r="H567"/>
      <c r="L567" s="31"/>
      <c r="M567" s="31"/>
      <c r="N567" s="31"/>
      <c r="O567" s="31"/>
      <c r="P567" s="31"/>
      <c r="Q567" s="31"/>
      <c r="R567" s="31"/>
      <c r="S567" s="31"/>
      <c r="T567" s="31"/>
      <c r="U567" s="31"/>
      <c r="V567" s="31"/>
      <c r="W567" s="31"/>
      <c r="X567" s="31"/>
      <c r="Y567" s="31"/>
      <c r="Z567" s="31"/>
      <c r="AA567" s="31"/>
      <c r="AB567" s="31"/>
      <c r="AC567" s="31"/>
      <c r="AD567" s="31"/>
      <c r="AE567" s="31"/>
      <c r="AF567" s="31"/>
      <c r="AG567" s="31"/>
      <c r="AH567" s="31"/>
      <c r="AI567" s="31"/>
      <c r="MG567"/>
    </row>
    <row r="568" spans="1:345" s="423" customFormat="1" x14ac:dyDescent="0.45">
      <c r="A568"/>
      <c r="B568"/>
      <c r="C568"/>
      <c r="D568"/>
      <c r="E568"/>
      <c r="F568"/>
      <c r="G568"/>
      <c r="H568"/>
      <c r="L568" s="31"/>
      <c r="M568" s="31"/>
      <c r="N568" s="31"/>
      <c r="O568" s="31"/>
      <c r="P568" s="31"/>
      <c r="Q568" s="31"/>
      <c r="R568" s="31"/>
      <c r="S568" s="31"/>
      <c r="T568" s="31"/>
      <c r="U568" s="31"/>
      <c r="V568" s="31"/>
      <c r="W568" s="31"/>
      <c r="X568" s="31"/>
      <c r="Y568" s="31"/>
      <c r="Z568" s="31"/>
      <c r="AA568" s="31"/>
      <c r="AB568" s="31"/>
      <c r="AC568" s="31"/>
      <c r="AD568" s="31"/>
      <c r="AE568" s="31"/>
      <c r="AF568" s="31"/>
      <c r="AG568" s="31"/>
      <c r="AH568" s="31"/>
      <c r="AI568" s="31"/>
      <c r="MG568"/>
    </row>
    <row r="569" spans="1:345" s="423" customFormat="1" x14ac:dyDescent="0.45">
      <c r="A569"/>
      <c r="B569"/>
      <c r="C569"/>
      <c r="D569"/>
      <c r="E569"/>
      <c r="F569"/>
      <c r="G569"/>
      <c r="H569"/>
      <c r="L569" s="31"/>
      <c r="M569" s="31"/>
      <c r="N569" s="31"/>
      <c r="O569" s="31"/>
      <c r="P569" s="31"/>
      <c r="Q569" s="31"/>
      <c r="R569" s="31"/>
      <c r="S569" s="31"/>
      <c r="T569" s="31"/>
      <c r="U569" s="31"/>
      <c r="V569" s="31"/>
      <c r="W569" s="31"/>
      <c r="X569" s="31"/>
      <c r="Y569" s="31"/>
      <c r="Z569" s="31"/>
      <c r="AA569" s="31"/>
      <c r="AB569" s="31"/>
      <c r="AC569" s="31"/>
      <c r="AD569" s="31"/>
      <c r="AE569" s="31"/>
      <c r="AF569" s="31"/>
      <c r="AG569" s="31"/>
      <c r="AH569" s="31"/>
      <c r="AI569" s="31"/>
      <c r="MG569"/>
    </row>
    <row r="570" spans="1:345" s="423" customFormat="1" x14ac:dyDescent="0.45">
      <c r="A570"/>
      <c r="B570"/>
      <c r="C570"/>
      <c r="D570"/>
      <c r="E570"/>
      <c r="F570"/>
      <c r="G570"/>
      <c r="H570"/>
      <c r="L570" s="31"/>
      <c r="M570" s="31"/>
      <c r="N570" s="31"/>
      <c r="O570" s="31"/>
      <c r="P570" s="31"/>
      <c r="Q570" s="31"/>
      <c r="R570" s="31"/>
      <c r="S570" s="31"/>
      <c r="T570" s="31"/>
      <c r="U570" s="31"/>
      <c r="V570" s="31"/>
      <c r="W570" s="31"/>
      <c r="X570" s="31"/>
      <c r="Y570" s="31"/>
      <c r="Z570" s="31"/>
      <c r="AA570" s="31"/>
      <c r="AB570" s="31"/>
      <c r="AC570" s="31"/>
      <c r="AD570" s="31"/>
      <c r="AE570" s="31"/>
      <c r="AF570" s="31"/>
      <c r="AG570" s="31"/>
      <c r="AH570" s="31"/>
      <c r="AI570" s="31"/>
      <c r="MG570"/>
    </row>
    <row r="571" spans="1:345" s="423" customFormat="1" x14ac:dyDescent="0.45">
      <c r="A571"/>
      <c r="B571"/>
      <c r="C571"/>
      <c r="D571"/>
      <c r="E571"/>
      <c r="F571"/>
      <c r="G571"/>
      <c r="H571"/>
      <c r="L571" s="31"/>
      <c r="M571" s="31"/>
      <c r="N571" s="31"/>
      <c r="O571" s="31"/>
      <c r="P571" s="31"/>
      <c r="Q571" s="31"/>
      <c r="R571" s="31"/>
      <c r="S571" s="31"/>
      <c r="T571" s="31"/>
      <c r="U571" s="31"/>
      <c r="V571" s="31"/>
      <c r="W571" s="31"/>
      <c r="X571" s="31"/>
      <c r="Y571" s="31"/>
      <c r="Z571" s="31"/>
      <c r="AA571" s="31"/>
      <c r="AB571" s="31"/>
      <c r="AC571" s="31"/>
      <c r="AD571" s="31"/>
      <c r="AE571" s="31"/>
      <c r="AF571" s="31"/>
      <c r="AG571" s="31"/>
      <c r="AH571" s="31"/>
      <c r="AI571" s="31"/>
      <c r="MG571"/>
    </row>
    <row r="572" spans="1:345" s="423" customFormat="1" x14ac:dyDescent="0.45">
      <c r="A572"/>
      <c r="B572"/>
      <c r="C572"/>
      <c r="D572"/>
      <c r="E572"/>
      <c r="F572"/>
      <c r="G572"/>
      <c r="H572"/>
      <c r="L572" s="31"/>
      <c r="M572" s="31"/>
      <c r="N572" s="31"/>
      <c r="O572" s="31"/>
      <c r="P572" s="31"/>
      <c r="Q572" s="31"/>
      <c r="R572" s="31"/>
      <c r="S572" s="31"/>
      <c r="T572" s="31"/>
      <c r="U572" s="31"/>
      <c r="V572" s="31"/>
      <c r="W572" s="31"/>
      <c r="X572" s="31"/>
      <c r="Y572" s="31"/>
      <c r="Z572" s="31"/>
      <c r="AA572" s="31"/>
      <c r="AB572" s="31"/>
      <c r="AC572" s="31"/>
      <c r="AD572" s="31"/>
      <c r="AE572" s="31"/>
      <c r="AF572" s="31"/>
      <c r="AG572" s="31"/>
      <c r="AH572" s="31"/>
      <c r="AI572" s="31"/>
      <c r="MG572"/>
    </row>
    <row r="573" spans="1:345" s="423" customFormat="1" x14ac:dyDescent="0.45">
      <c r="A573"/>
      <c r="B573"/>
      <c r="C573"/>
      <c r="D573"/>
      <c r="E573"/>
      <c r="F573"/>
      <c r="G573"/>
      <c r="H573"/>
      <c r="L573" s="31"/>
      <c r="M573" s="31"/>
      <c r="N573" s="31"/>
      <c r="O573" s="31"/>
      <c r="P573" s="31"/>
      <c r="Q573" s="31"/>
      <c r="R573" s="31"/>
      <c r="S573" s="31"/>
      <c r="T573" s="31"/>
      <c r="U573" s="31"/>
      <c r="V573" s="31"/>
      <c r="W573" s="31"/>
      <c r="X573" s="31"/>
      <c r="Y573" s="31"/>
      <c r="Z573" s="31"/>
      <c r="AA573" s="31"/>
      <c r="AB573" s="31"/>
      <c r="AC573" s="31"/>
      <c r="AD573" s="31"/>
      <c r="AE573" s="31"/>
      <c r="AF573" s="31"/>
      <c r="AG573" s="31"/>
      <c r="AH573" s="31"/>
      <c r="AI573" s="31"/>
      <c r="MG573"/>
    </row>
    <row r="574" spans="1:345" s="423" customFormat="1" x14ac:dyDescent="0.45">
      <c r="A574"/>
      <c r="B574"/>
      <c r="C574"/>
      <c r="D574"/>
      <c r="E574"/>
      <c r="F574"/>
      <c r="G574"/>
      <c r="H574"/>
      <c r="L574" s="31"/>
      <c r="M574" s="31"/>
      <c r="N574" s="31"/>
      <c r="O574" s="31"/>
      <c r="P574" s="31"/>
      <c r="Q574" s="31"/>
      <c r="R574" s="31"/>
      <c r="S574" s="31"/>
      <c r="T574" s="31"/>
      <c r="U574" s="31"/>
      <c r="V574" s="31"/>
      <c r="W574" s="31"/>
      <c r="X574" s="31"/>
      <c r="Y574" s="31"/>
      <c r="Z574" s="31"/>
      <c r="AA574" s="31"/>
      <c r="AB574" s="31"/>
      <c r="AC574" s="31"/>
      <c r="AD574" s="31"/>
      <c r="AE574" s="31"/>
      <c r="AF574" s="31"/>
      <c r="AG574" s="31"/>
      <c r="AH574" s="31"/>
      <c r="AI574" s="31"/>
      <c r="MG574"/>
    </row>
    <row r="575" spans="1:345" s="423" customFormat="1" x14ac:dyDescent="0.45">
      <c r="A575"/>
      <c r="B575"/>
      <c r="C575"/>
      <c r="D575"/>
      <c r="E575"/>
      <c r="F575"/>
      <c r="G575"/>
      <c r="H575"/>
      <c r="L575" s="31"/>
      <c r="M575" s="31"/>
      <c r="N575" s="31"/>
      <c r="O575" s="31"/>
      <c r="P575" s="31"/>
      <c r="Q575" s="31"/>
      <c r="R575" s="31"/>
      <c r="S575" s="31"/>
      <c r="T575" s="31"/>
      <c r="U575" s="31"/>
      <c r="V575" s="31"/>
      <c r="W575" s="31"/>
      <c r="X575" s="31"/>
      <c r="Y575" s="31"/>
      <c r="Z575" s="31"/>
      <c r="AA575" s="31"/>
      <c r="AB575" s="31"/>
      <c r="AC575" s="31"/>
      <c r="AD575" s="31"/>
      <c r="AE575" s="31"/>
      <c r="AF575" s="31"/>
      <c r="AG575" s="31"/>
      <c r="AH575" s="31"/>
      <c r="AI575" s="31"/>
      <c r="MG575"/>
    </row>
    <row r="576" spans="1:345" s="423" customFormat="1" x14ac:dyDescent="0.45">
      <c r="A576"/>
      <c r="B576"/>
      <c r="C576"/>
      <c r="D576"/>
      <c r="E576"/>
      <c r="F576"/>
      <c r="G576"/>
      <c r="H576"/>
      <c r="L576" s="31"/>
      <c r="M576" s="31"/>
      <c r="N576" s="31"/>
      <c r="O576" s="31"/>
      <c r="P576" s="31"/>
      <c r="Q576" s="31"/>
      <c r="R576" s="31"/>
      <c r="S576" s="31"/>
      <c r="T576" s="31"/>
      <c r="U576" s="31"/>
      <c r="V576" s="31"/>
      <c r="W576" s="31"/>
      <c r="X576" s="31"/>
      <c r="Y576" s="31"/>
      <c r="Z576" s="31"/>
      <c r="AA576" s="31"/>
      <c r="AB576" s="31"/>
      <c r="AC576" s="31"/>
      <c r="AD576" s="31"/>
      <c r="AE576" s="31"/>
      <c r="AF576" s="31"/>
      <c r="AG576" s="31"/>
      <c r="AH576" s="31"/>
      <c r="AI576" s="31"/>
      <c r="MG576"/>
    </row>
    <row r="577" spans="1:345" s="423" customFormat="1" x14ac:dyDescent="0.45">
      <c r="A577"/>
      <c r="B577"/>
      <c r="C577"/>
      <c r="D577"/>
      <c r="E577"/>
      <c r="F577"/>
      <c r="G577"/>
      <c r="H577"/>
      <c r="L577" s="31"/>
      <c r="M577" s="31"/>
      <c r="N577" s="31"/>
      <c r="O577" s="31"/>
      <c r="P577" s="31"/>
      <c r="Q577" s="31"/>
      <c r="R577" s="31"/>
      <c r="S577" s="31"/>
      <c r="T577" s="31"/>
      <c r="U577" s="31"/>
      <c r="V577" s="31"/>
      <c r="W577" s="31"/>
      <c r="X577" s="31"/>
      <c r="Y577" s="31"/>
      <c r="Z577" s="31"/>
      <c r="AA577" s="31"/>
      <c r="AB577" s="31"/>
      <c r="AC577" s="31"/>
      <c r="AD577" s="31"/>
      <c r="AE577" s="31"/>
      <c r="AF577" s="31"/>
      <c r="AG577" s="31"/>
      <c r="AH577" s="31"/>
      <c r="AI577" s="31"/>
      <c r="MG577"/>
    </row>
    <row r="578" spans="1:345" s="423" customFormat="1" x14ac:dyDescent="0.45">
      <c r="A578"/>
      <c r="B578"/>
      <c r="C578"/>
      <c r="D578"/>
      <c r="E578"/>
      <c r="F578"/>
      <c r="G578"/>
      <c r="H578"/>
      <c r="L578" s="31"/>
      <c r="M578" s="31"/>
      <c r="N578" s="31"/>
      <c r="O578" s="31"/>
      <c r="P578" s="31"/>
      <c r="Q578" s="31"/>
      <c r="R578" s="31"/>
      <c r="S578" s="31"/>
      <c r="T578" s="31"/>
      <c r="U578" s="31"/>
      <c r="V578" s="31"/>
      <c r="W578" s="31"/>
      <c r="X578" s="31"/>
      <c r="Y578" s="31"/>
      <c r="Z578" s="31"/>
      <c r="AA578" s="31"/>
      <c r="AB578" s="31"/>
      <c r="AC578" s="31"/>
      <c r="AD578" s="31"/>
      <c r="AE578" s="31"/>
      <c r="AF578" s="31"/>
      <c r="AG578" s="31"/>
      <c r="AH578" s="31"/>
      <c r="AI578" s="31"/>
      <c r="MG578"/>
    </row>
    <row r="579" spans="1:345" s="423" customFormat="1" x14ac:dyDescent="0.45">
      <c r="A579"/>
      <c r="B579"/>
      <c r="C579"/>
      <c r="D579"/>
      <c r="E579"/>
      <c r="F579"/>
      <c r="G579"/>
      <c r="H579"/>
      <c r="L579" s="31"/>
      <c r="M579" s="31"/>
      <c r="N579" s="31"/>
      <c r="O579" s="31"/>
      <c r="P579" s="31"/>
      <c r="Q579" s="31"/>
      <c r="R579" s="31"/>
      <c r="S579" s="31"/>
      <c r="T579" s="31"/>
      <c r="U579" s="31"/>
      <c r="V579" s="31"/>
      <c r="W579" s="31"/>
      <c r="X579" s="31"/>
      <c r="Y579" s="31"/>
      <c r="Z579" s="31"/>
      <c r="AA579" s="31"/>
      <c r="AB579" s="31"/>
      <c r="AC579" s="31"/>
      <c r="AD579" s="31"/>
      <c r="AE579" s="31"/>
      <c r="AF579" s="31"/>
      <c r="AG579" s="31"/>
      <c r="AH579" s="31"/>
      <c r="AI579" s="31"/>
      <c r="MG579"/>
    </row>
    <row r="580" spans="1:345" s="423" customFormat="1" x14ac:dyDescent="0.45">
      <c r="A580"/>
      <c r="B580"/>
      <c r="C580"/>
      <c r="D580"/>
      <c r="E580"/>
      <c r="F580"/>
      <c r="G580"/>
      <c r="H580"/>
      <c r="L580" s="31"/>
      <c r="M580" s="31"/>
      <c r="N580" s="31"/>
      <c r="O580" s="31"/>
      <c r="P580" s="31"/>
      <c r="Q580" s="31"/>
      <c r="R580" s="31"/>
      <c r="S580" s="31"/>
      <c r="T580" s="31"/>
      <c r="U580" s="31"/>
      <c r="V580" s="31"/>
      <c r="W580" s="31"/>
      <c r="X580" s="31"/>
      <c r="Y580" s="31"/>
      <c r="Z580" s="31"/>
      <c r="AA580" s="31"/>
      <c r="AB580" s="31"/>
      <c r="AC580" s="31"/>
      <c r="AD580" s="31"/>
      <c r="AE580" s="31"/>
      <c r="AF580" s="31"/>
      <c r="AG580" s="31"/>
      <c r="AH580" s="31"/>
      <c r="AI580" s="31"/>
      <c r="MG580"/>
    </row>
    <row r="581" spans="1:345" s="423" customFormat="1" x14ac:dyDescent="0.45">
      <c r="A581"/>
      <c r="B581"/>
      <c r="C581"/>
      <c r="D581"/>
      <c r="E581"/>
      <c r="F581"/>
      <c r="G581"/>
      <c r="H581"/>
      <c r="L581" s="31"/>
      <c r="M581" s="31"/>
      <c r="N581" s="31"/>
      <c r="O581" s="31"/>
      <c r="P581" s="31"/>
      <c r="Q581" s="31"/>
      <c r="R581" s="31"/>
      <c r="S581" s="31"/>
      <c r="T581" s="31"/>
      <c r="U581" s="31"/>
      <c r="V581" s="31"/>
      <c r="W581" s="31"/>
      <c r="X581" s="31"/>
      <c r="Y581" s="31"/>
      <c r="Z581" s="31"/>
      <c r="AA581" s="31"/>
      <c r="AB581" s="31"/>
      <c r="AC581" s="31"/>
      <c r="AD581" s="31"/>
      <c r="AE581" s="31"/>
      <c r="AF581" s="31"/>
      <c r="AG581" s="31"/>
      <c r="AH581" s="31"/>
      <c r="AI581" s="31"/>
      <c r="MG581"/>
    </row>
    <row r="582" spans="1:345" s="423" customFormat="1" x14ac:dyDescent="0.45">
      <c r="A582"/>
      <c r="B582"/>
      <c r="C582"/>
      <c r="D582"/>
      <c r="E582"/>
      <c r="F582"/>
      <c r="G582"/>
      <c r="H582"/>
      <c r="L582" s="31"/>
      <c r="M582" s="31"/>
      <c r="N582" s="31"/>
      <c r="O582" s="31"/>
      <c r="P582" s="31"/>
      <c r="Q582" s="31"/>
      <c r="R582" s="31"/>
      <c r="S582" s="31"/>
      <c r="T582" s="31"/>
      <c r="U582" s="31"/>
      <c r="V582" s="31"/>
      <c r="W582" s="31"/>
      <c r="X582" s="31"/>
      <c r="Y582" s="31"/>
      <c r="Z582" s="31"/>
      <c r="AA582" s="31"/>
      <c r="AB582" s="31"/>
      <c r="AC582" s="31"/>
      <c r="AD582" s="31"/>
      <c r="AE582" s="31"/>
      <c r="AF582" s="31"/>
      <c r="AG582" s="31"/>
      <c r="AH582" s="31"/>
      <c r="AI582" s="31"/>
      <c r="MG582"/>
    </row>
    <row r="583" spans="1:345" s="423" customFormat="1" x14ac:dyDescent="0.45">
      <c r="A583"/>
      <c r="B583"/>
      <c r="C583"/>
      <c r="D583"/>
      <c r="E583"/>
      <c r="F583"/>
      <c r="G583"/>
      <c r="H583"/>
      <c r="L583" s="31"/>
      <c r="M583" s="31"/>
      <c r="N583" s="31"/>
      <c r="O583" s="31"/>
      <c r="P583" s="31"/>
      <c r="Q583" s="31"/>
      <c r="R583" s="31"/>
      <c r="S583" s="31"/>
      <c r="T583" s="31"/>
      <c r="U583" s="31"/>
      <c r="V583" s="31"/>
      <c r="W583" s="31"/>
      <c r="X583" s="31"/>
      <c r="Y583" s="31"/>
      <c r="Z583" s="31"/>
      <c r="AA583" s="31"/>
      <c r="AB583" s="31"/>
      <c r="AC583" s="31"/>
      <c r="AD583" s="31"/>
      <c r="AE583" s="31"/>
      <c r="AF583" s="31"/>
      <c r="AG583" s="31"/>
      <c r="AH583" s="31"/>
      <c r="AI583" s="31"/>
      <c r="MG583"/>
    </row>
    <row r="584" spans="1:345" s="423" customFormat="1" x14ac:dyDescent="0.45">
      <c r="A584"/>
      <c r="B584"/>
      <c r="C584"/>
      <c r="D584"/>
      <c r="E584"/>
      <c r="F584"/>
      <c r="G584"/>
      <c r="H584"/>
      <c r="L584" s="31"/>
      <c r="M584" s="31"/>
      <c r="N584" s="31"/>
      <c r="O584" s="31"/>
      <c r="P584" s="31"/>
      <c r="Q584" s="31"/>
      <c r="R584" s="31"/>
      <c r="S584" s="31"/>
      <c r="T584" s="31"/>
      <c r="U584" s="31"/>
      <c r="V584" s="31"/>
      <c r="W584" s="31"/>
      <c r="X584" s="31"/>
      <c r="Y584" s="31"/>
      <c r="Z584" s="31"/>
      <c r="AA584" s="31"/>
      <c r="AB584" s="31"/>
      <c r="AC584" s="31"/>
      <c r="AD584" s="31"/>
      <c r="AE584" s="31"/>
      <c r="AF584" s="31"/>
      <c r="AG584" s="31"/>
      <c r="AH584" s="31"/>
      <c r="AI584" s="31"/>
      <c r="MG584"/>
    </row>
    <row r="585" spans="1:345" s="423" customFormat="1" x14ac:dyDescent="0.45">
      <c r="A585"/>
      <c r="B585"/>
      <c r="C585"/>
      <c r="D585"/>
      <c r="E585"/>
      <c r="F585"/>
      <c r="G585"/>
      <c r="H585"/>
      <c r="L585" s="31"/>
      <c r="M585" s="31"/>
      <c r="N585" s="31"/>
      <c r="O585" s="31"/>
      <c r="P585" s="31"/>
      <c r="Q585" s="31"/>
      <c r="R585" s="31"/>
      <c r="S585" s="31"/>
      <c r="T585" s="31"/>
      <c r="U585" s="31"/>
      <c r="V585" s="31"/>
      <c r="W585" s="31"/>
      <c r="X585" s="31"/>
      <c r="Y585" s="31"/>
      <c r="Z585" s="31"/>
      <c r="AA585" s="31"/>
      <c r="AB585" s="31"/>
      <c r="AC585" s="31"/>
      <c r="AD585" s="31"/>
      <c r="AE585" s="31"/>
      <c r="AF585" s="31"/>
      <c r="AG585" s="31"/>
      <c r="AH585" s="31"/>
      <c r="AI585" s="31"/>
      <c r="MG585"/>
    </row>
    <row r="586" spans="1:345" s="423" customFormat="1" x14ac:dyDescent="0.45">
      <c r="A586"/>
      <c r="B586"/>
      <c r="C586"/>
      <c r="D586"/>
      <c r="E586"/>
      <c r="F586"/>
      <c r="G586"/>
      <c r="H586"/>
      <c r="L586" s="31"/>
      <c r="M586" s="31"/>
      <c r="N586" s="31"/>
      <c r="O586" s="31"/>
      <c r="P586" s="31"/>
      <c r="Q586" s="31"/>
      <c r="R586" s="31"/>
      <c r="S586" s="31"/>
      <c r="T586" s="31"/>
      <c r="U586" s="31"/>
      <c r="V586" s="31"/>
      <c r="W586" s="31"/>
      <c r="X586" s="31"/>
      <c r="Y586" s="31"/>
      <c r="Z586" s="31"/>
      <c r="AA586" s="31"/>
      <c r="AB586" s="31"/>
      <c r="AC586" s="31"/>
      <c r="AD586" s="31"/>
      <c r="AE586" s="31"/>
      <c r="AF586" s="31"/>
      <c r="AG586" s="31"/>
      <c r="AH586" s="31"/>
      <c r="AI586" s="31"/>
      <c r="MG586"/>
    </row>
    <row r="587" spans="1:345" s="423" customFormat="1" x14ac:dyDescent="0.45">
      <c r="A587"/>
      <c r="B587"/>
      <c r="C587"/>
      <c r="D587"/>
      <c r="E587"/>
      <c r="F587"/>
      <c r="G587"/>
      <c r="H587"/>
      <c r="L587" s="31"/>
      <c r="M587" s="31"/>
      <c r="N587" s="31"/>
      <c r="O587" s="31"/>
      <c r="P587" s="31"/>
      <c r="Q587" s="31"/>
      <c r="R587" s="31"/>
      <c r="S587" s="31"/>
      <c r="T587" s="31"/>
      <c r="U587" s="31"/>
      <c r="V587" s="31"/>
      <c r="W587" s="31"/>
      <c r="X587" s="31"/>
      <c r="Y587" s="31"/>
      <c r="Z587" s="31"/>
      <c r="AA587" s="31"/>
      <c r="AB587" s="31"/>
      <c r="AC587" s="31"/>
      <c r="AD587" s="31"/>
      <c r="AE587" s="31"/>
      <c r="AF587" s="31"/>
      <c r="AG587" s="31"/>
      <c r="AH587" s="31"/>
      <c r="AI587" s="31"/>
      <c r="MG587"/>
    </row>
    <row r="588" spans="1:345" s="423" customFormat="1" x14ac:dyDescent="0.45">
      <c r="A588"/>
      <c r="B588"/>
      <c r="C588"/>
      <c r="D588"/>
      <c r="E588"/>
      <c r="F588"/>
      <c r="G588"/>
      <c r="H588"/>
      <c r="L588" s="31"/>
      <c r="M588" s="31"/>
      <c r="N588" s="31"/>
      <c r="O588" s="31"/>
      <c r="P588" s="31"/>
      <c r="Q588" s="31"/>
      <c r="R588" s="31"/>
      <c r="S588" s="31"/>
      <c r="T588" s="31"/>
      <c r="U588" s="31"/>
      <c r="V588" s="31"/>
      <c r="W588" s="31"/>
      <c r="X588" s="31"/>
      <c r="Y588" s="31"/>
      <c r="Z588" s="31"/>
      <c r="AA588" s="31"/>
      <c r="AB588" s="31"/>
      <c r="AC588" s="31"/>
      <c r="AD588" s="31"/>
      <c r="AE588" s="31"/>
      <c r="AF588" s="31"/>
      <c r="AG588" s="31"/>
      <c r="AH588" s="31"/>
      <c r="AI588" s="31"/>
      <c r="MG588"/>
    </row>
    <row r="589" spans="1:345" s="423" customFormat="1" x14ac:dyDescent="0.45">
      <c r="A589"/>
      <c r="B589"/>
      <c r="C589"/>
      <c r="D589"/>
      <c r="E589"/>
      <c r="F589"/>
      <c r="G589"/>
      <c r="H589"/>
      <c r="L589" s="31"/>
      <c r="M589" s="31"/>
      <c r="N589" s="31"/>
      <c r="O589" s="31"/>
      <c r="P589" s="31"/>
      <c r="Q589" s="31"/>
      <c r="R589" s="31"/>
      <c r="S589" s="31"/>
      <c r="T589" s="31"/>
      <c r="U589" s="31"/>
      <c r="V589" s="31"/>
      <c r="W589" s="31"/>
      <c r="X589" s="31"/>
      <c r="Y589" s="31"/>
      <c r="Z589" s="31"/>
      <c r="AA589" s="31"/>
      <c r="AB589" s="31"/>
      <c r="AC589" s="31"/>
      <c r="AD589" s="31"/>
      <c r="AE589" s="31"/>
      <c r="AF589" s="31"/>
      <c r="AG589" s="31"/>
      <c r="AH589" s="31"/>
      <c r="AI589" s="31"/>
      <c r="MG589"/>
    </row>
    <row r="590" spans="1:345" s="423" customFormat="1" x14ac:dyDescent="0.45">
      <c r="A590"/>
      <c r="B590"/>
      <c r="C590"/>
      <c r="D590"/>
      <c r="E590"/>
      <c r="F590"/>
      <c r="G590"/>
      <c r="H590"/>
      <c r="L590" s="31"/>
      <c r="M590" s="31"/>
      <c r="N590" s="31"/>
      <c r="O590" s="31"/>
      <c r="P590" s="31"/>
      <c r="Q590" s="31"/>
      <c r="R590" s="31"/>
      <c r="S590" s="31"/>
      <c r="T590" s="31"/>
      <c r="U590" s="31"/>
      <c r="V590" s="31"/>
      <c r="W590" s="31"/>
      <c r="X590" s="31"/>
      <c r="Y590" s="31"/>
      <c r="Z590" s="31"/>
      <c r="AA590" s="31"/>
      <c r="AB590" s="31"/>
      <c r="AC590" s="31"/>
      <c r="AD590" s="31"/>
      <c r="AE590" s="31"/>
      <c r="AF590" s="31"/>
      <c r="AG590" s="31"/>
      <c r="AH590" s="31"/>
      <c r="AI590" s="31"/>
      <c r="MG590"/>
    </row>
    <row r="591" spans="1:345" s="423" customFormat="1" x14ac:dyDescent="0.45">
      <c r="A591"/>
      <c r="B591"/>
      <c r="C591"/>
      <c r="D591"/>
      <c r="E591"/>
      <c r="F591"/>
      <c r="G591"/>
      <c r="H591"/>
      <c r="L591" s="31"/>
      <c r="M591" s="31"/>
      <c r="N591" s="31"/>
      <c r="O591" s="31"/>
      <c r="P591" s="31"/>
      <c r="Q591" s="31"/>
      <c r="R591" s="31"/>
      <c r="S591" s="31"/>
      <c r="T591" s="31"/>
      <c r="U591" s="31"/>
      <c r="V591" s="31"/>
      <c r="W591" s="31"/>
      <c r="X591" s="31"/>
      <c r="Y591" s="31"/>
      <c r="Z591" s="31"/>
      <c r="AA591" s="31"/>
      <c r="AB591" s="31"/>
      <c r="AC591" s="31"/>
      <c r="AD591" s="31"/>
      <c r="AE591" s="31"/>
      <c r="AF591" s="31"/>
      <c r="AG591" s="31"/>
      <c r="AH591" s="31"/>
      <c r="AI591" s="31"/>
      <c r="MG591"/>
    </row>
    <row r="592" spans="1:345" s="423" customFormat="1" x14ac:dyDescent="0.45">
      <c r="A592"/>
      <c r="B592"/>
      <c r="C592"/>
      <c r="D592"/>
      <c r="E592"/>
      <c r="F592"/>
      <c r="G592"/>
      <c r="H592"/>
      <c r="L592" s="31"/>
      <c r="M592" s="31"/>
      <c r="N592" s="31"/>
      <c r="O592" s="31"/>
      <c r="P592" s="31"/>
      <c r="Q592" s="31"/>
      <c r="R592" s="31"/>
      <c r="S592" s="31"/>
      <c r="T592" s="31"/>
      <c r="U592" s="31"/>
      <c r="V592" s="31"/>
      <c r="W592" s="31"/>
      <c r="X592" s="31"/>
      <c r="Y592" s="31"/>
      <c r="Z592" s="31"/>
      <c r="AA592" s="31"/>
      <c r="AB592" s="31"/>
      <c r="AC592" s="31"/>
      <c r="AD592" s="31"/>
      <c r="AE592" s="31"/>
      <c r="AF592" s="31"/>
      <c r="AG592" s="31"/>
      <c r="AH592" s="31"/>
      <c r="AI592" s="31"/>
      <c r="MG592"/>
    </row>
    <row r="593" spans="1:345" s="423" customFormat="1" x14ac:dyDescent="0.45">
      <c r="A593"/>
      <c r="B593"/>
      <c r="C593"/>
      <c r="D593"/>
      <c r="E593"/>
      <c r="F593"/>
      <c r="G593"/>
      <c r="H593"/>
      <c r="L593" s="31"/>
      <c r="M593" s="31"/>
      <c r="N593" s="31"/>
      <c r="O593" s="31"/>
      <c r="P593" s="31"/>
      <c r="Q593" s="31"/>
      <c r="R593" s="31"/>
      <c r="S593" s="31"/>
      <c r="T593" s="31"/>
      <c r="U593" s="31"/>
      <c r="V593" s="31"/>
      <c r="W593" s="31"/>
      <c r="X593" s="31"/>
      <c r="Y593" s="31"/>
      <c r="Z593" s="31"/>
      <c r="AA593" s="31"/>
      <c r="AB593" s="31"/>
      <c r="AC593" s="31"/>
      <c r="AD593" s="31"/>
      <c r="AE593" s="31"/>
      <c r="AF593" s="31"/>
      <c r="AG593" s="31"/>
      <c r="AH593" s="31"/>
      <c r="AI593" s="31"/>
      <c r="MG593"/>
    </row>
    <row r="594" spans="1:345" s="423" customFormat="1" x14ac:dyDescent="0.45">
      <c r="A594"/>
      <c r="B594"/>
      <c r="C594"/>
      <c r="D594"/>
      <c r="E594"/>
      <c r="F594"/>
      <c r="G594"/>
      <c r="H594"/>
      <c r="L594" s="31"/>
      <c r="M594" s="31"/>
      <c r="N594" s="31"/>
      <c r="O594" s="31"/>
      <c r="P594" s="31"/>
      <c r="Q594" s="31"/>
      <c r="R594" s="31"/>
      <c r="S594" s="31"/>
      <c r="T594" s="31"/>
      <c r="U594" s="31"/>
      <c r="V594" s="31"/>
      <c r="W594" s="31"/>
      <c r="X594" s="31"/>
      <c r="Y594" s="31"/>
      <c r="Z594" s="31"/>
      <c r="AA594" s="31"/>
      <c r="AB594" s="31"/>
      <c r="AC594" s="31"/>
      <c r="AD594" s="31"/>
      <c r="AE594" s="31"/>
      <c r="AF594" s="31"/>
      <c r="AG594" s="31"/>
      <c r="AH594" s="31"/>
      <c r="AI594" s="31"/>
      <c r="MG594"/>
    </row>
    <row r="595" spans="1:345" s="423" customFormat="1" x14ac:dyDescent="0.45">
      <c r="A595"/>
      <c r="B595"/>
      <c r="C595"/>
      <c r="D595"/>
      <c r="E595"/>
      <c r="F595"/>
      <c r="G595"/>
      <c r="H595"/>
      <c r="L595" s="31"/>
      <c r="M595" s="31"/>
      <c r="N595" s="31"/>
      <c r="O595" s="31"/>
      <c r="P595" s="31"/>
      <c r="Q595" s="31"/>
      <c r="R595" s="31"/>
      <c r="S595" s="31"/>
      <c r="T595" s="31"/>
      <c r="U595" s="31"/>
      <c r="V595" s="31"/>
      <c r="W595" s="31"/>
      <c r="X595" s="31"/>
      <c r="Y595" s="31"/>
      <c r="Z595" s="31"/>
      <c r="AA595" s="31"/>
      <c r="AB595" s="31"/>
      <c r="AC595" s="31"/>
      <c r="AD595" s="31"/>
      <c r="AE595" s="31"/>
      <c r="AF595" s="31"/>
      <c r="AG595" s="31"/>
      <c r="AH595" s="31"/>
      <c r="AI595" s="31"/>
      <c r="MG595"/>
    </row>
    <row r="596" spans="1:345" s="423" customFormat="1" x14ac:dyDescent="0.45">
      <c r="A596"/>
      <c r="B596"/>
      <c r="C596"/>
      <c r="D596"/>
      <c r="E596"/>
      <c r="F596"/>
      <c r="G596"/>
      <c r="H596"/>
      <c r="L596" s="31"/>
      <c r="M596" s="31"/>
      <c r="N596" s="31"/>
      <c r="O596" s="31"/>
      <c r="P596" s="31"/>
      <c r="Q596" s="31"/>
      <c r="R596" s="31"/>
      <c r="S596" s="31"/>
      <c r="T596" s="31"/>
      <c r="U596" s="31"/>
      <c r="V596" s="31"/>
      <c r="W596" s="31"/>
      <c r="X596" s="31"/>
      <c r="Y596" s="31"/>
      <c r="Z596" s="31"/>
      <c r="AA596" s="31"/>
      <c r="AB596" s="31"/>
      <c r="AC596" s="31"/>
      <c r="AD596" s="31"/>
      <c r="AE596" s="31"/>
      <c r="AF596" s="31"/>
      <c r="AG596" s="31"/>
      <c r="AH596" s="31"/>
      <c r="AI596" s="31"/>
      <c r="MG596"/>
    </row>
    <row r="597" spans="1:345" s="423" customFormat="1" x14ac:dyDescent="0.45">
      <c r="A597"/>
      <c r="B597"/>
      <c r="C597"/>
      <c r="D597"/>
      <c r="E597"/>
      <c r="F597"/>
      <c r="G597"/>
      <c r="H597"/>
      <c r="L597" s="31"/>
      <c r="M597" s="31"/>
      <c r="N597" s="31"/>
      <c r="O597" s="31"/>
      <c r="P597" s="31"/>
      <c r="Q597" s="31"/>
      <c r="R597" s="31"/>
      <c r="S597" s="31"/>
      <c r="T597" s="31"/>
      <c r="U597" s="31"/>
      <c r="V597" s="31"/>
      <c r="W597" s="31"/>
      <c r="X597" s="31"/>
      <c r="Y597" s="31"/>
      <c r="Z597" s="31"/>
      <c r="AA597" s="31"/>
      <c r="AB597" s="31"/>
      <c r="AC597" s="31"/>
      <c r="AD597" s="31"/>
      <c r="AE597" s="31"/>
      <c r="AF597" s="31"/>
      <c r="AG597" s="31"/>
      <c r="AH597" s="31"/>
      <c r="AI597" s="31"/>
      <c r="MG597"/>
    </row>
    <row r="598" spans="1:345" s="423" customFormat="1" x14ac:dyDescent="0.45">
      <c r="A598"/>
      <c r="B598"/>
      <c r="C598"/>
      <c r="D598"/>
      <c r="E598"/>
      <c r="F598"/>
      <c r="G598"/>
      <c r="H598"/>
      <c r="L598" s="31"/>
      <c r="M598" s="31"/>
      <c r="N598" s="31"/>
      <c r="O598" s="31"/>
      <c r="P598" s="31"/>
      <c r="Q598" s="31"/>
      <c r="R598" s="31"/>
      <c r="S598" s="31"/>
      <c r="T598" s="31"/>
      <c r="U598" s="31"/>
      <c r="V598" s="31"/>
      <c r="W598" s="31"/>
      <c r="X598" s="31"/>
      <c r="Y598" s="31"/>
      <c r="Z598" s="31"/>
      <c r="AA598" s="31"/>
      <c r="AB598" s="31"/>
      <c r="AC598" s="31"/>
      <c r="AD598" s="31"/>
      <c r="AE598" s="31"/>
      <c r="AF598" s="31"/>
      <c r="AG598" s="31"/>
      <c r="AH598" s="31"/>
      <c r="AI598" s="31"/>
      <c r="MG598"/>
    </row>
  </sheetData>
  <autoFilter ref="C3:AI101" xr:uid="{7459A3E0-8939-4F84-BB8A-A1B8216EF93E}"/>
  <mergeCells count="2">
    <mergeCell ref="I2:Q2"/>
    <mergeCell ref="R2:AH2"/>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90A77A-5BA6-43EE-9013-524FEB651AD1}">
  <dimension ref="A1:MH597"/>
  <sheetViews>
    <sheetView topLeftCell="B1" zoomScale="80" zoomScaleNormal="80" workbookViewId="0">
      <pane xSplit="1" ySplit="3" topLeftCell="C21" activePane="bottomRight" state="frozen"/>
      <selection activeCell="B1" sqref="B1"/>
      <selection pane="topRight" activeCell="C1" sqref="C1"/>
      <selection pane="bottomLeft" activeCell="B4" sqref="B4"/>
      <selection pane="bottomRight" activeCell="E21" sqref="E21"/>
    </sheetView>
  </sheetViews>
  <sheetFormatPr defaultColWidth="9.1328125" defaultRowHeight="14.25" x14ac:dyDescent="0.45"/>
  <cols>
    <col min="1" max="1" width="0" hidden="1" customWidth="1"/>
    <col min="2" max="2" width="0.73046875" customWidth="1"/>
    <col min="3" max="3" width="23" customWidth="1"/>
    <col min="4" max="4" width="13.59765625" customWidth="1"/>
    <col min="5" max="5" width="64.265625" customWidth="1"/>
    <col min="6" max="7" width="10.3984375" customWidth="1"/>
    <col min="8" max="8" width="3.3984375" bestFit="1" customWidth="1"/>
    <col min="9" max="17" width="3.1328125" style="423" customWidth="1"/>
    <col min="18" max="35" width="3.1328125" style="208" customWidth="1"/>
    <col min="36" max="36" width="54.86328125" style="423" customWidth="1"/>
    <col min="37" max="37" width="57.3984375" style="423" customWidth="1"/>
    <col min="38" max="345" width="9.1328125" style="423"/>
  </cols>
  <sheetData>
    <row r="1" spans="1:346" s="423" customFormat="1" ht="6" customHeight="1" x14ac:dyDescent="0.45">
      <c r="A1" s="30"/>
      <c r="B1" s="30"/>
      <c r="C1" s="27"/>
      <c r="D1" s="27"/>
      <c r="E1" s="27"/>
      <c r="F1" s="27"/>
      <c r="G1" s="27"/>
      <c r="H1" s="27"/>
      <c r="R1" s="256"/>
      <c r="S1" s="256"/>
      <c r="T1" s="256"/>
      <c r="U1" s="256"/>
      <c r="V1" s="256"/>
      <c r="W1" s="256"/>
      <c r="X1" s="256"/>
      <c r="Y1" s="256"/>
      <c r="Z1" s="256"/>
      <c r="AA1" s="256"/>
      <c r="AB1" s="256"/>
      <c r="AC1" s="256"/>
      <c r="AD1" s="256"/>
      <c r="AE1" s="256"/>
      <c r="AF1" s="256"/>
      <c r="AG1" s="256"/>
      <c r="AH1" s="256"/>
      <c r="AI1" s="256"/>
      <c r="MH1"/>
    </row>
    <row r="2" spans="1:346" s="423" customFormat="1" ht="17.25" customHeight="1" thickBot="1" x14ac:dyDescent="0.9">
      <c r="A2" s="30"/>
      <c r="B2" s="30"/>
      <c r="C2" s="57"/>
      <c r="D2" s="57"/>
      <c r="E2" s="27"/>
      <c r="F2" s="27"/>
      <c r="G2" s="27"/>
      <c r="H2" s="27"/>
      <c r="I2" s="568" t="s">
        <v>798</v>
      </c>
      <c r="J2" s="568"/>
      <c r="K2" s="568"/>
      <c r="L2" s="568"/>
      <c r="M2" s="568"/>
      <c r="N2" s="568"/>
      <c r="O2" s="568"/>
      <c r="P2" s="568"/>
      <c r="Q2" s="568"/>
      <c r="R2" s="568" t="s">
        <v>180</v>
      </c>
      <c r="S2" s="568"/>
      <c r="T2" s="568"/>
      <c r="U2" s="568"/>
      <c r="V2" s="568"/>
      <c r="W2" s="568"/>
      <c r="X2" s="568"/>
      <c r="Y2" s="568"/>
      <c r="Z2" s="568"/>
      <c r="AA2" s="568"/>
      <c r="AB2" s="568"/>
      <c r="AC2" s="568"/>
      <c r="AD2" s="568"/>
      <c r="AE2" s="568"/>
      <c r="AF2" s="568"/>
      <c r="AG2" s="568"/>
      <c r="AH2" s="568"/>
      <c r="AI2" s="568"/>
      <c r="MH2"/>
    </row>
    <row r="3" spans="1:346" s="423" customFormat="1" ht="116.25" customHeight="1" x14ac:dyDescent="0.45">
      <c r="C3" s="424" t="s">
        <v>381</v>
      </c>
      <c r="D3" s="425" t="s">
        <v>190</v>
      </c>
      <c r="E3" s="425" t="s">
        <v>179</v>
      </c>
      <c r="F3" s="425" t="s">
        <v>1004</v>
      </c>
      <c r="G3" s="425" t="s">
        <v>1005</v>
      </c>
      <c r="H3" s="426" t="s">
        <v>23</v>
      </c>
      <c r="I3" s="427" t="s">
        <v>181</v>
      </c>
      <c r="J3" s="428" t="s">
        <v>182</v>
      </c>
      <c r="K3" s="429" t="s">
        <v>183</v>
      </c>
      <c r="L3" s="429" t="s">
        <v>184</v>
      </c>
      <c r="M3" s="429" t="s">
        <v>185</v>
      </c>
      <c r="N3" s="429" t="s">
        <v>186</v>
      </c>
      <c r="O3" s="429" t="s">
        <v>187</v>
      </c>
      <c r="P3" s="429" t="s">
        <v>566</v>
      </c>
      <c r="Q3" s="430" t="s">
        <v>567</v>
      </c>
      <c r="R3" s="508" t="s">
        <v>402</v>
      </c>
      <c r="S3" s="509" t="s">
        <v>403</v>
      </c>
      <c r="T3" s="509" t="s">
        <v>404</v>
      </c>
      <c r="U3" s="510" t="s">
        <v>405</v>
      </c>
      <c r="V3" s="510" t="s">
        <v>406</v>
      </c>
      <c r="W3" s="511" t="s">
        <v>407</v>
      </c>
      <c r="X3" s="509" t="s">
        <v>408</v>
      </c>
      <c r="Y3" s="510" t="s">
        <v>409</v>
      </c>
      <c r="Z3" s="509" t="s">
        <v>410</v>
      </c>
      <c r="AA3" s="510" t="s">
        <v>411</v>
      </c>
      <c r="AB3" s="511" t="s">
        <v>502</v>
      </c>
      <c r="AC3" s="509" t="s">
        <v>503</v>
      </c>
      <c r="AD3" s="511" t="s">
        <v>504</v>
      </c>
      <c r="AE3" s="509" t="s">
        <v>505</v>
      </c>
      <c r="AF3" s="510" t="s">
        <v>506</v>
      </c>
      <c r="AG3" s="511" t="s">
        <v>507</v>
      </c>
      <c r="AH3" s="510" t="s">
        <v>508</v>
      </c>
      <c r="AI3" s="512" t="s">
        <v>1043</v>
      </c>
      <c r="AJ3" s="306" t="s">
        <v>24</v>
      </c>
      <c r="MH3"/>
    </row>
    <row r="4" spans="1:346" s="31" customFormat="1" x14ac:dyDescent="0.45">
      <c r="C4" s="317" t="s">
        <v>649</v>
      </c>
      <c r="D4" s="431" t="s">
        <v>37</v>
      </c>
      <c r="E4" s="319" t="s">
        <v>647</v>
      </c>
      <c r="F4" s="123" t="s">
        <v>15</v>
      </c>
      <c r="G4" s="123" t="s">
        <v>15</v>
      </c>
      <c r="H4" s="320" t="s">
        <v>7</v>
      </c>
      <c r="I4" s="321" t="s">
        <v>25</v>
      </c>
      <c r="J4" s="322"/>
      <c r="K4" s="332"/>
      <c r="L4" s="332"/>
      <c r="M4" s="332"/>
      <c r="N4" s="332"/>
      <c r="O4" s="332"/>
      <c r="P4" s="332"/>
      <c r="Q4" s="334"/>
      <c r="R4" s="324" t="s">
        <v>25</v>
      </c>
      <c r="S4" s="322" t="s">
        <v>25</v>
      </c>
      <c r="T4" s="322" t="s">
        <v>25</v>
      </c>
      <c r="U4" s="244" t="s">
        <v>25</v>
      </c>
      <c r="V4" s="244" t="s">
        <v>25</v>
      </c>
      <c r="W4" s="322" t="s">
        <v>25</v>
      </c>
      <c r="X4" s="322" t="s">
        <v>25</v>
      </c>
      <c r="Y4" s="244" t="s">
        <v>25</v>
      </c>
      <c r="Z4" s="322" t="s">
        <v>25</v>
      </c>
      <c r="AA4" s="244" t="s">
        <v>25</v>
      </c>
      <c r="AB4" s="432" t="s">
        <v>25</v>
      </c>
      <c r="AC4" s="322" t="s">
        <v>25</v>
      </c>
      <c r="AD4" s="322" t="s">
        <v>25</v>
      </c>
      <c r="AE4" s="322" t="s">
        <v>25</v>
      </c>
      <c r="AF4" s="244" t="s">
        <v>25</v>
      </c>
      <c r="AG4" s="432" t="s">
        <v>25</v>
      </c>
      <c r="AH4" s="244" t="s">
        <v>25</v>
      </c>
      <c r="AI4" s="298" t="s">
        <v>25</v>
      </c>
      <c r="AJ4" s="433"/>
    </row>
    <row r="5" spans="1:346" s="31" customFormat="1" x14ac:dyDescent="0.45">
      <c r="C5" s="317" t="s">
        <v>650</v>
      </c>
      <c r="D5" s="431" t="s">
        <v>37</v>
      </c>
      <c r="E5" s="319" t="s">
        <v>812</v>
      </c>
      <c r="F5" s="123" t="s">
        <v>15</v>
      </c>
      <c r="G5" s="123" t="s">
        <v>15</v>
      </c>
      <c r="H5" s="320" t="s">
        <v>7</v>
      </c>
      <c r="I5" s="321" t="s">
        <v>25</v>
      </c>
      <c r="J5" s="322"/>
      <c r="K5" s="332"/>
      <c r="L5" s="332"/>
      <c r="M5" s="332"/>
      <c r="N5" s="332"/>
      <c r="O5" s="332"/>
      <c r="P5" s="332"/>
      <c r="Q5" s="334"/>
      <c r="R5" s="324" t="s">
        <v>25</v>
      </c>
      <c r="S5" s="322" t="s">
        <v>25</v>
      </c>
      <c r="T5" s="322" t="s">
        <v>25</v>
      </c>
      <c r="U5" s="244" t="s">
        <v>25</v>
      </c>
      <c r="V5" s="244" t="s">
        <v>25</v>
      </c>
      <c r="W5" s="322" t="s">
        <v>25</v>
      </c>
      <c r="X5" s="322" t="s">
        <v>25</v>
      </c>
      <c r="Y5" s="244" t="s">
        <v>25</v>
      </c>
      <c r="Z5" s="322" t="s">
        <v>25</v>
      </c>
      <c r="AA5" s="244" t="s">
        <v>25</v>
      </c>
      <c r="AB5" s="432" t="s">
        <v>25</v>
      </c>
      <c r="AC5" s="322" t="s">
        <v>25</v>
      </c>
      <c r="AD5" s="322" t="s">
        <v>25</v>
      </c>
      <c r="AE5" s="322" t="s">
        <v>25</v>
      </c>
      <c r="AF5" s="244" t="s">
        <v>25</v>
      </c>
      <c r="AG5" s="432" t="s">
        <v>25</v>
      </c>
      <c r="AH5" s="244" t="s">
        <v>25</v>
      </c>
      <c r="AI5" s="298" t="s">
        <v>25</v>
      </c>
      <c r="AJ5" s="433"/>
    </row>
    <row r="6" spans="1:346" s="31" customFormat="1" x14ac:dyDescent="0.45">
      <c r="C6" s="317" t="s">
        <v>651</v>
      </c>
      <c r="D6" s="431" t="s">
        <v>37</v>
      </c>
      <c r="E6" s="319" t="s">
        <v>813</v>
      </c>
      <c r="F6" s="123" t="s">
        <v>15</v>
      </c>
      <c r="G6" s="123" t="s">
        <v>15</v>
      </c>
      <c r="H6" s="320" t="s">
        <v>7</v>
      </c>
      <c r="I6" s="321" t="s">
        <v>25</v>
      </c>
      <c r="J6" s="322"/>
      <c r="K6" s="332"/>
      <c r="L6" s="332"/>
      <c r="M6" s="332"/>
      <c r="N6" s="332"/>
      <c r="O6" s="332"/>
      <c r="P6" s="332"/>
      <c r="Q6" s="334"/>
      <c r="R6" s="324" t="s">
        <v>25</v>
      </c>
      <c r="S6" s="322" t="s">
        <v>25</v>
      </c>
      <c r="T6" s="322" t="s">
        <v>25</v>
      </c>
      <c r="U6" s="244" t="s">
        <v>25</v>
      </c>
      <c r="V6" s="244" t="s">
        <v>25</v>
      </c>
      <c r="W6" s="322" t="s">
        <v>25</v>
      </c>
      <c r="X6" s="322" t="s">
        <v>25</v>
      </c>
      <c r="Y6" s="244" t="s">
        <v>25</v>
      </c>
      <c r="Z6" s="322" t="s">
        <v>25</v>
      </c>
      <c r="AA6" s="244" t="s">
        <v>25</v>
      </c>
      <c r="AB6" s="432" t="s">
        <v>25</v>
      </c>
      <c r="AC6" s="322" t="s">
        <v>25</v>
      </c>
      <c r="AD6" s="322" t="s">
        <v>25</v>
      </c>
      <c r="AE6" s="322" t="s">
        <v>25</v>
      </c>
      <c r="AF6" s="244" t="s">
        <v>25</v>
      </c>
      <c r="AG6" s="432" t="s">
        <v>25</v>
      </c>
      <c r="AH6" s="244" t="s">
        <v>25</v>
      </c>
      <c r="AI6" s="298" t="s">
        <v>25</v>
      </c>
      <c r="AJ6" s="433"/>
    </row>
    <row r="7" spans="1:346" s="31" customFormat="1" x14ac:dyDescent="0.45">
      <c r="C7" s="317" t="s">
        <v>39</v>
      </c>
      <c r="D7" s="318" t="s">
        <v>0</v>
      </c>
      <c r="E7" s="319" t="s">
        <v>1138</v>
      </c>
      <c r="F7" s="123" t="s">
        <v>15</v>
      </c>
      <c r="G7" s="123" t="s">
        <v>15</v>
      </c>
      <c r="H7" s="320" t="s">
        <v>7</v>
      </c>
      <c r="I7" s="321" t="s">
        <v>25</v>
      </c>
      <c r="J7" s="322"/>
      <c r="K7" s="322"/>
      <c r="L7" s="322"/>
      <c r="M7" s="322"/>
      <c r="N7" s="322"/>
      <c r="O7" s="322"/>
      <c r="P7" s="322"/>
      <c r="Q7" s="323"/>
      <c r="R7" s="324" t="s">
        <v>25</v>
      </c>
      <c r="S7" s="322" t="s">
        <v>25</v>
      </c>
      <c r="T7" s="322" t="s">
        <v>25</v>
      </c>
      <c r="U7" s="244" t="s">
        <v>25</v>
      </c>
      <c r="V7" s="244" t="s">
        <v>25</v>
      </c>
      <c r="W7" s="322" t="s">
        <v>25</v>
      </c>
      <c r="X7" s="322" t="s">
        <v>25</v>
      </c>
      <c r="Y7" s="244" t="s">
        <v>25</v>
      </c>
      <c r="Z7" s="322" t="s">
        <v>25</v>
      </c>
      <c r="AA7" s="244" t="s">
        <v>25</v>
      </c>
      <c r="AB7" s="432" t="s">
        <v>25</v>
      </c>
      <c r="AC7" s="322" t="s">
        <v>25</v>
      </c>
      <c r="AD7" s="322" t="s">
        <v>25</v>
      </c>
      <c r="AE7" s="322" t="s">
        <v>25</v>
      </c>
      <c r="AF7" s="244" t="s">
        <v>25</v>
      </c>
      <c r="AG7" s="432" t="s">
        <v>25</v>
      </c>
      <c r="AH7" s="244" t="s">
        <v>25</v>
      </c>
      <c r="AI7" s="298" t="s">
        <v>25</v>
      </c>
      <c r="AJ7" s="433"/>
    </row>
    <row r="8" spans="1:346" s="31" customFormat="1" x14ac:dyDescent="0.45">
      <c r="C8" s="317" t="s">
        <v>40</v>
      </c>
      <c r="D8" s="318" t="s">
        <v>0</v>
      </c>
      <c r="E8" s="319" t="s">
        <v>1052</v>
      </c>
      <c r="F8" s="123" t="s">
        <v>15</v>
      </c>
      <c r="G8" s="123" t="s">
        <v>15</v>
      </c>
      <c r="H8" s="320" t="s">
        <v>7</v>
      </c>
      <c r="I8" s="321" t="s">
        <v>25</v>
      </c>
      <c r="J8" s="322"/>
      <c r="K8" s="322"/>
      <c r="L8" s="322"/>
      <c r="M8" s="322"/>
      <c r="N8" s="322"/>
      <c r="O8" s="322"/>
      <c r="P8" s="322"/>
      <c r="Q8" s="323"/>
      <c r="R8" s="324" t="s">
        <v>25</v>
      </c>
      <c r="S8" s="322"/>
      <c r="T8" s="322"/>
      <c r="U8" s="244"/>
      <c r="V8" s="244"/>
      <c r="W8" s="322"/>
      <c r="X8" s="322"/>
      <c r="Y8" s="244"/>
      <c r="Z8" s="322"/>
      <c r="AA8" s="244"/>
      <c r="AB8" s="432"/>
      <c r="AC8" s="322"/>
      <c r="AD8" s="322"/>
      <c r="AE8" s="322"/>
      <c r="AF8" s="244"/>
      <c r="AG8" s="432"/>
      <c r="AH8" s="244"/>
      <c r="AI8" s="298"/>
      <c r="AJ8" s="433"/>
    </row>
    <row r="9" spans="1:346" s="31" customFormat="1" x14ac:dyDescent="0.45">
      <c r="C9" s="317" t="s">
        <v>41</v>
      </c>
      <c r="D9" s="318" t="s">
        <v>32</v>
      </c>
      <c r="E9" s="319" t="s">
        <v>814</v>
      </c>
      <c r="F9" s="123" t="s">
        <v>15</v>
      </c>
      <c r="G9" s="123" t="s">
        <v>15</v>
      </c>
      <c r="H9" s="320" t="s">
        <v>29</v>
      </c>
      <c r="I9" s="321" t="s">
        <v>25</v>
      </c>
      <c r="J9" s="322"/>
      <c r="K9" s="322"/>
      <c r="L9" s="322"/>
      <c r="M9" s="322"/>
      <c r="N9" s="322"/>
      <c r="O9" s="322"/>
      <c r="P9" s="322"/>
      <c r="Q9" s="323"/>
      <c r="R9" s="324" t="s">
        <v>25</v>
      </c>
      <c r="S9" s="322"/>
      <c r="T9" s="322"/>
      <c r="U9" s="244"/>
      <c r="V9" s="244"/>
      <c r="W9" s="322" t="s">
        <v>25</v>
      </c>
      <c r="X9" s="322"/>
      <c r="Y9" s="244"/>
      <c r="Z9" s="322"/>
      <c r="AA9" s="244"/>
      <c r="AB9" s="432"/>
      <c r="AC9" s="322"/>
      <c r="AD9" s="322"/>
      <c r="AE9" s="322"/>
      <c r="AF9" s="244"/>
      <c r="AG9" s="432"/>
      <c r="AH9" s="244" t="s">
        <v>25</v>
      </c>
      <c r="AI9" s="298"/>
      <c r="AJ9" s="433"/>
    </row>
    <row r="10" spans="1:346" s="31" customFormat="1" ht="17.25" customHeight="1" x14ac:dyDescent="0.45">
      <c r="C10" s="317" t="s">
        <v>45</v>
      </c>
      <c r="D10" s="318" t="s">
        <v>1</v>
      </c>
      <c r="E10" s="319" t="s">
        <v>43</v>
      </c>
      <c r="F10" s="123" t="s">
        <v>15</v>
      </c>
      <c r="G10" s="123" t="s">
        <v>21</v>
      </c>
      <c r="H10" s="320" t="s">
        <v>7</v>
      </c>
      <c r="I10" s="321" t="s">
        <v>25</v>
      </c>
      <c r="J10" s="322"/>
      <c r="K10" s="322"/>
      <c r="L10" s="322"/>
      <c r="M10" s="322"/>
      <c r="N10" s="322"/>
      <c r="O10" s="322"/>
      <c r="P10" s="322"/>
      <c r="Q10" s="323"/>
      <c r="R10" s="324" t="s">
        <v>25</v>
      </c>
      <c r="S10" s="322"/>
      <c r="T10" s="322"/>
      <c r="U10" s="244"/>
      <c r="V10" s="244"/>
      <c r="W10" s="322"/>
      <c r="X10" s="322"/>
      <c r="Y10" s="244"/>
      <c r="Z10" s="322"/>
      <c r="AA10" s="244"/>
      <c r="AB10" s="432"/>
      <c r="AC10" s="322"/>
      <c r="AD10" s="322"/>
      <c r="AE10" s="322"/>
      <c r="AF10" s="244"/>
      <c r="AG10" s="432"/>
      <c r="AH10" s="244" t="s">
        <v>25</v>
      </c>
      <c r="AI10" s="298"/>
      <c r="AJ10" s="433"/>
    </row>
    <row r="11" spans="1:346" s="31" customFormat="1" ht="18" customHeight="1" x14ac:dyDescent="0.45">
      <c r="C11" s="317" t="s">
        <v>46</v>
      </c>
      <c r="D11" s="318" t="s">
        <v>33</v>
      </c>
      <c r="E11" s="319" t="s">
        <v>815</v>
      </c>
      <c r="F11" s="123" t="s">
        <v>21</v>
      </c>
      <c r="G11" s="123" t="s">
        <v>15</v>
      </c>
      <c r="H11" s="320" t="s">
        <v>7</v>
      </c>
      <c r="I11" s="438" t="s">
        <v>25</v>
      </c>
      <c r="J11" s="432"/>
      <c r="K11" s="432"/>
      <c r="L11" s="432"/>
      <c r="M11" s="432"/>
      <c r="N11" s="432"/>
      <c r="O11" s="432"/>
      <c r="P11" s="432"/>
      <c r="Q11" s="439"/>
      <c r="R11" s="440"/>
      <c r="S11" s="432"/>
      <c r="T11" s="432"/>
      <c r="U11" s="244"/>
      <c r="V11" s="244"/>
      <c r="W11" s="322" t="s">
        <v>25</v>
      </c>
      <c r="X11" s="432"/>
      <c r="Y11" s="244"/>
      <c r="Z11" s="432"/>
      <c r="AA11" s="244"/>
      <c r="AB11" s="432"/>
      <c r="AC11" s="432"/>
      <c r="AD11" s="432"/>
      <c r="AE11" s="432"/>
      <c r="AF11" s="244"/>
      <c r="AG11" s="432"/>
      <c r="AH11" s="244"/>
      <c r="AI11" s="298"/>
      <c r="AJ11" s="433"/>
    </row>
    <row r="12" spans="1:346" s="31" customFormat="1" ht="18" customHeight="1" x14ac:dyDescent="0.45">
      <c r="C12" s="317" t="s">
        <v>49</v>
      </c>
      <c r="D12" s="318" t="s">
        <v>34</v>
      </c>
      <c r="E12" s="319" t="s">
        <v>47</v>
      </c>
      <c r="F12" s="123" t="s">
        <v>15</v>
      </c>
      <c r="G12" s="123" t="s">
        <v>15</v>
      </c>
      <c r="H12" s="320" t="s">
        <v>7</v>
      </c>
      <c r="I12" s="321" t="s">
        <v>25</v>
      </c>
      <c r="J12" s="322"/>
      <c r="K12" s="322"/>
      <c r="L12" s="322"/>
      <c r="M12" s="322"/>
      <c r="N12" s="322"/>
      <c r="O12" s="322"/>
      <c r="P12" s="322"/>
      <c r="Q12" s="323"/>
      <c r="R12" s="324" t="s">
        <v>25</v>
      </c>
      <c r="S12" s="322"/>
      <c r="T12" s="322"/>
      <c r="U12" s="244"/>
      <c r="V12" s="244"/>
      <c r="W12" s="322" t="s">
        <v>25</v>
      </c>
      <c r="X12" s="322"/>
      <c r="Y12" s="244"/>
      <c r="Z12" s="322"/>
      <c r="AA12" s="244"/>
      <c r="AB12" s="432"/>
      <c r="AC12" s="322"/>
      <c r="AD12" s="322"/>
      <c r="AE12" s="322"/>
      <c r="AF12" s="244"/>
      <c r="AG12" s="432"/>
      <c r="AH12" s="244"/>
      <c r="AI12" s="298"/>
      <c r="AJ12" s="433"/>
    </row>
    <row r="13" spans="1:346" s="31" customFormat="1" ht="28.5" x14ac:dyDescent="0.45">
      <c r="C13" s="317" t="s">
        <v>53</v>
      </c>
      <c r="D13" s="318" t="s">
        <v>35</v>
      </c>
      <c r="E13" s="319" t="s">
        <v>51</v>
      </c>
      <c r="F13" s="123" t="s">
        <v>15</v>
      </c>
      <c r="G13" s="123" t="s">
        <v>15</v>
      </c>
      <c r="H13" s="320" t="s">
        <v>7</v>
      </c>
      <c r="I13" s="321" t="s">
        <v>25</v>
      </c>
      <c r="J13" s="322"/>
      <c r="K13" s="322"/>
      <c r="L13" s="322"/>
      <c r="M13" s="322"/>
      <c r="N13" s="322"/>
      <c r="O13" s="322"/>
      <c r="P13" s="322"/>
      <c r="Q13" s="323"/>
      <c r="R13" s="324" t="s">
        <v>25</v>
      </c>
      <c r="S13" s="324"/>
      <c r="T13" s="322"/>
      <c r="U13" s="244"/>
      <c r="V13" s="244"/>
      <c r="W13" s="322" t="s">
        <v>25</v>
      </c>
      <c r="X13" s="322"/>
      <c r="Y13" s="244"/>
      <c r="Z13" s="322"/>
      <c r="AA13" s="244"/>
      <c r="AB13" s="432"/>
      <c r="AC13" s="322"/>
      <c r="AD13" s="322"/>
      <c r="AE13" s="322"/>
      <c r="AF13" s="244"/>
      <c r="AG13" s="432"/>
      <c r="AH13" s="244" t="s">
        <v>25</v>
      </c>
      <c r="AI13" s="298"/>
      <c r="AJ13" s="433"/>
    </row>
    <row r="14" spans="1:346" s="31" customFormat="1" x14ac:dyDescent="0.45">
      <c r="C14" s="317" t="s">
        <v>55</v>
      </c>
      <c r="D14" s="318" t="s">
        <v>52</v>
      </c>
      <c r="E14" s="319" t="s">
        <v>1059</v>
      </c>
      <c r="F14" s="123" t="s">
        <v>15</v>
      </c>
      <c r="G14" s="123" t="s">
        <v>15</v>
      </c>
      <c r="H14" s="320" t="s">
        <v>7</v>
      </c>
      <c r="I14" s="321" t="s">
        <v>25</v>
      </c>
      <c r="J14" s="322"/>
      <c r="K14" s="322"/>
      <c r="L14" s="322"/>
      <c r="M14" s="322"/>
      <c r="N14" s="322"/>
      <c r="O14" s="322"/>
      <c r="P14" s="322"/>
      <c r="Q14" s="323"/>
      <c r="R14" s="324" t="s">
        <v>25</v>
      </c>
      <c r="S14" s="322" t="s">
        <v>25</v>
      </c>
      <c r="T14" s="335"/>
      <c r="U14" s="244" t="s">
        <v>25</v>
      </c>
      <c r="V14" s="244" t="s">
        <v>25</v>
      </c>
      <c r="W14" s="322" t="s">
        <v>25</v>
      </c>
      <c r="X14" s="335"/>
      <c r="Y14" s="244"/>
      <c r="Z14" s="335" t="s">
        <v>9</v>
      </c>
      <c r="AA14" s="246"/>
      <c r="AB14" s="441"/>
      <c r="AC14" s="335"/>
      <c r="AD14" s="335"/>
      <c r="AE14" s="335"/>
      <c r="AF14" s="246"/>
      <c r="AG14" s="441"/>
      <c r="AH14" s="246"/>
      <c r="AI14" s="305"/>
      <c r="AJ14" s="433"/>
    </row>
    <row r="15" spans="1:346" s="31" customFormat="1" x14ac:dyDescent="0.45">
      <c r="C15" s="317" t="s">
        <v>1054</v>
      </c>
      <c r="D15" s="318" t="s">
        <v>52</v>
      </c>
      <c r="E15" s="319" t="s">
        <v>1060</v>
      </c>
      <c r="F15" s="123" t="s">
        <v>15</v>
      </c>
      <c r="G15" s="123" t="s">
        <v>15</v>
      </c>
      <c r="H15" s="320" t="s">
        <v>7</v>
      </c>
      <c r="I15" s="321" t="s">
        <v>25</v>
      </c>
      <c r="J15" s="322"/>
      <c r="K15" s="322"/>
      <c r="L15" s="322"/>
      <c r="M15" s="322"/>
      <c r="N15" s="322"/>
      <c r="O15" s="322"/>
      <c r="P15" s="322"/>
      <c r="Q15" s="323"/>
      <c r="R15" s="324" t="s">
        <v>25</v>
      </c>
      <c r="S15" s="324" t="s">
        <v>25</v>
      </c>
      <c r="T15" s="335"/>
      <c r="U15" s="244"/>
      <c r="V15" s="244"/>
      <c r="W15" s="324" t="s">
        <v>25</v>
      </c>
      <c r="X15" s="335"/>
      <c r="Y15" s="244"/>
      <c r="Z15" s="335"/>
      <c r="AA15" s="246"/>
      <c r="AB15" s="441"/>
      <c r="AC15" s="335"/>
      <c r="AD15" s="335"/>
      <c r="AE15" s="335"/>
      <c r="AF15" s="246"/>
      <c r="AG15" s="441"/>
      <c r="AH15" s="246"/>
      <c r="AI15" s="305"/>
      <c r="AJ15" s="433"/>
    </row>
    <row r="16" spans="1:346" s="31" customFormat="1" ht="28.5" x14ac:dyDescent="0.45">
      <c r="C16" s="317" t="s">
        <v>1056</v>
      </c>
      <c r="D16" s="318" t="s">
        <v>36</v>
      </c>
      <c r="E16" s="319" t="s">
        <v>56</v>
      </c>
      <c r="F16" s="123" t="s">
        <v>15</v>
      </c>
      <c r="G16" s="123" t="s">
        <v>15</v>
      </c>
      <c r="H16" s="320" t="s">
        <v>54</v>
      </c>
      <c r="I16" s="321" t="s">
        <v>25</v>
      </c>
      <c r="J16" s="322"/>
      <c r="K16" s="322"/>
      <c r="L16" s="322"/>
      <c r="M16" s="322"/>
      <c r="N16" s="322"/>
      <c r="O16" s="322"/>
      <c r="P16" s="322"/>
      <c r="Q16" s="323"/>
      <c r="R16" s="324" t="s">
        <v>25</v>
      </c>
      <c r="S16" s="322"/>
      <c r="T16" s="322"/>
      <c r="U16" s="244"/>
      <c r="V16" s="244"/>
      <c r="W16" s="322" t="s">
        <v>25</v>
      </c>
      <c r="X16" s="322"/>
      <c r="Y16" s="244"/>
      <c r="Z16" s="322"/>
      <c r="AA16" s="244"/>
      <c r="AB16" s="432"/>
      <c r="AC16" s="322"/>
      <c r="AD16" s="322"/>
      <c r="AE16" s="322"/>
      <c r="AF16" s="244"/>
      <c r="AG16" s="432"/>
      <c r="AH16" s="244" t="s">
        <v>25</v>
      </c>
      <c r="AI16" s="298"/>
      <c r="AJ16" s="433"/>
    </row>
    <row r="17" spans="3:36" s="31" customFormat="1" x14ac:dyDescent="0.45">
      <c r="C17" s="317" t="s">
        <v>1141</v>
      </c>
      <c r="D17" s="241" t="s">
        <v>1140</v>
      </c>
      <c r="E17" s="48" t="s">
        <v>1143</v>
      </c>
      <c r="F17" s="51" t="s">
        <v>15</v>
      </c>
      <c r="G17" s="51" t="s">
        <v>15</v>
      </c>
      <c r="H17" s="518" t="s">
        <v>7</v>
      </c>
      <c r="I17" s="321" t="s">
        <v>25</v>
      </c>
      <c r="J17" s="333"/>
      <c r="K17" s="322"/>
      <c r="L17" s="322" t="s">
        <v>9</v>
      </c>
      <c r="M17" s="322"/>
      <c r="N17" s="322"/>
      <c r="O17" s="322"/>
      <c r="P17" s="322"/>
      <c r="Q17" s="323"/>
      <c r="R17" s="324" t="s">
        <v>25</v>
      </c>
      <c r="S17" s="324"/>
      <c r="T17" s="322"/>
      <c r="U17" s="244"/>
      <c r="V17" s="244"/>
      <c r="W17" s="322"/>
      <c r="X17" s="322"/>
      <c r="Y17" s="244"/>
      <c r="Z17" s="322"/>
      <c r="AA17" s="244"/>
      <c r="AB17" s="432"/>
      <c r="AC17" s="322"/>
      <c r="AD17" s="322"/>
      <c r="AE17" s="322"/>
      <c r="AF17" s="244"/>
      <c r="AG17" s="432"/>
      <c r="AH17" s="244"/>
      <c r="AI17" s="298"/>
      <c r="AJ17" s="433"/>
    </row>
    <row r="18" spans="3:36" s="31" customFormat="1" x14ac:dyDescent="0.45">
      <c r="C18" s="317" t="s">
        <v>59</v>
      </c>
      <c r="D18" s="241" t="s">
        <v>1046</v>
      </c>
      <c r="E18" s="505" t="s">
        <v>1065</v>
      </c>
      <c r="F18" s="51" t="s">
        <v>15</v>
      </c>
      <c r="G18" s="51" t="s">
        <v>15</v>
      </c>
      <c r="H18" s="518" t="s">
        <v>7</v>
      </c>
      <c r="I18" s="321"/>
      <c r="J18" s="333" t="s">
        <v>25</v>
      </c>
      <c r="K18" s="322"/>
      <c r="L18" s="322"/>
      <c r="M18" s="322"/>
      <c r="N18" s="322"/>
      <c r="O18" s="322"/>
      <c r="P18" s="322"/>
      <c r="Q18" s="323"/>
      <c r="R18" s="324" t="s">
        <v>25</v>
      </c>
      <c r="S18" s="324" t="s">
        <v>25</v>
      </c>
      <c r="T18" s="322"/>
      <c r="U18" s="244"/>
      <c r="V18" s="244"/>
      <c r="W18" s="322"/>
      <c r="X18" s="322"/>
      <c r="Y18" s="244"/>
      <c r="Z18" s="322"/>
      <c r="AA18" s="244"/>
      <c r="AB18" s="432"/>
      <c r="AC18" s="322"/>
      <c r="AD18" s="322"/>
      <c r="AE18" s="322"/>
      <c r="AF18" s="244"/>
      <c r="AG18" s="432"/>
      <c r="AH18" s="244"/>
      <c r="AI18" s="298"/>
      <c r="AJ18" s="433"/>
    </row>
    <row r="19" spans="3:36" s="31" customFormat="1" x14ac:dyDescent="0.45">
      <c r="C19" s="317" t="s">
        <v>62</v>
      </c>
      <c r="D19" s="318" t="s">
        <v>58</v>
      </c>
      <c r="E19" s="319" t="s">
        <v>60</v>
      </c>
      <c r="F19" s="123" t="s">
        <v>15</v>
      </c>
      <c r="G19" s="123" t="s">
        <v>15</v>
      </c>
      <c r="H19" s="320" t="s">
        <v>7</v>
      </c>
      <c r="I19" s="321"/>
      <c r="J19" s="333" t="s">
        <v>25</v>
      </c>
      <c r="K19" s="322"/>
      <c r="L19" s="322"/>
      <c r="M19" s="322"/>
      <c r="N19" s="322"/>
      <c r="O19" s="322"/>
      <c r="P19" s="322"/>
      <c r="Q19" s="323"/>
      <c r="R19" s="324" t="s">
        <v>25</v>
      </c>
      <c r="S19" s="322" t="s">
        <v>25</v>
      </c>
      <c r="T19" s="322"/>
      <c r="U19" s="244" t="s">
        <v>25</v>
      </c>
      <c r="V19" s="244" t="s">
        <v>25</v>
      </c>
      <c r="W19" s="322" t="s">
        <v>25</v>
      </c>
      <c r="X19" s="322"/>
      <c r="Y19" s="244"/>
      <c r="Z19" s="322" t="s">
        <v>25</v>
      </c>
      <c r="AA19" s="244" t="s">
        <v>25</v>
      </c>
      <c r="AB19" s="432" t="s">
        <v>25</v>
      </c>
      <c r="AC19" s="322"/>
      <c r="AD19" s="322"/>
      <c r="AE19" s="322"/>
      <c r="AF19" s="244"/>
      <c r="AG19" s="432"/>
      <c r="AH19" s="244" t="s">
        <v>25</v>
      </c>
      <c r="AI19" s="298"/>
      <c r="AJ19" s="433"/>
    </row>
    <row r="20" spans="3:36" s="31" customFormat="1" x14ac:dyDescent="0.45">
      <c r="C20" s="317" t="s">
        <v>66</v>
      </c>
      <c r="D20" s="318" t="s">
        <v>61</v>
      </c>
      <c r="E20" s="319" t="s">
        <v>479</v>
      </c>
      <c r="F20" s="123" t="s">
        <v>15</v>
      </c>
      <c r="G20" s="123" t="s">
        <v>15</v>
      </c>
      <c r="H20" s="320" t="s">
        <v>7</v>
      </c>
      <c r="I20" s="331"/>
      <c r="J20" s="333" t="s">
        <v>25</v>
      </c>
      <c r="K20" s="332"/>
      <c r="L20" s="332"/>
      <c r="M20" s="332"/>
      <c r="N20" s="332"/>
      <c r="O20" s="332"/>
      <c r="P20" s="332"/>
      <c r="Q20" s="334"/>
      <c r="R20" s="324" t="s">
        <v>25</v>
      </c>
      <c r="S20" s="322" t="s">
        <v>25</v>
      </c>
      <c r="T20" s="335"/>
      <c r="U20" s="244" t="s">
        <v>25</v>
      </c>
      <c r="V20" s="244" t="s">
        <v>25</v>
      </c>
      <c r="W20" s="322" t="s">
        <v>25</v>
      </c>
      <c r="X20" s="322"/>
      <c r="Y20" s="246"/>
      <c r="Z20" s="322" t="s">
        <v>25</v>
      </c>
      <c r="AA20" s="244" t="s">
        <v>25</v>
      </c>
      <c r="AB20" s="432" t="s">
        <v>25</v>
      </c>
      <c r="AC20" s="335"/>
      <c r="AD20" s="335"/>
      <c r="AE20" s="335"/>
      <c r="AF20" s="246"/>
      <c r="AG20" s="441"/>
      <c r="AH20" s="246"/>
      <c r="AI20" s="305"/>
      <c r="AJ20" s="433"/>
    </row>
    <row r="21" spans="3:36" s="31" customFormat="1" x14ac:dyDescent="0.45">
      <c r="C21" s="317" t="s">
        <v>944</v>
      </c>
      <c r="D21" s="318" t="s">
        <v>65</v>
      </c>
      <c r="E21" s="319" t="s">
        <v>1110</v>
      </c>
      <c r="F21" s="123" t="s">
        <v>15</v>
      </c>
      <c r="G21" s="123" t="s">
        <v>15</v>
      </c>
      <c r="H21" s="320" t="s">
        <v>7</v>
      </c>
      <c r="I21" s="321"/>
      <c r="J21" s="333" t="s">
        <v>25</v>
      </c>
      <c r="K21" s="322"/>
      <c r="L21" s="322"/>
      <c r="M21" s="322"/>
      <c r="N21" s="322"/>
      <c r="O21" s="322"/>
      <c r="P21" s="322"/>
      <c r="Q21" s="323"/>
      <c r="R21" s="324"/>
      <c r="S21" s="322"/>
      <c r="T21" s="335"/>
      <c r="U21" s="244"/>
      <c r="V21" s="244"/>
      <c r="W21" s="322"/>
      <c r="X21" s="322" t="s">
        <v>25</v>
      </c>
      <c r="Y21" s="244" t="s">
        <v>25</v>
      </c>
      <c r="Z21" s="322"/>
      <c r="AA21" s="244" t="s">
        <v>25</v>
      </c>
      <c r="AB21" s="432" t="s">
        <v>25</v>
      </c>
      <c r="AC21" s="335"/>
      <c r="AD21" s="335"/>
      <c r="AE21" s="322" t="s">
        <v>25</v>
      </c>
      <c r="AF21" s="244" t="s">
        <v>25</v>
      </c>
      <c r="AG21" s="432" t="s">
        <v>25</v>
      </c>
      <c r="AH21" s="244"/>
      <c r="AI21" s="305"/>
      <c r="AJ21" s="433"/>
    </row>
    <row r="22" spans="3:36" s="31" customFormat="1" ht="15.75" customHeight="1" x14ac:dyDescent="0.45">
      <c r="C22" s="317" t="s">
        <v>945</v>
      </c>
      <c r="D22" s="318" t="s">
        <v>65</v>
      </c>
      <c r="E22" s="319" t="s">
        <v>1015</v>
      </c>
      <c r="F22" s="123" t="s">
        <v>15</v>
      </c>
      <c r="G22" s="123" t="s">
        <v>15</v>
      </c>
      <c r="H22" s="320" t="s">
        <v>7</v>
      </c>
      <c r="I22" s="321"/>
      <c r="J22" s="333" t="s">
        <v>25</v>
      </c>
      <c r="K22" s="322"/>
      <c r="L22" s="322"/>
      <c r="M22" s="322"/>
      <c r="N22" s="322"/>
      <c r="O22" s="322"/>
      <c r="P22" s="322"/>
      <c r="Q22" s="323"/>
      <c r="R22" s="324"/>
      <c r="S22" s="322"/>
      <c r="T22" s="335"/>
      <c r="U22" s="244"/>
      <c r="V22" s="244"/>
      <c r="W22" s="322"/>
      <c r="X22" s="322"/>
      <c r="Y22" s="244"/>
      <c r="Z22" s="322"/>
      <c r="AA22" s="244"/>
      <c r="AB22" s="432"/>
      <c r="AC22" s="335"/>
      <c r="AD22" s="335"/>
      <c r="AE22" s="322"/>
      <c r="AF22" s="244"/>
      <c r="AG22" s="432"/>
      <c r="AH22" s="244"/>
      <c r="AI22" s="305"/>
      <c r="AJ22" s="433"/>
    </row>
    <row r="23" spans="3:36" s="31" customFormat="1" ht="15" customHeight="1" x14ac:dyDescent="0.45">
      <c r="C23" s="317" t="s">
        <v>69</v>
      </c>
      <c r="D23" s="446" t="s">
        <v>68</v>
      </c>
      <c r="E23" s="319" t="s">
        <v>816</v>
      </c>
      <c r="F23" s="123" t="s">
        <v>15</v>
      </c>
      <c r="G23" s="123" t="s">
        <v>21</v>
      </c>
      <c r="H23" s="320" t="s">
        <v>54</v>
      </c>
      <c r="I23" s="321"/>
      <c r="J23" s="322"/>
      <c r="K23" s="333" t="s">
        <v>25</v>
      </c>
      <c r="L23" s="322"/>
      <c r="M23" s="322"/>
      <c r="N23" s="322"/>
      <c r="O23" s="322"/>
      <c r="P23" s="322"/>
      <c r="Q23" s="323"/>
      <c r="R23" s="324" t="s">
        <v>25</v>
      </c>
      <c r="S23" s="322"/>
      <c r="T23" s="322"/>
      <c r="U23" s="244"/>
      <c r="V23" s="244"/>
      <c r="W23" s="335"/>
      <c r="X23" s="322"/>
      <c r="Y23" s="244"/>
      <c r="Z23" s="322"/>
      <c r="AA23" s="244"/>
      <c r="AB23" s="441"/>
      <c r="AC23" s="322"/>
      <c r="AD23" s="322"/>
      <c r="AE23" s="322"/>
      <c r="AF23" s="244"/>
      <c r="AG23" s="432"/>
      <c r="AH23" s="244"/>
      <c r="AI23" s="298"/>
      <c r="AJ23" s="433"/>
    </row>
    <row r="24" spans="3:36" s="31" customFormat="1" x14ac:dyDescent="0.45">
      <c r="C24" s="317" t="s">
        <v>70</v>
      </c>
      <c r="D24" s="446" t="s">
        <v>68</v>
      </c>
      <c r="E24" s="319" t="s">
        <v>817</v>
      </c>
      <c r="F24" s="123" t="s">
        <v>15</v>
      </c>
      <c r="G24" s="123" t="s">
        <v>21</v>
      </c>
      <c r="H24" s="320" t="s">
        <v>54</v>
      </c>
      <c r="I24" s="321"/>
      <c r="J24" s="322"/>
      <c r="K24" s="333" t="s">
        <v>25</v>
      </c>
      <c r="L24" s="322"/>
      <c r="M24" s="322"/>
      <c r="N24" s="322"/>
      <c r="O24" s="322"/>
      <c r="P24" s="322"/>
      <c r="Q24" s="323"/>
      <c r="R24" s="324" t="s">
        <v>25</v>
      </c>
      <c r="S24" s="322"/>
      <c r="T24" s="322"/>
      <c r="U24" s="244"/>
      <c r="V24" s="244"/>
      <c r="W24" s="335"/>
      <c r="X24" s="322"/>
      <c r="Y24" s="244"/>
      <c r="Z24" s="322"/>
      <c r="AA24" s="244"/>
      <c r="AB24" s="441"/>
      <c r="AC24" s="322"/>
      <c r="AD24" s="322"/>
      <c r="AE24" s="322"/>
      <c r="AF24" s="244"/>
      <c r="AG24" s="441"/>
      <c r="AH24" s="244"/>
      <c r="AI24" s="298"/>
      <c r="AJ24" s="433"/>
    </row>
    <row r="25" spans="3:36" s="31" customFormat="1" x14ac:dyDescent="0.45">
      <c r="C25" s="317" t="s">
        <v>72</v>
      </c>
      <c r="D25" s="318" t="s">
        <v>71</v>
      </c>
      <c r="E25" s="319" t="s">
        <v>818</v>
      </c>
      <c r="F25" s="123" t="s">
        <v>15</v>
      </c>
      <c r="G25" s="123" t="s">
        <v>21</v>
      </c>
      <c r="H25" s="320" t="s">
        <v>29</v>
      </c>
      <c r="I25" s="321"/>
      <c r="J25" s="322"/>
      <c r="K25" s="333" t="s">
        <v>25</v>
      </c>
      <c r="L25" s="322"/>
      <c r="M25" s="322"/>
      <c r="N25" s="322"/>
      <c r="O25" s="322"/>
      <c r="P25" s="322"/>
      <c r="Q25" s="323"/>
      <c r="R25" s="324" t="s">
        <v>25</v>
      </c>
      <c r="S25" s="322" t="s">
        <v>25</v>
      </c>
      <c r="T25" s="335"/>
      <c r="U25" s="244" t="s">
        <v>25</v>
      </c>
      <c r="V25" s="244" t="s">
        <v>25</v>
      </c>
      <c r="W25" s="335"/>
      <c r="X25" s="335"/>
      <c r="Y25" s="246"/>
      <c r="Z25" s="335"/>
      <c r="AA25" s="246"/>
      <c r="AB25" s="441"/>
      <c r="AC25" s="335"/>
      <c r="AD25" s="335"/>
      <c r="AE25" s="335"/>
      <c r="AF25" s="246"/>
      <c r="AG25" s="441"/>
      <c r="AH25" s="246"/>
      <c r="AI25" s="305"/>
      <c r="AJ25" s="433"/>
    </row>
    <row r="26" spans="3:36" s="31" customFormat="1" ht="15" customHeight="1" x14ac:dyDescent="0.45">
      <c r="C26" s="317" t="s">
        <v>74</v>
      </c>
      <c r="D26" s="446" t="s">
        <v>73</v>
      </c>
      <c r="E26" s="319" t="s">
        <v>1017</v>
      </c>
      <c r="F26" s="123" t="s">
        <v>15</v>
      </c>
      <c r="G26" s="123" t="s">
        <v>21</v>
      </c>
      <c r="H26" s="320" t="s">
        <v>7</v>
      </c>
      <c r="I26" s="321"/>
      <c r="J26" s="322"/>
      <c r="K26" s="333" t="s">
        <v>25</v>
      </c>
      <c r="L26" s="322"/>
      <c r="M26" s="322"/>
      <c r="N26" s="322"/>
      <c r="O26" s="322"/>
      <c r="P26" s="322"/>
      <c r="Q26" s="323"/>
      <c r="R26" s="324" t="s">
        <v>25</v>
      </c>
      <c r="S26" s="322" t="s">
        <v>25</v>
      </c>
      <c r="T26" s="335"/>
      <c r="U26" s="244" t="s">
        <v>25</v>
      </c>
      <c r="V26" s="244" t="s">
        <v>25</v>
      </c>
      <c r="W26" s="335"/>
      <c r="X26" s="322"/>
      <c r="Y26" s="244" t="s">
        <v>25</v>
      </c>
      <c r="Z26" s="335" t="s">
        <v>9</v>
      </c>
      <c r="AA26" s="246"/>
      <c r="AB26" s="441"/>
      <c r="AC26" s="335"/>
      <c r="AD26" s="335"/>
      <c r="AE26" s="335"/>
      <c r="AF26" s="246"/>
      <c r="AG26" s="441"/>
      <c r="AH26" s="246"/>
      <c r="AI26" s="305"/>
      <c r="AJ26" s="433"/>
    </row>
    <row r="27" spans="3:36" s="31" customFormat="1" x14ac:dyDescent="0.45">
      <c r="C27" s="317" t="s">
        <v>75</v>
      </c>
      <c r="D27" s="446" t="s">
        <v>73</v>
      </c>
      <c r="E27" s="337" t="s">
        <v>1018</v>
      </c>
      <c r="F27" s="123" t="s">
        <v>15</v>
      </c>
      <c r="G27" s="123" t="s">
        <v>21</v>
      </c>
      <c r="H27" s="320" t="s">
        <v>7</v>
      </c>
      <c r="I27" s="321"/>
      <c r="J27" s="322"/>
      <c r="K27" s="333" t="s">
        <v>25</v>
      </c>
      <c r="L27" s="322"/>
      <c r="M27" s="322"/>
      <c r="N27" s="322"/>
      <c r="O27" s="322"/>
      <c r="P27" s="322"/>
      <c r="Q27" s="323"/>
      <c r="R27" s="324" t="s">
        <v>25</v>
      </c>
      <c r="S27" s="322" t="s">
        <v>25</v>
      </c>
      <c r="T27" s="335"/>
      <c r="U27" s="244" t="s">
        <v>25</v>
      </c>
      <c r="V27" s="244" t="s">
        <v>25</v>
      </c>
      <c r="W27" s="335"/>
      <c r="X27" s="322" t="s">
        <v>25</v>
      </c>
      <c r="Y27" s="244" t="s">
        <v>25</v>
      </c>
      <c r="Z27" s="335"/>
      <c r="AA27" s="246"/>
      <c r="AB27" s="441"/>
      <c r="AC27" s="335"/>
      <c r="AD27" s="335"/>
      <c r="AE27" s="335"/>
      <c r="AF27" s="246"/>
      <c r="AG27" s="441"/>
      <c r="AH27" s="246"/>
      <c r="AI27" s="305"/>
      <c r="AJ27" s="433"/>
    </row>
    <row r="28" spans="3:36" s="31" customFormat="1" x14ac:dyDescent="0.45">
      <c r="C28" s="317" t="s">
        <v>78</v>
      </c>
      <c r="D28" s="318" t="s">
        <v>77</v>
      </c>
      <c r="E28" s="319" t="s">
        <v>767</v>
      </c>
      <c r="F28" s="123" t="s">
        <v>15</v>
      </c>
      <c r="G28" s="123" t="s">
        <v>21</v>
      </c>
      <c r="H28" s="320" t="s">
        <v>29</v>
      </c>
      <c r="I28" s="321"/>
      <c r="J28" s="322"/>
      <c r="K28" s="333" t="s">
        <v>25</v>
      </c>
      <c r="L28" s="322"/>
      <c r="M28" s="322"/>
      <c r="N28" s="322"/>
      <c r="O28" s="322"/>
      <c r="P28" s="322"/>
      <c r="Q28" s="323"/>
      <c r="R28" s="448"/>
      <c r="S28" s="335"/>
      <c r="T28" s="335"/>
      <c r="U28" s="246"/>
      <c r="V28" s="246"/>
      <c r="W28" s="335"/>
      <c r="X28" s="322" t="s">
        <v>25</v>
      </c>
      <c r="Y28" s="244" t="s">
        <v>25</v>
      </c>
      <c r="Z28" s="335"/>
      <c r="AA28" s="246"/>
      <c r="AB28" s="441"/>
      <c r="AC28" s="335"/>
      <c r="AD28" s="335"/>
      <c r="AE28" s="335"/>
      <c r="AF28" s="246"/>
      <c r="AG28" s="441"/>
      <c r="AH28" s="246"/>
      <c r="AI28" s="305"/>
      <c r="AJ28" s="433"/>
    </row>
    <row r="29" spans="3:36" s="31" customFormat="1" x14ac:dyDescent="0.45">
      <c r="C29" s="317" t="s">
        <v>80</v>
      </c>
      <c r="D29" s="318" t="s">
        <v>79</v>
      </c>
      <c r="E29" s="319" t="s">
        <v>819</v>
      </c>
      <c r="F29" s="123" t="s">
        <v>15</v>
      </c>
      <c r="G29" s="123" t="s">
        <v>15</v>
      </c>
      <c r="H29" s="320" t="s">
        <v>7</v>
      </c>
      <c r="I29" s="321"/>
      <c r="J29" s="322"/>
      <c r="K29" s="333" t="s">
        <v>25</v>
      </c>
      <c r="L29" s="322"/>
      <c r="M29" s="322"/>
      <c r="N29" s="322"/>
      <c r="O29" s="322"/>
      <c r="P29" s="322"/>
      <c r="Q29" s="323"/>
      <c r="R29" s="324" t="s">
        <v>25</v>
      </c>
      <c r="S29" s="322" t="s">
        <v>25</v>
      </c>
      <c r="T29" s="335"/>
      <c r="U29" s="244" t="s">
        <v>25</v>
      </c>
      <c r="V29" s="244" t="s">
        <v>25</v>
      </c>
      <c r="W29" s="322" t="s">
        <v>25</v>
      </c>
      <c r="X29" s="335"/>
      <c r="Y29" s="246"/>
      <c r="Z29" s="322" t="s">
        <v>25</v>
      </c>
      <c r="AA29" s="244" t="s">
        <v>25</v>
      </c>
      <c r="AB29" s="432" t="s">
        <v>25</v>
      </c>
      <c r="AC29" s="335"/>
      <c r="AD29" s="335"/>
      <c r="AE29" s="335"/>
      <c r="AF29" s="246"/>
      <c r="AG29" s="441"/>
      <c r="AH29" s="246"/>
      <c r="AI29" s="305"/>
      <c r="AJ29" s="433"/>
    </row>
    <row r="30" spans="3:36" s="31" customFormat="1" ht="15" customHeight="1" x14ac:dyDescent="0.45">
      <c r="C30" s="317" t="s">
        <v>82</v>
      </c>
      <c r="D30" s="446" t="s">
        <v>81</v>
      </c>
      <c r="E30" s="319" t="s">
        <v>1259</v>
      </c>
      <c r="F30" s="123" t="s">
        <v>15</v>
      </c>
      <c r="G30" s="123" t="s">
        <v>21</v>
      </c>
      <c r="H30" s="320" t="s">
        <v>7</v>
      </c>
      <c r="I30" s="321"/>
      <c r="J30" s="322"/>
      <c r="K30" s="333" t="s">
        <v>25</v>
      </c>
      <c r="L30" s="322"/>
      <c r="M30" s="322"/>
      <c r="N30" s="322"/>
      <c r="O30" s="322"/>
      <c r="P30" s="322"/>
      <c r="Q30" s="323"/>
      <c r="R30" s="324" t="s">
        <v>25</v>
      </c>
      <c r="S30" s="322" t="s">
        <v>25</v>
      </c>
      <c r="T30" s="335"/>
      <c r="U30" s="244" t="s">
        <v>25</v>
      </c>
      <c r="V30" s="244" t="s">
        <v>25</v>
      </c>
      <c r="W30" s="322"/>
      <c r="X30" s="335"/>
      <c r="Y30" s="246"/>
      <c r="Z30" s="322" t="s">
        <v>25</v>
      </c>
      <c r="AA30" s="244" t="s">
        <v>25</v>
      </c>
      <c r="AB30" s="432"/>
      <c r="AC30" s="335"/>
      <c r="AD30" s="335"/>
      <c r="AE30" s="335"/>
      <c r="AF30" s="246"/>
      <c r="AG30" s="441"/>
      <c r="AH30" s="246"/>
      <c r="AI30" s="305"/>
      <c r="AJ30" s="433"/>
    </row>
    <row r="31" spans="3:36" s="31" customFormat="1" x14ac:dyDescent="0.45">
      <c r="C31" s="317" t="s">
        <v>83</v>
      </c>
      <c r="D31" s="446" t="s">
        <v>81</v>
      </c>
      <c r="E31" s="319" t="s">
        <v>821</v>
      </c>
      <c r="F31" s="123" t="s">
        <v>21</v>
      </c>
      <c r="G31" s="123" t="s">
        <v>15</v>
      </c>
      <c r="H31" s="320" t="s">
        <v>7</v>
      </c>
      <c r="I31" s="438"/>
      <c r="J31" s="432"/>
      <c r="K31" s="449" t="s">
        <v>25</v>
      </c>
      <c r="L31" s="449"/>
      <c r="M31" s="432"/>
      <c r="N31" s="432"/>
      <c r="O31" s="432"/>
      <c r="P31" s="432"/>
      <c r="Q31" s="439"/>
      <c r="R31" s="322"/>
      <c r="S31" s="432"/>
      <c r="T31" s="432"/>
      <c r="U31" s="244"/>
      <c r="V31" s="244"/>
      <c r="W31" s="322" t="s">
        <v>25</v>
      </c>
      <c r="X31" s="432"/>
      <c r="Y31" s="244"/>
      <c r="Z31" s="432"/>
      <c r="AA31" s="244"/>
      <c r="AB31" s="432" t="s">
        <v>25</v>
      </c>
      <c r="AC31" s="432"/>
      <c r="AD31" s="432"/>
      <c r="AE31" s="432"/>
      <c r="AF31" s="246"/>
      <c r="AG31" s="432"/>
      <c r="AH31" s="246"/>
      <c r="AI31" s="305"/>
      <c r="AJ31" s="433"/>
    </row>
    <row r="32" spans="3:36" s="31" customFormat="1" x14ac:dyDescent="0.45">
      <c r="C32" s="317" t="s">
        <v>87</v>
      </c>
      <c r="D32" s="318" t="s">
        <v>86</v>
      </c>
      <c r="E32" s="319" t="s">
        <v>822</v>
      </c>
      <c r="F32" s="123" t="s">
        <v>15</v>
      </c>
      <c r="G32" s="123" t="s">
        <v>15</v>
      </c>
      <c r="H32" s="320" t="s">
        <v>7</v>
      </c>
      <c r="I32" s="438"/>
      <c r="J32" s="432"/>
      <c r="K32" s="432"/>
      <c r="L32" s="449" t="s">
        <v>25</v>
      </c>
      <c r="M32" s="432"/>
      <c r="N32" s="432"/>
      <c r="O32" s="432"/>
      <c r="P32" s="432"/>
      <c r="Q32" s="439"/>
      <c r="R32" s="322" t="s">
        <v>25</v>
      </c>
      <c r="S32" s="432"/>
      <c r="T32" s="441"/>
      <c r="U32" s="244"/>
      <c r="V32" s="244"/>
      <c r="W32" s="322"/>
      <c r="X32" s="441"/>
      <c r="Y32" s="246"/>
      <c r="Z32" s="441"/>
      <c r="AA32" s="246"/>
      <c r="AB32" s="441"/>
      <c r="AC32" s="322" t="s">
        <v>25</v>
      </c>
      <c r="AD32" s="322" t="s">
        <v>25</v>
      </c>
      <c r="AE32" s="441"/>
      <c r="AF32" s="246"/>
      <c r="AG32" s="441"/>
      <c r="AH32" s="246"/>
      <c r="AI32" s="305"/>
      <c r="AJ32" s="433"/>
    </row>
    <row r="33" spans="3:36" s="31" customFormat="1" x14ac:dyDescent="0.45">
      <c r="C33" s="317" t="s">
        <v>91</v>
      </c>
      <c r="D33" s="318" t="s">
        <v>90</v>
      </c>
      <c r="E33" s="319" t="s">
        <v>823</v>
      </c>
      <c r="F33" s="123" t="s">
        <v>15</v>
      </c>
      <c r="G33" s="123" t="s">
        <v>15</v>
      </c>
      <c r="H33" s="320" t="s">
        <v>7</v>
      </c>
      <c r="I33" s="321"/>
      <c r="J33" s="322"/>
      <c r="K33" s="322"/>
      <c r="L33" s="333" t="s">
        <v>25</v>
      </c>
      <c r="M33" s="322"/>
      <c r="N33" s="322"/>
      <c r="O33" s="322"/>
      <c r="P33" s="322"/>
      <c r="Q33" s="323"/>
      <c r="R33" s="324" t="s">
        <v>25</v>
      </c>
      <c r="S33" s="322" t="s">
        <v>25</v>
      </c>
      <c r="T33" s="335"/>
      <c r="U33" s="244" t="s">
        <v>25</v>
      </c>
      <c r="V33" s="244" t="s">
        <v>25</v>
      </c>
      <c r="W33" s="322" t="s">
        <v>25</v>
      </c>
      <c r="X33" s="335"/>
      <c r="Y33" s="246"/>
      <c r="Z33" s="335"/>
      <c r="AA33" s="246"/>
      <c r="AB33" s="441"/>
      <c r="AC33" s="322" t="s">
        <v>25</v>
      </c>
      <c r="AD33" s="322" t="s">
        <v>25</v>
      </c>
      <c r="AE33" s="335"/>
      <c r="AF33" s="246"/>
      <c r="AG33" s="441"/>
      <c r="AH33" s="246"/>
      <c r="AI33" s="305"/>
      <c r="AJ33" s="433"/>
    </row>
    <row r="34" spans="3:36" s="31" customFormat="1" ht="18" customHeight="1" x14ac:dyDescent="0.45">
      <c r="C34" s="317" t="s">
        <v>92</v>
      </c>
      <c r="D34" s="241" t="s">
        <v>946</v>
      </c>
      <c r="E34" s="48" t="s">
        <v>964</v>
      </c>
      <c r="F34" s="51" t="s">
        <v>15</v>
      </c>
      <c r="G34" s="51" t="s">
        <v>15</v>
      </c>
      <c r="H34" s="518" t="s">
        <v>7</v>
      </c>
      <c r="I34" s="321"/>
      <c r="J34" s="333"/>
      <c r="K34" s="333"/>
      <c r="L34" s="333" t="s">
        <v>25</v>
      </c>
      <c r="M34" s="333"/>
      <c r="N34" s="333"/>
      <c r="O34" s="322"/>
      <c r="P34" s="322"/>
      <c r="Q34" s="323"/>
      <c r="R34" s="322" t="s">
        <v>25</v>
      </c>
      <c r="S34" s="322" t="s">
        <v>25</v>
      </c>
      <c r="T34" s="335"/>
      <c r="U34" s="244"/>
      <c r="V34" s="244"/>
      <c r="W34" s="322"/>
      <c r="X34" s="335"/>
      <c r="Y34" s="246"/>
      <c r="Z34" s="335"/>
      <c r="AA34" s="246"/>
      <c r="AB34" s="441"/>
      <c r="AC34" s="322"/>
      <c r="AD34" s="322"/>
      <c r="AE34" s="335"/>
      <c r="AF34" s="246"/>
      <c r="AG34" s="441"/>
      <c r="AH34" s="246"/>
      <c r="AI34" s="305"/>
      <c r="AJ34" s="433"/>
    </row>
    <row r="35" spans="3:36" s="31" customFormat="1" x14ac:dyDescent="0.45">
      <c r="C35" s="317" t="s">
        <v>96</v>
      </c>
      <c r="D35" s="241" t="s">
        <v>951</v>
      </c>
      <c r="E35" s="48" t="s">
        <v>987</v>
      </c>
      <c r="F35" s="51" t="s">
        <v>15</v>
      </c>
      <c r="G35" s="51" t="s">
        <v>15</v>
      </c>
      <c r="H35" s="518" t="s">
        <v>7</v>
      </c>
      <c r="I35" s="321"/>
      <c r="J35" s="333"/>
      <c r="K35" s="333"/>
      <c r="L35" s="333" t="s">
        <v>25</v>
      </c>
      <c r="M35" s="333"/>
      <c r="N35" s="333"/>
      <c r="O35" s="322"/>
      <c r="P35" s="322"/>
      <c r="Q35" s="323"/>
      <c r="R35" s="322" t="s">
        <v>25</v>
      </c>
      <c r="S35" s="322" t="s">
        <v>25</v>
      </c>
      <c r="T35" s="335"/>
      <c r="U35" s="244"/>
      <c r="V35" s="244"/>
      <c r="W35" s="322"/>
      <c r="X35" s="335"/>
      <c r="Y35" s="246"/>
      <c r="Z35" s="335"/>
      <c r="AA35" s="246"/>
      <c r="AB35" s="441"/>
      <c r="AC35" s="322"/>
      <c r="AD35" s="322"/>
      <c r="AE35" s="335"/>
      <c r="AF35" s="246"/>
      <c r="AG35" s="441"/>
      <c r="AH35" s="246"/>
      <c r="AI35" s="305"/>
      <c r="AJ35" s="433"/>
    </row>
    <row r="36" spans="3:36" s="31" customFormat="1" x14ac:dyDescent="0.45">
      <c r="C36" s="317" t="s">
        <v>98</v>
      </c>
      <c r="D36" s="241" t="s">
        <v>951</v>
      </c>
      <c r="E36" s="48" t="s">
        <v>968</v>
      </c>
      <c r="F36" s="51" t="s">
        <v>15</v>
      </c>
      <c r="G36" s="51" t="s">
        <v>15</v>
      </c>
      <c r="H36" s="518" t="s">
        <v>7</v>
      </c>
      <c r="I36" s="321"/>
      <c r="J36" s="333"/>
      <c r="K36" s="333"/>
      <c r="L36" s="333" t="s">
        <v>25</v>
      </c>
      <c r="M36" s="333"/>
      <c r="N36" s="333"/>
      <c r="O36" s="322"/>
      <c r="P36" s="322"/>
      <c r="Q36" s="323"/>
      <c r="R36" s="322" t="s">
        <v>25</v>
      </c>
      <c r="S36" s="322" t="s">
        <v>25</v>
      </c>
      <c r="T36" s="335"/>
      <c r="U36" s="244"/>
      <c r="V36" s="244"/>
      <c r="W36" s="322"/>
      <c r="X36" s="335"/>
      <c r="Y36" s="246"/>
      <c r="Z36" s="335"/>
      <c r="AA36" s="246"/>
      <c r="AB36" s="441"/>
      <c r="AC36" s="322"/>
      <c r="AD36" s="322"/>
      <c r="AE36" s="335"/>
      <c r="AF36" s="246"/>
      <c r="AG36" s="441"/>
      <c r="AH36" s="246"/>
      <c r="AI36" s="305"/>
      <c r="AJ36" s="433"/>
    </row>
    <row r="37" spans="3:36" s="31" customFormat="1" x14ac:dyDescent="0.45">
      <c r="C37" s="317" t="s">
        <v>100</v>
      </c>
      <c r="D37" s="241" t="s">
        <v>953</v>
      </c>
      <c r="E37" s="48" t="s">
        <v>974</v>
      </c>
      <c r="F37" s="51" t="s">
        <v>15</v>
      </c>
      <c r="G37" s="51" t="s">
        <v>15</v>
      </c>
      <c r="H37" s="518" t="s">
        <v>7</v>
      </c>
      <c r="I37" s="321"/>
      <c r="J37" s="333"/>
      <c r="K37" s="333"/>
      <c r="L37" s="333" t="s">
        <v>25</v>
      </c>
      <c r="M37" s="333"/>
      <c r="N37" s="333"/>
      <c r="O37" s="322"/>
      <c r="P37" s="322"/>
      <c r="Q37" s="323"/>
      <c r="R37" s="322" t="s">
        <v>25</v>
      </c>
      <c r="S37" s="322" t="s">
        <v>25</v>
      </c>
      <c r="T37" s="335"/>
      <c r="U37" s="244"/>
      <c r="V37" s="244"/>
      <c r="W37" s="322"/>
      <c r="X37" s="335"/>
      <c r="Y37" s="246"/>
      <c r="Z37" s="335"/>
      <c r="AA37" s="246"/>
      <c r="AB37" s="441"/>
      <c r="AC37" s="322"/>
      <c r="AD37" s="322"/>
      <c r="AE37" s="335"/>
      <c r="AF37" s="246"/>
      <c r="AG37" s="441"/>
      <c r="AH37" s="246"/>
      <c r="AI37" s="305"/>
      <c r="AJ37" s="433"/>
    </row>
    <row r="38" spans="3:36" s="31" customFormat="1" x14ac:dyDescent="0.45">
      <c r="C38" s="317" t="s">
        <v>103</v>
      </c>
      <c r="D38" s="241" t="s">
        <v>954</v>
      </c>
      <c r="E38" s="48" t="s">
        <v>1067</v>
      </c>
      <c r="F38" s="51" t="s">
        <v>15</v>
      </c>
      <c r="G38" s="51" t="s">
        <v>15</v>
      </c>
      <c r="H38" s="518" t="s">
        <v>7</v>
      </c>
      <c r="I38" s="321"/>
      <c r="J38" s="333"/>
      <c r="K38" s="333"/>
      <c r="L38" s="333" t="s">
        <v>25</v>
      </c>
      <c r="M38" s="333"/>
      <c r="N38" s="333"/>
      <c r="O38" s="322"/>
      <c r="P38" s="322"/>
      <c r="Q38" s="323"/>
      <c r="R38" s="322" t="s">
        <v>25</v>
      </c>
      <c r="S38" s="322" t="s">
        <v>25</v>
      </c>
      <c r="T38" s="335"/>
      <c r="U38" s="244"/>
      <c r="V38" s="244"/>
      <c r="W38" s="322"/>
      <c r="X38" s="335"/>
      <c r="Y38" s="246"/>
      <c r="Z38" s="335"/>
      <c r="AA38" s="246"/>
      <c r="AB38" s="441"/>
      <c r="AC38" s="322"/>
      <c r="AD38" s="322"/>
      <c r="AE38" s="335"/>
      <c r="AF38" s="246"/>
      <c r="AG38" s="441"/>
      <c r="AH38" s="246"/>
      <c r="AI38" s="305"/>
      <c r="AJ38" s="433"/>
    </row>
    <row r="39" spans="3:36" s="31" customFormat="1" x14ac:dyDescent="0.45">
      <c r="C39" s="317" t="s">
        <v>105</v>
      </c>
      <c r="D39" s="241" t="s">
        <v>954</v>
      </c>
      <c r="E39" s="48" t="s">
        <v>1068</v>
      </c>
      <c r="F39" s="51" t="s">
        <v>15</v>
      </c>
      <c r="G39" s="51" t="s">
        <v>15</v>
      </c>
      <c r="H39" s="518" t="s">
        <v>7</v>
      </c>
      <c r="I39" s="321"/>
      <c r="J39" s="333"/>
      <c r="K39" s="333"/>
      <c r="L39" s="333" t="s">
        <v>25</v>
      </c>
      <c r="M39" s="333"/>
      <c r="N39" s="333"/>
      <c r="O39" s="322"/>
      <c r="P39" s="322"/>
      <c r="Q39" s="323"/>
      <c r="R39" s="322" t="s">
        <v>25</v>
      </c>
      <c r="S39" s="322" t="s">
        <v>25</v>
      </c>
      <c r="T39" s="335"/>
      <c r="U39" s="244"/>
      <c r="V39" s="244"/>
      <c r="W39" s="322"/>
      <c r="X39" s="335"/>
      <c r="Y39" s="246"/>
      <c r="Z39" s="335"/>
      <c r="AA39" s="246"/>
      <c r="AB39" s="441"/>
      <c r="AC39" s="322"/>
      <c r="AD39" s="322"/>
      <c r="AE39" s="335"/>
      <c r="AF39" s="246"/>
      <c r="AG39" s="441"/>
      <c r="AH39" s="246"/>
      <c r="AI39" s="305"/>
      <c r="AJ39" s="433"/>
    </row>
    <row r="40" spans="3:36" s="31" customFormat="1" x14ac:dyDescent="0.45">
      <c r="C40" s="317" t="s">
        <v>107</v>
      </c>
      <c r="D40" s="318" t="s">
        <v>89</v>
      </c>
      <c r="E40" s="319" t="s">
        <v>800</v>
      </c>
      <c r="F40" s="123" t="s">
        <v>15</v>
      </c>
      <c r="G40" s="123" t="s">
        <v>15</v>
      </c>
      <c r="H40" s="320" t="s">
        <v>7</v>
      </c>
      <c r="I40" s="451"/>
      <c r="J40" s="333"/>
      <c r="K40" s="333"/>
      <c r="L40" s="333" t="s">
        <v>25</v>
      </c>
      <c r="M40" s="333"/>
      <c r="N40" s="333"/>
      <c r="O40" s="322"/>
      <c r="P40" s="322"/>
      <c r="Q40" s="323"/>
      <c r="R40" s="324" t="s">
        <v>25</v>
      </c>
      <c r="S40" s="322" t="s">
        <v>25</v>
      </c>
      <c r="T40" s="335"/>
      <c r="U40" s="244" t="s">
        <v>25</v>
      </c>
      <c r="V40" s="244" t="s">
        <v>25</v>
      </c>
      <c r="W40" s="322" t="s">
        <v>25</v>
      </c>
      <c r="X40" s="335"/>
      <c r="Y40" s="246"/>
      <c r="Z40" s="335"/>
      <c r="AA40" s="246"/>
      <c r="AB40" s="441"/>
      <c r="AC40" s="322" t="s">
        <v>25</v>
      </c>
      <c r="AD40" s="322" t="s">
        <v>25</v>
      </c>
      <c r="AE40" s="335"/>
      <c r="AF40" s="246"/>
      <c r="AG40" s="441"/>
      <c r="AH40" s="246"/>
      <c r="AI40" s="305"/>
      <c r="AJ40" s="433"/>
    </row>
    <row r="41" spans="3:36" s="31" customFormat="1" x14ac:dyDescent="0.45">
      <c r="C41" s="317" t="s">
        <v>108</v>
      </c>
      <c r="D41" s="318" t="s">
        <v>89</v>
      </c>
      <c r="E41" s="319" t="s">
        <v>1111</v>
      </c>
      <c r="F41" s="123" t="s">
        <v>15</v>
      </c>
      <c r="G41" s="123" t="s">
        <v>15</v>
      </c>
      <c r="H41" s="320" t="s">
        <v>1049</v>
      </c>
      <c r="I41" s="331"/>
      <c r="J41" s="333"/>
      <c r="K41" s="452"/>
      <c r="L41" s="333" t="s">
        <v>25</v>
      </c>
      <c r="M41" s="452"/>
      <c r="N41" s="452"/>
      <c r="O41" s="332"/>
      <c r="P41" s="332"/>
      <c r="Q41" s="334"/>
      <c r="R41" s="322" t="s">
        <v>25</v>
      </c>
      <c r="S41" s="322" t="s">
        <v>25</v>
      </c>
      <c r="T41" s="335"/>
      <c r="U41" s="244"/>
      <c r="V41" s="244"/>
      <c r="W41" s="322"/>
      <c r="X41" s="335"/>
      <c r="Y41" s="246"/>
      <c r="Z41" s="335"/>
      <c r="AA41" s="246"/>
      <c r="AB41" s="441"/>
      <c r="AC41" s="322" t="s">
        <v>25</v>
      </c>
      <c r="AD41" s="322" t="s">
        <v>25</v>
      </c>
      <c r="AE41" s="335"/>
      <c r="AF41" s="246"/>
      <c r="AG41" s="441"/>
      <c r="AH41" s="246"/>
      <c r="AI41" s="305"/>
      <c r="AJ41" s="433"/>
    </row>
    <row r="42" spans="3:36" s="31" customFormat="1" x14ac:dyDescent="0.45">
      <c r="C42" s="317" t="s">
        <v>110</v>
      </c>
      <c r="D42" s="318" t="s">
        <v>957</v>
      </c>
      <c r="E42" s="319" t="s">
        <v>1112</v>
      </c>
      <c r="F42" s="123" t="s">
        <v>15</v>
      </c>
      <c r="G42" s="123" t="s">
        <v>15</v>
      </c>
      <c r="H42" s="320" t="s">
        <v>7</v>
      </c>
      <c r="I42" s="331"/>
      <c r="J42" s="333"/>
      <c r="K42" s="452"/>
      <c r="L42" s="333" t="s">
        <v>25</v>
      </c>
      <c r="M42" s="452"/>
      <c r="N42" s="452"/>
      <c r="O42" s="332"/>
      <c r="P42" s="332"/>
      <c r="Q42" s="334"/>
      <c r="R42" s="322" t="s">
        <v>25</v>
      </c>
      <c r="S42" s="322" t="s">
        <v>25</v>
      </c>
      <c r="T42" s="335"/>
      <c r="U42" s="244"/>
      <c r="V42" s="244"/>
      <c r="W42" s="322"/>
      <c r="X42" s="335"/>
      <c r="Y42" s="246"/>
      <c r="Z42" s="335"/>
      <c r="AA42" s="246"/>
      <c r="AB42" s="441"/>
      <c r="AC42" s="322" t="s">
        <v>25</v>
      </c>
      <c r="AD42" s="322" t="s">
        <v>25</v>
      </c>
      <c r="AE42" s="335"/>
      <c r="AF42" s="246"/>
      <c r="AG42" s="441"/>
      <c r="AH42" s="246"/>
      <c r="AI42" s="305"/>
      <c r="AJ42" s="433"/>
    </row>
    <row r="43" spans="3:36" s="31" customFormat="1" x14ac:dyDescent="0.45">
      <c r="C43" s="317" t="s">
        <v>112</v>
      </c>
      <c r="D43" s="318" t="s">
        <v>957</v>
      </c>
      <c r="E43" s="319" t="s">
        <v>1113</v>
      </c>
      <c r="F43" s="123" t="s">
        <v>15</v>
      </c>
      <c r="G43" s="123" t="s">
        <v>15</v>
      </c>
      <c r="H43" s="320" t="s">
        <v>7</v>
      </c>
      <c r="I43" s="331"/>
      <c r="J43" s="333"/>
      <c r="K43" s="452"/>
      <c r="L43" s="333" t="s">
        <v>25</v>
      </c>
      <c r="M43" s="452"/>
      <c r="N43" s="452"/>
      <c r="O43" s="332"/>
      <c r="P43" s="332"/>
      <c r="Q43" s="334"/>
      <c r="R43" s="322" t="s">
        <v>25</v>
      </c>
      <c r="S43" s="322" t="s">
        <v>25</v>
      </c>
      <c r="T43" s="335"/>
      <c r="U43" s="244"/>
      <c r="V43" s="244"/>
      <c r="W43" s="322"/>
      <c r="X43" s="335"/>
      <c r="Y43" s="246"/>
      <c r="Z43" s="335"/>
      <c r="AA43" s="246"/>
      <c r="AB43" s="441"/>
      <c r="AC43" s="322" t="s">
        <v>25</v>
      </c>
      <c r="AD43" s="322" t="s">
        <v>25</v>
      </c>
      <c r="AE43" s="335"/>
      <c r="AF43" s="246"/>
      <c r="AG43" s="441"/>
      <c r="AH43" s="246"/>
      <c r="AI43" s="305"/>
      <c r="AJ43" s="433"/>
    </row>
    <row r="44" spans="3:36" s="31" customFormat="1" x14ac:dyDescent="0.45">
      <c r="C44" s="317" t="s">
        <v>426</v>
      </c>
      <c r="D44" s="241" t="s">
        <v>958</v>
      </c>
      <c r="E44" s="48" t="s">
        <v>989</v>
      </c>
      <c r="F44" s="51" t="s">
        <v>15</v>
      </c>
      <c r="G44" s="51" t="s">
        <v>15</v>
      </c>
      <c r="H44" s="518" t="s">
        <v>7</v>
      </c>
      <c r="I44" s="331"/>
      <c r="J44" s="333"/>
      <c r="K44" s="452"/>
      <c r="L44" s="333" t="s">
        <v>25</v>
      </c>
      <c r="M44" s="452"/>
      <c r="N44" s="452"/>
      <c r="O44" s="332"/>
      <c r="P44" s="332"/>
      <c r="Q44" s="334"/>
      <c r="R44" s="322" t="s">
        <v>25</v>
      </c>
      <c r="S44" s="322" t="s">
        <v>25</v>
      </c>
      <c r="T44" s="335"/>
      <c r="U44" s="244"/>
      <c r="V44" s="244"/>
      <c r="W44" s="322"/>
      <c r="X44" s="335"/>
      <c r="Y44" s="246"/>
      <c r="Z44" s="335"/>
      <c r="AA44" s="246"/>
      <c r="AB44" s="441"/>
      <c r="AC44" s="322" t="s">
        <v>25</v>
      </c>
      <c r="AD44" s="322" t="s">
        <v>25</v>
      </c>
      <c r="AE44" s="335"/>
      <c r="AF44" s="246"/>
      <c r="AG44" s="441"/>
      <c r="AH44" s="246"/>
      <c r="AI44" s="305"/>
      <c r="AJ44" s="433"/>
    </row>
    <row r="45" spans="3:36" s="31" customFormat="1" x14ac:dyDescent="0.45">
      <c r="C45" s="317" t="s">
        <v>427</v>
      </c>
      <c r="D45" s="318" t="s">
        <v>95</v>
      </c>
      <c r="E45" s="319" t="s">
        <v>481</v>
      </c>
      <c r="F45" s="123" t="s">
        <v>15</v>
      </c>
      <c r="G45" s="123" t="s">
        <v>21</v>
      </c>
      <c r="H45" s="320" t="s">
        <v>7</v>
      </c>
      <c r="I45" s="331"/>
      <c r="J45" s="322"/>
      <c r="K45" s="332"/>
      <c r="L45" s="333" t="s">
        <v>25</v>
      </c>
      <c r="M45" s="332"/>
      <c r="N45" s="332"/>
      <c r="O45" s="332"/>
      <c r="P45" s="332"/>
      <c r="Q45" s="334"/>
      <c r="R45" s="324" t="s">
        <v>25</v>
      </c>
      <c r="S45" s="322" t="s">
        <v>25</v>
      </c>
      <c r="T45" s="335"/>
      <c r="U45" s="244" t="s">
        <v>25</v>
      </c>
      <c r="V45" s="244" t="s">
        <v>25</v>
      </c>
      <c r="W45" s="335"/>
      <c r="X45" s="335"/>
      <c r="Y45" s="246"/>
      <c r="Z45" s="335"/>
      <c r="AA45" s="246"/>
      <c r="AB45" s="441"/>
      <c r="AC45" s="322" t="s">
        <v>25</v>
      </c>
      <c r="AD45" s="322"/>
      <c r="AE45" s="335"/>
      <c r="AF45" s="246"/>
      <c r="AG45" s="441"/>
      <c r="AH45" s="246"/>
      <c r="AI45" s="305"/>
      <c r="AJ45" s="433"/>
    </row>
    <row r="46" spans="3:36" s="31" customFormat="1" x14ac:dyDescent="0.45">
      <c r="C46" s="317" t="s">
        <v>428</v>
      </c>
      <c r="D46" s="318" t="s">
        <v>97</v>
      </c>
      <c r="E46" s="319" t="s">
        <v>824</v>
      </c>
      <c r="F46" s="123" t="s">
        <v>21</v>
      </c>
      <c r="G46" s="123" t="s">
        <v>15</v>
      </c>
      <c r="H46" s="320" t="s">
        <v>7</v>
      </c>
      <c r="I46" s="438"/>
      <c r="J46" s="432"/>
      <c r="K46" s="432"/>
      <c r="L46" s="449" t="s">
        <v>25</v>
      </c>
      <c r="M46" s="432"/>
      <c r="N46" s="432"/>
      <c r="O46" s="432"/>
      <c r="P46" s="432"/>
      <c r="Q46" s="439"/>
      <c r="R46" s="324"/>
      <c r="S46" s="322"/>
      <c r="T46" s="322"/>
      <c r="U46" s="244"/>
      <c r="V46" s="244"/>
      <c r="W46" s="322" t="s">
        <v>25</v>
      </c>
      <c r="X46" s="322"/>
      <c r="Y46" s="244"/>
      <c r="Z46" s="322"/>
      <c r="AA46" s="244"/>
      <c r="AB46" s="432"/>
      <c r="AC46" s="322" t="s">
        <v>25</v>
      </c>
      <c r="AD46" s="322" t="s">
        <v>25</v>
      </c>
      <c r="AE46" s="322"/>
      <c r="AF46" s="246"/>
      <c r="AG46" s="432"/>
      <c r="AH46" s="246"/>
      <c r="AI46" s="305"/>
      <c r="AJ46" s="433"/>
    </row>
    <row r="47" spans="3:36" s="31" customFormat="1" x14ac:dyDescent="0.45">
      <c r="C47" s="513" t="s">
        <v>429</v>
      </c>
      <c r="D47" s="240" t="s">
        <v>99</v>
      </c>
      <c r="E47" s="185" t="s">
        <v>825</v>
      </c>
      <c r="F47" s="200" t="s">
        <v>15</v>
      </c>
      <c r="G47" s="200" t="s">
        <v>15</v>
      </c>
      <c r="H47" s="454" t="s">
        <v>29</v>
      </c>
      <c r="I47" s="455"/>
      <c r="J47" s="456"/>
      <c r="K47" s="456"/>
      <c r="L47" s="457" t="s">
        <v>25</v>
      </c>
      <c r="M47" s="456"/>
      <c r="N47" s="456"/>
      <c r="O47" s="456"/>
      <c r="P47" s="456"/>
      <c r="Q47" s="458"/>
      <c r="R47" s="247" t="s">
        <v>25</v>
      </c>
      <c r="S47" s="244" t="s">
        <v>25</v>
      </c>
      <c r="T47" s="246"/>
      <c r="U47" s="244" t="s">
        <v>25</v>
      </c>
      <c r="V47" s="244" t="s">
        <v>25</v>
      </c>
      <c r="W47" s="244" t="s">
        <v>25</v>
      </c>
      <c r="X47" s="246"/>
      <c r="Y47" s="246"/>
      <c r="Z47" s="246"/>
      <c r="AA47" s="246"/>
      <c r="AB47" s="246"/>
      <c r="AC47" s="244" t="s">
        <v>25</v>
      </c>
      <c r="AD47" s="244" t="s">
        <v>25</v>
      </c>
      <c r="AE47" s="246"/>
      <c r="AF47" s="246"/>
      <c r="AG47" s="246"/>
      <c r="AH47" s="246"/>
      <c r="AI47" s="305"/>
      <c r="AJ47" s="461"/>
    </row>
    <row r="48" spans="3:36" s="31" customFormat="1" ht="42.75" x14ac:dyDescent="0.45">
      <c r="C48" s="513" t="s">
        <v>430</v>
      </c>
      <c r="D48" s="240" t="s">
        <v>102</v>
      </c>
      <c r="E48" s="185" t="s">
        <v>801</v>
      </c>
      <c r="F48" s="200" t="s">
        <v>15</v>
      </c>
      <c r="G48" s="200" t="s">
        <v>15</v>
      </c>
      <c r="H48" s="473" t="s">
        <v>7</v>
      </c>
      <c r="I48" s="455"/>
      <c r="J48" s="456"/>
      <c r="K48" s="456"/>
      <c r="L48" s="457" t="s">
        <v>25</v>
      </c>
      <c r="M48" s="456"/>
      <c r="N48" s="456"/>
      <c r="O48" s="456"/>
      <c r="P48" s="456"/>
      <c r="Q48" s="458"/>
      <c r="R48" s="247" t="s">
        <v>25</v>
      </c>
      <c r="S48" s="244" t="s">
        <v>25</v>
      </c>
      <c r="T48" s="246"/>
      <c r="U48" s="244" t="s">
        <v>25</v>
      </c>
      <c r="V48" s="244" t="s">
        <v>25</v>
      </c>
      <c r="W48" s="244" t="s">
        <v>25</v>
      </c>
      <c r="X48" s="246"/>
      <c r="Y48" s="246"/>
      <c r="Z48" s="246"/>
      <c r="AA48" s="246"/>
      <c r="AB48" s="246"/>
      <c r="AC48" s="244" t="s">
        <v>25</v>
      </c>
      <c r="AD48" s="244" t="s">
        <v>25</v>
      </c>
      <c r="AE48" s="246"/>
      <c r="AF48" s="246"/>
      <c r="AG48" s="246"/>
      <c r="AH48" s="246"/>
      <c r="AI48" s="305"/>
      <c r="AJ48" s="461"/>
    </row>
    <row r="49" spans="3:36" s="31" customFormat="1" ht="42.75" x14ac:dyDescent="0.45">
      <c r="C49" s="317" t="s">
        <v>927</v>
      </c>
      <c r="D49" s="318" t="s">
        <v>104</v>
      </c>
      <c r="E49" s="319" t="s">
        <v>802</v>
      </c>
      <c r="F49" s="123" t="s">
        <v>15</v>
      </c>
      <c r="G49" s="123" t="s">
        <v>15</v>
      </c>
      <c r="H49" s="463" t="s">
        <v>7</v>
      </c>
      <c r="I49" s="321"/>
      <c r="J49" s="322"/>
      <c r="K49" s="322"/>
      <c r="L49" s="333" t="s">
        <v>25</v>
      </c>
      <c r="M49" s="322"/>
      <c r="N49" s="322"/>
      <c r="O49" s="322"/>
      <c r="P49" s="322"/>
      <c r="Q49" s="323"/>
      <c r="R49" s="324" t="s">
        <v>25</v>
      </c>
      <c r="S49" s="322" t="s">
        <v>25</v>
      </c>
      <c r="T49" s="335"/>
      <c r="U49" s="244" t="s">
        <v>25</v>
      </c>
      <c r="V49" s="244" t="s">
        <v>25</v>
      </c>
      <c r="W49" s="322" t="s">
        <v>25</v>
      </c>
      <c r="X49" s="335"/>
      <c r="Y49" s="246"/>
      <c r="Z49" s="335"/>
      <c r="AA49" s="246"/>
      <c r="AB49" s="441"/>
      <c r="AC49" s="322" t="s">
        <v>25</v>
      </c>
      <c r="AD49" s="322" t="s">
        <v>25</v>
      </c>
      <c r="AE49" s="335"/>
      <c r="AF49" s="246"/>
      <c r="AG49" s="441"/>
      <c r="AH49" s="246"/>
      <c r="AI49" s="305"/>
      <c r="AJ49" s="433"/>
    </row>
    <row r="50" spans="3:36" s="31" customFormat="1" ht="58.5" customHeight="1" x14ac:dyDescent="0.45">
      <c r="C50" s="317" t="s">
        <v>1106</v>
      </c>
      <c r="D50" s="318" t="s">
        <v>106</v>
      </c>
      <c r="E50" s="319" t="s">
        <v>803</v>
      </c>
      <c r="F50" s="123" t="s">
        <v>15</v>
      </c>
      <c r="G50" s="123" t="s">
        <v>15</v>
      </c>
      <c r="H50" s="463" t="s">
        <v>7</v>
      </c>
      <c r="I50" s="321"/>
      <c r="J50" s="322"/>
      <c r="K50" s="322"/>
      <c r="L50" s="333" t="s">
        <v>25</v>
      </c>
      <c r="M50" s="322"/>
      <c r="N50" s="322"/>
      <c r="O50" s="322"/>
      <c r="P50" s="322"/>
      <c r="Q50" s="323"/>
      <c r="R50" s="324" t="s">
        <v>25</v>
      </c>
      <c r="S50" s="322" t="s">
        <v>25</v>
      </c>
      <c r="T50" s="335"/>
      <c r="U50" s="244" t="s">
        <v>25</v>
      </c>
      <c r="V50" s="244" t="s">
        <v>25</v>
      </c>
      <c r="W50" s="322" t="s">
        <v>25</v>
      </c>
      <c r="X50" s="335"/>
      <c r="Y50" s="246"/>
      <c r="Z50" s="335"/>
      <c r="AA50" s="246"/>
      <c r="AB50" s="441"/>
      <c r="AC50" s="322" t="s">
        <v>25</v>
      </c>
      <c r="AD50" s="322" t="s">
        <v>25</v>
      </c>
      <c r="AE50" s="335"/>
      <c r="AF50" s="246"/>
      <c r="AG50" s="441"/>
      <c r="AH50" s="246"/>
      <c r="AI50" s="305"/>
      <c r="AJ50" s="433"/>
    </row>
    <row r="51" spans="3:36" s="31" customFormat="1" ht="42.75" x14ac:dyDescent="0.45">
      <c r="C51" s="317" t="s">
        <v>947</v>
      </c>
      <c r="D51" s="318" t="s">
        <v>109</v>
      </c>
      <c r="E51" s="319" t="s">
        <v>804</v>
      </c>
      <c r="F51" s="123" t="s">
        <v>15</v>
      </c>
      <c r="G51" s="123" t="s">
        <v>15</v>
      </c>
      <c r="H51" s="463" t="s">
        <v>7</v>
      </c>
      <c r="I51" s="321"/>
      <c r="J51" s="322"/>
      <c r="K51" s="322"/>
      <c r="L51" s="333" t="s">
        <v>25</v>
      </c>
      <c r="M51" s="322"/>
      <c r="N51" s="322"/>
      <c r="O51" s="322"/>
      <c r="P51" s="322"/>
      <c r="Q51" s="323"/>
      <c r="R51" s="324" t="s">
        <v>25</v>
      </c>
      <c r="S51" s="322" t="s">
        <v>25</v>
      </c>
      <c r="T51" s="335"/>
      <c r="U51" s="244" t="s">
        <v>25</v>
      </c>
      <c r="V51" s="244" t="s">
        <v>25</v>
      </c>
      <c r="W51" s="322" t="s">
        <v>25</v>
      </c>
      <c r="X51" s="335"/>
      <c r="Y51" s="246"/>
      <c r="Z51" s="335"/>
      <c r="AA51" s="246"/>
      <c r="AB51" s="441"/>
      <c r="AC51" s="322" t="s">
        <v>25</v>
      </c>
      <c r="AD51" s="322" t="s">
        <v>25</v>
      </c>
      <c r="AE51" s="335"/>
      <c r="AF51" s="246"/>
      <c r="AG51" s="441"/>
      <c r="AH51" s="246"/>
      <c r="AI51" s="305"/>
      <c r="AJ51" s="433"/>
    </row>
    <row r="52" spans="3:36" s="31" customFormat="1" x14ac:dyDescent="0.45">
      <c r="C52" s="317" t="s">
        <v>948</v>
      </c>
      <c r="D52" s="318" t="s">
        <v>111</v>
      </c>
      <c r="E52" s="319" t="s">
        <v>113</v>
      </c>
      <c r="F52" s="123" t="s">
        <v>15</v>
      </c>
      <c r="G52" s="123" t="s">
        <v>15</v>
      </c>
      <c r="H52" s="463" t="s">
        <v>7</v>
      </c>
      <c r="I52" s="331"/>
      <c r="J52" s="322"/>
      <c r="K52" s="332"/>
      <c r="L52" s="333" t="s">
        <v>25</v>
      </c>
      <c r="M52" s="332"/>
      <c r="N52" s="332"/>
      <c r="O52" s="332"/>
      <c r="P52" s="332"/>
      <c r="Q52" s="334"/>
      <c r="R52" s="324" t="s">
        <v>25</v>
      </c>
      <c r="S52" s="322" t="s">
        <v>25</v>
      </c>
      <c r="T52" s="335"/>
      <c r="U52" s="244" t="s">
        <v>25</v>
      </c>
      <c r="V52" s="244" t="s">
        <v>25</v>
      </c>
      <c r="W52" s="322" t="s">
        <v>25</v>
      </c>
      <c r="X52" s="335"/>
      <c r="Y52" s="246"/>
      <c r="Z52" s="335"/>
      <c r="AA52" s="246"/>
      <c r="AB52" s="441"/>
      <c r="AC52" s="322" t="s">
        <v>25</v>
      </c>
      <c r="AD52" s="322" t="s">
        <v>25</v>
      </c>
      <c r="AE52" s="335"/>
      <c r="AF52" s="246"/>
      <c r="AG52" s="441"/>
      <c r="AH52" s="246"/>
      <c r="AI52" s="305"/>
      <c r="AJ52" s="433"/>
    </row>
    <row r="53" spans="3:36" s="31" customFormat="1" ht="15" customHeight="1" x14ac:dyDescent="0.45">
      <c r="C53" s="513" t="s">
        <v>949</v>
      </c>
      <c r="D53" s="242" t="s">
        <v>421</v>
      </c>
      <c r="E53" s="185" t="s">
        <v>826</v>
      </c>
      <c r="F53" s="200" t="s">
        <v>15</v>
      </c>
      <c r="G53" s="200" t="s">
        <v>21</v>
      </c>
      <c r="H53" s="454" t="s">
        <v>7</v>
      </c>
      <c r="I53" s="297"/>
      <c r="J53" s="244"/>
      <c r="K53" s="244"/>
      <c r="L53" s="243" t="s">
        <v>25</v>
      </c>
      <c r="M53" s="244"/>
      <c r="N53" s="244"/>
      <c r="O53" s="244"/>
      <c r="P53" s="244"/>
      <c r="Q53" s="298"/>
      <c r="R53" s="247"/>
      <c r="S53" s="244"/>
      <c r="T53" s="244"/>
      <c r="U53" s="244" t="s">
        <v>25</v>
      </c>
      <c r="V53" s="244" t="s">
        <v>25</v>
      </c>
      <c r="W53" s="456"/>
      <c r="X53" s="244"/>
      <c r="Y53" s="244"/>
      <c r="Z53" s="244"/>
      <c r="AA53" s="244"/>
      <c r="AB53" s="244"/>
      <c r="AC53" s="244"/>
      <c r="AD53" s="244"/>
      <c r="AE53" s="244"/>
      <c r="AF53" s="244"/>
      <c r="AG53" s="244"/>
      <c r="AH53" s="244"/>
      <c r="AI53" s="298"/>
      <c r="AJ53" s="303"/>
    </row>
    <row r="54" spans="3:36" s="31" customFormat="1" x14ac:dyDescent="0.45">
      <c r="C54" s="513" t="s">
        <v>950</v>
      </c>
      <c r="D54" s="242" t="s">
        <v>421</v>
      </c>
      <c r="E54" s="185" t="s">
        <v>827</v>
      </c>
      <c r="F54" s="200" t="s">
        <v>15</v>
      </c>
      <c r="G54" s="200" t="s">
        <v>21</v>
      </c>
      <c r="H54" s="454" t="s">
        <v>7</v>
      </c>
      <c r="I54" s="297"/>
      <c r="J54" s="244"/>
      <c r="K54" s="244"/>
      <c r="L54" s="243" t="s">
        <v>25</v>
      </c>
      <c r="M54" s="244"/>
      <c r="N54" s="244"/>
      <c r="O54" s="244"/>
      <c r="P54" s="244"/>
      <c r="Q54" s="298"/>
      <c r="R54" s="247"/>
      <c r="S54" s="244"/>
      <c r="T54" s="244"/>
      <c r="U54" s="244" t="s">
        <v>25</v>
      </c>
      <c r="V54" s="244" t="s">
        <v>25</v>
      </c>
      <c r="W54" s="456"/>
      <c r="X54" s="244"/>
      <c r="Y54" s="244"/>
      <c r="Z54" s="244"/>
      <c r="AA54" s="244"/>
      <c r="AB54" s="244"/>
      <c r="AC54" s="244"/>
      <c r="AD54" s="244"/>
      <c r="AE54" s="244"/>
      <c r="AF54" s="244"/>
      <c r="AG54" s="244"/>
      <c r="AH54" s="244"/>
      <c r="AI54" s="298"/>
      <c r="AJ54" s="303"/>
    </row>
    <row r="55" spans="3:36" s="31" customFormat="1" ht="28.5" x14ac:dyDescent="0.45">
      <c r="C55" s="513" t="s">
        <v>956</v>
      </c>
      <c r="D55" s="240" t="s">
        <v>422</v>
      </c>
      <c r="E55" s="185" t="s">
        <v>805</v>
      </c>
      <c r="F55" s="200" t="s">
        <v>15</v>
      </c>
      <c r="G55" s="200" t="s">
        <v>21</v>
      </c>
      <c r="H55" s="454" t="s">
        <v>54</v>
      </c>
      <c r="I55" s="297"/>
      <c r="J55" s="244"/>
      <c r="K55" s="244"/>
      <c r="L55" s="243" t="s">
        <v>25</v>
      </c>
      <c r="M55" s="244"/>
      <c r="N55" s="244"/>
      <c r="O55" s="244"/>
      <c r="P55" s="244"/>
      <c r="Q55" s="298"/>
      <c r="R55" s="247"/>
      <c r="S55" s="244"/>
      <c r="T55" s="244"/>
      <c r="U55" s="244" t="s">
        <v>25</v>
      </c>
      <c r="V55" s="244" t="s">
        <v>25</v>
      </c>
      <c r="W55" s="456"/>
      <c r="X55" s="244"/>
      <c r="Y55" s="244"/>
      <c r="Z55" s="244"/>
      <c r="AA55" s="244"/>
      <c r="AB55" s="244"/>
      <c r="AC55" s="244"/>
      <c r="AD55" s="244"/>
      <c r="AE55" s="244"/>
      <c r="AF55" s="244"/>
      <c r="AG55" s="244"/>
      <c r="AH55" s="244"/>
      <c r="AI55" s="298"/>
      <c r="AJ55" s="303"/>
    </row>
    <row r="56" spans="3:36" s="31" customFormat="1" x14ac:dyDescent="0.45">
      <c r="C56" s="317" t="s">
        <v>959</v>
      </c>
      <c r="D56" s="318" t="s">
        <v>423</v>
      </c>
      <c r="E56" s="319" t="s">
        <v>451</v>
      </c>
      <c r="F56" s="123" t="s">
        <v>15</v>
      </c>
      <c r="G56" s="123" t="s">
        <v>21</v>
      </c>
      <c r="H56" s="320" t="s">
        <v>7</v>
      </c>
      <c r="I56" s="321"/>
      <c r="J56" s="322"/>
      <c r="K56" s="322"/>
      <c r="L56" s="333" t="s">
        <v>25</v>
      </c>
      <c r="M56" s="322"/>
      <c r="N56" s="322"/>
      <c r="O56" s="322"/>
      <c r="P56" s="322"/>
      <c r="Q56" s="323"/>
      <c r="R56" s="324"/>
      <c r="S56" s="322" t="s">
        <v>25</v>
      </c>
      <c r="T56" s="335"/>
      <c r="U56" s="244" t="s">
        <v>25</v>
      </c>
      <c r="V56" s="244" t="s">
        <v>25</v>
      </c>
      <c r="W56" s="335"/>
      <c r="X56" s="335"/>
      <c r="Y56" s="246"/>
      <c r="Z56" s="335"/>
      <c r="AA56" s="246"/>
      <c r="AB56" s="441"/>
      <c r="AC56" s="322" t="s">
        <v>25</v>
      </c>
      <c r="AD56" s="322"/>
      <c r="AE56" s="335"/>
      <c r="AF56" s="246"/>
      <c r="AG56" s="441"/>
      <c r="AH56" s="246"/>
      <c r="AI56" s="305"/>
      <c r="AJ56" s="433"/>
    </row>
    <row r="57" spans="3:36" s="31" customFormat="1" ht="28.5" x14ac:dyDescent="0.45">
      <c r="C57" s="317" t="s">
        <v>960</v>
      </c>
      <c r="D57" s="318" t="s">
        <v>424</v>
      </c>
      <c r="E57" s="319" t="s">
        <v>806</v>
      </c>
      <c r="F57" s="123" t="s">
        <v>15</v>
      </c>
      <c r="G57" s="123" t="s">
        <v>21</v>
      </c>
      <c r="H57" s="320" t="s">
        <v>7</v>
      </c>
      <c r="I57" s="321"/>
      <c r="J57" s="322"/>
      <c r="K57" s="322"/>
      <c r="L57" s="333" t="s">
        <v>25</v>
      </c>
      <c r="M57" s="322"/>
      <c r="N57" s="322"/>
      <c r="O57" s="322"/>
      <c r="P57" s="322"/>
      <c r="Q57" s="323"/>
      <c r="R57" s="324"/>
      <c r="S57" s="322" t="s">
        <v>25</v>
      </c>
      <c r="T57" s="322" t="s">
        <v>25</v>
      </c>
      <c r="U57" s="244" t="s">
        <v>25</v>
      </c>
      <c r="V57" s="244" t="s">
        <v>25</v>
      </c>
      <c r="W57" s="335"/>
      <c r="X57" s="335"/>
      <c r="Y57" s="246"/>
      <c r="Z57" s="322" t="s">
        <v>25</v>
      </c>
      <c r="AA57" s="244" t="s">
        <v>25</v>
      </c>
      <c r="AB57" s="441"/>
      <c r="AC57" s="335"/>
      <c r="AD57" s="335"/>
      <c r="AE57" s="335"/>
      <c r="AF57" s="246"/>
      <c r="AG57" s="441"/>
      <c r="AH57" s="246"/>
      <c r="AI57" s="305"/>
      <c r="AJ57" s="433"/>
    </row>
    <row r="58" spans="3:36" s="31" customFormat="1" ht="42.75" x14ac:dyDescent="0.45">
      <c r="C58" s="513" t="s">
        <v>961</v>
      </c>
      <c r="D58" s="240" t="s">
        <v>425</v>
      </c>
      <c r="E58" s="185" t="s">
        <v>866</v>
      </c>
      <c r="F58" s="200" t="s">
        <v>15</v>
      </c>
      <c r="G58" s="200" t="s">
        <v>21</v>
      </c>
      <c r="H58" s="454" t="s">
        <v>29</v>
      </c>
      <c r="I58" s="299"/>
      <c r="J58" s="244"/>
      <c r="K58" s="245"/>
      <c r="L58" s="243" t="s">
        <v>25</v>
      </c>
      <c r="M58" s="245"/>
      <c r="N58" s="245"/>
      <c r="O58" s="245"/>
      <c r="P58" s="245"/>
      <c r="Q58" s="300"/>
      <c r="R58" s="247"/>
      <c r="S58" s="244"/>
      <c r="T58" s="244"/>
      <c r="U58" s="244" t="s">
        <v>25</v>
      </c>
      <c r="V58" s="244" t="s">
        <v>25</v>
      </c>
      <c r="W58" s="456"/>
      <c r="X58" s="244"/>
      <c r="Y58" s="244"/>
      <c r="Z58" s="244"/>
      <c r="AA58" s="244" t="s">
        <v>25</v>
      </c>
      <c r="AB58" s="244"/>
      <c r="AC58" s="244"/>
      <c r="AD58" s="244"/>
      <c r="AE58" s="244"/>
      <c r="AF58" s="244"/>
      <c r="AG58" s="244"/>
      <c r="AH58" s="244"/>
      <c r="AI58" s="298"/>
      <c r="AJ58" s="304"/>
    </row>
    <row r="59" spans="3:36" s="31" customFormat="1" x14ac:dyDescent="0.45">
      <c r="C59" s="317" t="s">
        <v>962</v>
      </c>
      <c r="D59" s="318" t="s">
        <v>928</v>
      </c>
      <c r="E59" s="319" t="s">
        <v>932</v>
      </c>
      <c r="F59" s="123" t="s">
        <v>15</v>
      </c>
      <c r="G59" s="123" t="s">
        <v>21</v>
      </c>
      <c r="H59" s="320" t="s">
        <v>7</v>
      </c>
      <c r="I59" s="331"/>
      <c r="J59" s="322"/>
      <c r="K59" s="332"/>
      <c r="L59" s="333" t="s">
        <v>25</v>
      </c>
      <c r="M59" s="332"/>
      <c r="N59" s="332"/>
      <c r="O59" s="332"/>
      <c r="P59" s="332"/>
      <c r="Q59" s="334"/>
      <c r="R59" s="324" t="s">
        <v>25</v>
      </c>
      <c r="S59" s="322" t="s">
        <v>25</v>
      </c>
      <c r="T59" s="335"/>
      <c r="U59" s="244"/>
      <c r="V59" s="244"/>
      <c r="W59" s="322"/>
      <c r="X59" s="335"/>
      <c r="Y59" s="246"/>
      <c r="Z59" s="322" t="s">
        <v>25</v>
      </c>
      <c r="AA59" s="246"/>
      <c r="AB59" s="441"/>
      <c r="AC59" s="322"/>
      <c r="AD59" s="322"/>
      <c r="AE59" s="335"/>
      <c r="AF59" s="246"/>
      <c r="AG59" s="441"/>
      <c r="AH59" s="246"/>
      <c r="AI59" s="305"/>
      <c r="AJ59" s="433"/>
    </row>
    <row r="60" spans="3:36" s="31" customFormat="1" x14ac:dyDescent="0.45">
      <c r="C60" s="317" t="s">
        <v>130</v>
      </c>
      <c r="D60" s="318" t="s">
        <v>114</v>
      </c>
      <c r="E60" s="319" t="s">
        <v>115</v>
      </c>
      <c r="F60" s="123" t="s">
        <v>15</v>
      </c>
      <c r="G60" s="123" t="s">
        <v>21</v>
      </c>
      <c r="H60" s="320" t="s">
        <v>7</v>
      </c>
      <c r="I60" s="321"/>
      <c r="J60" s="322"/>
      <c r="K60" s="322"/>
      <c r="L60" s="322"/>
      <c r="M60" s="333" t="s">
        <v>25</v>
      </c>
      <c r="N60" s="322"/>
      <c r="O60" s="322"/>
      <c r="P60" s="322"/>
      <c r="Q60" s="323"/>
      <c r="R60" s="324" t="s">
        <v>25</v>
      </c>
      <c r="S60" s="322" t="s">
        <v>25</v>
      </c>
      <c r="T60" s="322"/>
      <c r="U60" s="244" t="s">
        <v>25</v>
      </c>
      <c r="V60" s="244" t="s">
        <v>25</v>
      </c>
      <c r="W60" s="335"/>
      <c r="X60" s="335"/>
      <c r="Y60" s="246"/>
      <c r="Z60" s="322" t="s">
        <v>25</v>
      </c>
      <c r="AA60" s="244" t="s">
        <v>25</v>
      </c>
      <c r="AB60" s="441"/>
      <c r="AC60" s="335"/>
      <c r="AD60" s="335"/>
      <c r="AE60" s="335"/>
      <c r="AF60" s="246"/>
      <c r="AG60" s="441"/>
      <c r="AH60" s="246"/>
      <c r="AI60" s="305"/>
      <c r="AJ60" s="433"/>
    </row>
    <row r="61" spans="3:36" s="31" customFormat="1" x14ac:dyDescent="0.45">
      <c r="C61" s="317" t="s">
        <v>131</v>
      </c>
      <c r="D61" s="318" t="s">
        <v>116</v>
      </c>
      <c r="E61" s="319" t="s">
        <v>828</v>
      </c>
      <c r="F61" s="123" t="s">
        <v>15</v>
      </c>
      <c r="G61" s="123" t="s">
        <v>21</v>
      </c>
      <c r="H61" s="320" t="s">
        <v>7</v>
      </c>
      <c r="I61" s="321"/>
      <c r="J61" s="322"/>
      <c r="K61" s="322"/>
      <c r="L61" s="322"/>
      <c r="M61" s="333" t="s">
        <v>25</v>
      </c>
      <c r="N61" s="322"/>
      <c r="O61" s="322"/>
      <c r="P61" s="322"/>
      <c r="Q61" s="323"/>
      <c r="R61" s="324" t="s">
        <v>25</v>
      </c>
      <c r="S61" s="322" t="s">
        <v>25</v>
      </c>
      <c r="T61" s="322" t="s">
        <v>25</v>
      </c>
      <c r="U61" s="244" t="s">
        <v>25</v>
      </c>
      <c r="V61" s="244" t="s">
        <v>25</v>
      </c>
      <c r="W61" s="335"/>
      <c r="X61" s="335"/>
      <c r="Y61" s="246"/>
      <c r="Z61" s="322" t="s">
        <v>25</v>
      </c>
      <c r="AA61" s="244" t="s">
        <v>25</v>
      </c>
      <c r="AB61" s="441"/>
      <c r="AC61" s="335"/>
      <c r="AD61" s="335"/>
      <c r="AE61" s="335"/>
      <c r="AF61" s="246"/>
      <c r="AG61" s="441"/>
      <c r="AH61" s="246"/>
      <c r="AI61" s="305"/>
      <c r="AJ61" s="433"/>
    </row>
    <row r="62" spans="3:36" s="31" customFormat="1" x14ac:dyDescent="0.45">
      <c r="C62" s="317" t="s">
        <v>132</v>
      </c>
      <c r="D62" s="318" t="s">
        <v>118</v>
      </c>
      <c r="E62" s="319" t="s">
        <v>486</v>
      </c>
      <c r="F62" s="123" t="s">
        <v>15</v>
      </c>
      <c r="G62" s="123" t="s">
        <v>21</v>
      </c>
      <c r="H62" s="320" t="s">
        <v>7</v>
      </c>
      <c r="I62" s="321"/>
      <c r="J62" s="322"/>
      <c r="K62" s="322"/>
      <c r="L62" s="322"/>
      <c r="M62" s="333" t="s">
        <v>25</v>
      </c>
      <c r="N62" s="322"/>
      <c r="O62" s="322"/>
      <c r="P62" s="322"/>
      <c r="Q62" s="323"/>
      <c r="R62" s="324" t="s">
        <v>25</v>
      </c>
      <c r="S62" s="322" t="s">
        <v>25</v>
      </c>
      <c r="T62" s="322" t="s">
        <v>25</v>
      </c>
      <c r="U62" s="244" t="s">
        <v>25</v>
      </c>
      <c r="V62" s="244" t="s">
        <v>25</v>
      </c>
      <c r="W62" s="335"/>
      <c r="X62" s="335"/>
      <c r="Y62" s="246"/>
      <c r="Z62" s="322" t="s">
        <v>25</v>
      </c>
      <c r="AA62" s="244" t="s">
        <v>25</v>
      </c>
      <c r="AB62" s="441"/>
      <c r="AC62" s="335"/>
      <c r="AD62" s="335"/>
      <c r="AE62" s="335"/>
      <c r="AF62" s="246"/>
      <c r="AG62" s="441"/>
      <c r="AH62" s="246"/>
      <c r="AI62" s="305"/>
      <c r="AJ62" s="433"/>
    </row>
    <row r="63" spans="3:36" s="31" customFormat="1" x14ac:dyDescent="0.45">
      <c r="C63" s="317" t="s">
        <v>133</v>
      </c>
      <c r="D63" s="318" t="s">
        <v>119</v>
      </c>
      <c r="E63" s="319" t="s">
        <v>829</v>
      </c>
      <c r="F63" s="123" t="s">
        <v>15</v>
      </c>
      <c r="G63" s="123" t="s">
        <v>21</v>
      </c>
      <c r="H63" s="320" t="s">
        <v>7</v>
      </c>
      <c r="I63" s="321"/>
      <c r="J63" s="322"/>
      <c r="K63" s="322"/>
      <c r="L63" s="322"/>
      <c r="M63" s="333" t="s">
        <v>25</v>
      </c>
      <c r="N63" s="322"/>
      <c r="O63" s="322"/>
      <c r="P63" s="322"/>
      <c r="Q63" s="323"/>
      <c r="R63" s="324" t="s">
        <v>25</v>
      </c>
      <c r="S63" s="322" t="s">
        <v>25</v>
      </c>
      <c r="T63" s="322" t="s">
        <v>25</v>
      </c>
      <c r="U63" s="244" t="s">
        <v>25</v>
      </c>
      <c r="V63" s="244" t="s">
        <v>25</v>
      </c>
      <c r="W63" s="335"/>
      <c r="X63" s="335"/>
      <c r="Y63" s="246"/>
      <c r="Z63" s="322" t="s">
        <v>25</v>
      </c>
      <c r="AA63" s="244" t="s">
        <v>25</v>
      </c>
      <c r="AB63" s="441"/>
      <c r="AC63" s="335"/>
      <c r="AD63" s="335"/>
      <c r="AE63" s="335"/>
      <c r="AF63" s="246"/>
      <c r="AG63" s="441"/>
      <c r="AH63" s="246"/>
      <c r="AI63" s="305"/>
      <c r="AJ63" s="433"/>
    </row>
    <row r="64" spans="3:36" s="31" customFormat="1" x14ac:dyDescent="0.45">
      <c r="C64" s="317" t="s">
        <v>134</v>
      </c>
      <c r="D64" s="318" t="s">
        <v>120</v>
      </c>
      <c r="E64" s="319" t="s">
        <v>1079</v>
      </c>
      <c r="F64" s="123" t="s">
        <v>15</v>
      </c>
      <c r="G64" s="123" t="s">
        <v>21</v>
      </c>
      <c r="H64" s="320" t="s">
        <v>7</v>
      </c>
      <c r="I64" s="321"/>
      <c r="J64" s="322"/>
      <c r="K64" s="322"/>
      <c r="L64" s="322"/>
      <c r="M64" s="333" t="s">
        <v>25</v>
      </c>
      <c r="N64" s="322"/>
      <c r="O64" s="322"/>
      <c r="P64" s="322"/>
      <c r="Q64" s="323"/>
      <c r="R64" s="324" t="s">
        <v>25</v>
      </c>
      <c r="S64" s="322" t="s">
        <v>25</v>
      </c>
      <c r="T64" s="322" t="s">
        <v>25</v>
      </c>
      <c r="U64" s="244" t="s">
        <v>25</v>
      </c>
      <c r="V64" s="244" t="s">
        <v>25</v>
      </c>
      <c r="W64" s="335"/>
      <c r="X64" s="335"/>
      <c r="Y64" s="246"/>
      <c r="Z64" s="322" t="s">
        <v>25</v>
      </c>
      <c r="AA64" s="244" t="s">
        <v>25</v>
      </c>
      <c r="AB64" s="441"/>
      <c r="AC64" s="335"/>
      <c r="AD64" s="335"/>
      <c r="AE64" s="335"/>
      <c r="AF64" s="246"/>
      <c r="AG64" s="441"/>
      <c r="AH64" s="246"/>
      <c r="AI64" s="305"/>
      <c r="AJ64" s="433"/>
    </row>
    <row r="65" spans="3:36" s="31" customFormat="1" ht="28.5" x14ac:dyDescent="0.45">
      <c r="C65" s="317" t="s">
        <v>135</v>
      </c>
      <c r="D65" s="318" t="s">
        <v>124</v>
      </c>
      <c r="E65" s="319" t="s">
        <v>1094</v>
      </c>
      <c r="F65" s="123" t="s">
        <v>15</v>
      </c>
      <c r="G65" s="123" t="s">
        <v>21</v>
      </c>
      <c r="H65" s="320" t="s">
        <v>7</v>
      </c>
      <c r="I65" s="321"/>
      <c r="J65" s="322"/>
      <c r="K65" s="322"/>
      <c r="L65" s="322"/>
      <c r="M65" s="333" t="s">
        <v>25</v>
      </c>
      <c r="N65" s="322"/>
      <c r="O65" s="322"/>
      <c r="P65" s="322"/>
      <c r="Q65" s="323"/>
      <c r="R65" s="324" t="s">
        <v>25</v>
      </c>
      <c r="S65" s="322" t="s">
        <v>25</v>
      </c>
      <c r="T65" s="322" t="s">
        <v>25</v>
      </c>
      <c r="U65" s="244" t="s">
        <v>25</v>
      </c>
      <c r="V65" s="244" t="s">
        <v>25</v>
      </c>
      <c r="W65" s="335"/>
      <c r="X65" s="335"/>
      <c r="Y65" s="246"/>
      <c r="Z65" s="322" t="s">
        <v>25</v>
      </c>
      <c r="AA65" s="244" t="s">
        <v>25</v>
      </c>
      <c r="AB65" s="441"/>
      <c r="AC65" s="335"/>
      <c r="AD65" s="335"/>
      <c r="AE65" s="335"/>
      <c r="AF65" s="246"/>
      <c r="AG65" s="441"/>
      <c r="AH65" s="246"/>
      <c r="AI65" s="305"/>
      <c r="AJ65" s="433"/>
    </row>
    <row r="66" spans="3:36" s="31" customFormat="1" x14ac:dyDescent="0.45">
      <c r="C66" s="317" t="s">
        <v>136</v>
      </c>
      <c r="D66" s="241" t="s">
        <v>1051</v>
      </c>
      <c r="E66" s="48" t="s">
        <v>1078</v>
      </c>
      <c r="F66" s="51" t="s">
        <v>15</v>
      </c>
      <c r="G66" s="51" t="s">
        <v>15</v>
      </c>
      <c r="H66" s="518" t="s">
        <v>7</v>
      </c>
      <c r="I66" s="321"/>
      <c r="J66" s="322"/>
      <c r="K66" s="322"/>
      <c r="L66" s="322"/>
      <c r="M66" s="333" t="s">
        <v>25</v>
      </c>
      <c r="N66" s="322"/>
      <c r="O66" s="322"/>
      <c r="P66" s="322"/>
      <c r="Q66" s="323"/>
      <c r="R66" s="324"/>
      <c r="S66" s="322"/>
      <c r="T66" s="322"/>
      <c r="U66" s="244"/>
      <c r="V66" s="244"/>
      <c r="W66" s="335"/>
      <c r="X66" s="335"/>
      <c r="Y66" s="246"/>
      <c r="Z66" s="322"/>
      <c r="AA66" s="244"/>
      <c r="AB66" s="441"/>
      <c r="AC66" s="335"/>
      <c r="AD66" s="335"/>
      <c r="AE66" s="335"/>
      <c r="AF66" s="246"/>
      <c r="AG66" s="441"/>
      <c r="AH66" s="246"/>
      <c r="AI66" s="305"/>
      <c r="AJ66" s="433"/>
    </row>
    <row r="67" spans="3:36" s="31" customFormat="1" x14ac:dyDescent="0.45">
      <c r="C67" s="317" t="s">
        <v>137</v>
      </c>
      <c r="D67" s="318" t="s">
        <v>121</v>
      </c>
      <c r="E67" s="319" t="s">
        <v>830</v>
      </c>
      <c r="F67" s="123" t="s">
        <v>15</v>
      </c>
      <c r="G67" s="123" t="s">
        <v>21</v>
      </c>
      <c r="H67" s="320" t="s">
        <v>7</v>
      </c>
      <c r="I67" s="321"/>
      <c r="J67" s="322"/>
      <c r="K67" s="322"/>
      <c r="L67" s="322"/>
      <c r="M67" s="333" t="s">
        <v>25</v>
      </c>
      <c r="N67" s="322"/>
      <c r="O67" s="322"/>
      <c r="P67" s="322"/>
      <c r="Q67" s="323"/>
      <c r="R67" s="324" t="s">
        <v>25</v>
      </c>
      <c r="S67" s="322" t="s">
        <v>25</v>
      </c>
      <c r="T67" s="322" t="s">
        <v>25</v>
      </c>
      <c r="U67" s="244" t="s">
        <v>25</v>
      </c>
      <c r="V67" s="244" t="s">
        <v>25</v>
      </c>
      <c r="W67" s="335"/>
      <c r="X67" s="335"/>
      <c r="Y67" s="246"/>
      <c r="Z67" s="322" t="s">
        <v>25</v>
      </c>
      <c r="AA67" s="244" t="s">
        <v>25</v>
      </c>
      <c r="AB67" s="441"/>
      <c r="AC67" s="335"/>
      <c r="AD67" s="335"/>
      <c r="AE67" s="335"/>
      <c r="AF67" s="246"/>
      <c r="AG67" s="441"/>
      <c r="AH67" s="246"/>
      <c r="AI67" s="305"/>
      <c r="AJ67" s="433"/>
    </row>
    <row r="68" spans="3:36" s="31" customFormat="1" x14ac:dyDescent="0.45">
      <c r="C68" s="317" t="s">
        <v>138</v>
      </c>
      <c r="D68" s="318" t="s">
        <v>123</v>
      </c>
      <c r="E68" s="319" t="s">
        <v>1136</v>
      </c>
      <c r="F68" s="123" t="s">
        <v>15</v>
      </c>
      <c r="G68" s="123" t="s">
        <v>21</v>
      </c>
      <c r="H68" s="320" t="s">
        <v>7</v>
      </c>
      <c r="I68" s="321"/>
      <c r="J68" s="322"/>
      <c r="K68" s="322"/>
      <c r="L68" s="322"/>
      <c r="M68" s="333" t="s">
        <v>25</v>
      </c>
      <c r="N68" s="322"/>
      <c r="O68" s="322"/>
      <c r="P68" s="322"/>
      <c r="Q68" s="323"/>
      <c r="R68" s="324" t="s">
        <v>25</v>
      </c>
      <c r="S68" s="322"/>
      <c r="T68" s="322" t="s">
        <v>25</v>
      </c>
      <c r="U68" s="244" t="s">
        <v>25</v>
      </c>
      <c r="V68" s="244" t="s">
        <v>25</v>
      </c>
      <c r="W68" s="335"/>
      <c r="X68" s="322"/>
      <c r="Y68" s="246"/>
      <c r="Z68" s="322" t="s">
        <v>25</v>
      </c>
      <c r="AA68" s="244" t="s">
        <v>25</v>
      </c>
      <c r="AB68" s="441"/>
      <c r="AC68" s="335"/>
      <c r="AD68" s="335"/>
      <c r="AE68" s="335"/>
      <c r="AF68" s="246"/>
      <c r="AG68" s="441"/>
      <c r="AH68" s="246"/>
      <c r="AI68" s="305"/>
      <c r="AJ68" s="433"/>
    </row>
    <row r="69" spans="3:36" s="31" customFormat="1" x14ac:dyDescent="0.45">
      <c r="C69" s="317" t="s">
        <v>1107</v>
      </c>
      <c r="D69" s="318" t="s">
        <v>1096</v>
      </c>
      <c r="E69" s="319" t="s">
        <v>1137</v>
      </c>
      <c r="F69" s="123" t="s">
        <v>15</v>
      </c>
      <c r="G69" s="123" t="s">
        <v>21</v>
      </c>
      <c r="H69" s="320" t="s">
        <v>7</v>
      </c>
      <c r="I69" s="321"/>
      <c r="J69" s="322"/>
      <c r="K69" s="322"/>
      <c r="L69" s="322"/>
      <c r="M69" s="333" t="s">
        <v>25</v>
      </c>
      <c r="N69" s="322"/>
      <c r="O69" s="322"/>
      <c r="P69" s="322"/>
      <c r="Q69" s="323"/>
      <c r="R69" s="324" t="s">
        <v>25</v>
      </c>
      <c r="S69" s="322" t="s">
        <v>25</v>
      </c>
      <c r="T69" s="322" t="s">
        <v>25</v>
      </c>
      <c r="U69" s="244" t="s">
        <v>25</v>
      </c>
      <c r="V69" s="244" t="s">
        <v>25</v>
      </c>
      <c r="W69" s="335"/>
      <c r="X69" s="335"/>
      <c r="Y69" s="246"/>
      <c r="Z69" s="322" t="s">
        <v>25</v>
      </c>
      <c r="AA69" s="244" t="s">
        <v>25</v>
      </c>
      <c r="AB69" s="441"/>
      <c r="AC69" s="335"/>
      <c r="AD69" s="335"/>
      <c r="AE69" s="335"/>
      <c r="AF69" s="246"/>
      <c r="AG69" s="441"/>
      <c r="AH69" s="246"/>
      <c r="AI69" s="305"/>
      <c r="AJ69" s="433"/>
    </row>
    <row r="70" spans="3:36" s="31" customFormat="1" x14ac:dyDescent="0.45">
      <c r="C70" s="317" t="s">
        <v>1108</v>
      </c>
      <c r="D70" s="318" t="s">
        <v>126</v>
      </c>
      <c r="E70" s="319" t="s">
        <v>832</v>
      </c>
      <c r="F70" s="123" t="s">
        <v>15</v>
      </c>
      <c r="G70" s="123" t="s">
        <v>21</v>
      </c>
      <c r="H70" s="320" t="s">
        <v>7</v>
      </c>
      <c r="I70" s="321"/>
      <c r="J70" s="322"/>
      <c r="K70" s="322"/>
      <c r="L70" s="322"/>
      <c r="M70" s="333" t="s">
        <v>25</v>
      </c>
      <c r="N70" s="322"/>
      <c r="O70" s="322"/>
      <c r="P70" s="322"/>
      <c r="Q70" s="323"/>
      <c r="R70" s="324" t="s">
        <v>25</v>
      </c>
      <c r="S70" s="322" t="s">
        <v>25</v>
      </c>
      <c r="T70" s="322" t="s">
        <v>25</v>
      </c>
      <c r="U70" s="244" t="s">
        <v>25</v>
      </c>
      <c r="V70" s="244" t="s">
        <v>25</v>
      </c>
      <c r="W70" s="335"/>
      <c r="X70" s="335"/>
      <c r="Y70" s="246"/>
      <c r="Z70" s="322" t="s">
        <v>25</v>
      </c>
      <c r="AA70" s="244" t="s">
        <v>25</v>
      </c>
      <c r="AB70" s="441"/>
      <c r="AC70" s="335"/>
      <c r="AD70" s="335"/>
      <c r="AE70" s="335"/>
      <c r="AF70" s="246"/>
      <c r="AG70" s="441"/>
      <c r="AH70" s="246"/>
      <c r="AI70" s="305"/>
      <c r="AJ70" s="433"/>
    </row>
    <row r="71" spans="3:36" s="31" customFormat="1" ht="28.5" x14ac:dyDescent="0.45">
      <c r="C71" s="317" t="s">
        <v>139</v>
      </c>
      <c r="D71" s="318" t="s">
        <v>129</v>
      </c>
      <c r="E71" s="319" t="s">
        <v>807</v>
      </c>
      <c r="F71" s="123" t="s">
        <v>15</v>
      </c>
      <c r="G71" s="123" t="s">
        <v>15</v>
      </c>
      <c r="H71" s="320" t="s">
        <v>7</v>
      </c>
      <c r="I71" s="451"/>
      <c r="J71" s="333"/>
      <c r="K71" s="333"/>
      <c r="L71" s="333"/>
      <c r="M71" s="333"/>
      <c r="N71" s="333" t="s">
        <v>25</v>
      </c>
      <c r="O71" s="322"/>
      <c r="P71" s="322"/>
      <c r="Q71" s="323"/>
      <c r="R71" s="324" t="s">
        <v>25</v>
      </c>
      <c r="S71" s="322" t="s">
        <v>25</v>
      </c>
      <c r="T71" s="335"/>
      <c r="U71" s="244" t="s">
        <v>25</v>
      </c>
      <c r="V71" s="244" t="s">
        <v>25</v>
      </c>
      <c r="W71" s="322" t="s">
        <v>25</v>
      </c>
      <c r="X71" s="335"/>
      <c r="Y71" s="246"/>
      <c r="Z71" s="335"/>
      <c r="AA71" s="246"/>
      <c r="AB71" s="441"/>
      <c r="AC71" s="335"/>
      <c r="AD71" s="335"/>
      <c r="AE71" s="335"/>
      <c r="AF71" s="246"/>
      <c r="AG71" s="441"/>
      <c r="AH71" s="246"/>
      <c r="AI71" s="305"/>
      <c r="AJ71" s="433"/>
    </row>
    <row r="72" spans="3:36" s="31" customFormat="1" ht="17.25" customHeight="1" x14ac:dyDescent="0.45">
      <c r="C72" s="317" t="s">
        <v>141</v>
      </c>
      <c r="D72" s="318" t="s">
        <v>140</v>
      </c>
      <c r="E72" s="319" t="s">
        <v>981</v>
      </c>
      <c r="F72" s="123" t="s">
        <v>15</v>
      </c>
      <c r="G72" s="123" t="s">
        <v>15</v>
      </c>
      <c r="H72" s="320" t="s">
        <v>7</v>
      </c>
      <c r="I72" s="451"/>
      <c r="J72" s="322"/>
      <c r="K72" s="333"/>
      <c r="L72" s="333"/>
      <c r="M72" s="333"/>
      <c r="N72" s="333" t="s">
        <v>25</v>
      </c>
      <c r="O72" s="333"/>
      <c r="P72" s="333"/>
      <c r="Q72" s="323"/>
      <c r="R72" s="514"/>
      <c r="S72" s="335"/>
      <c r="T72" s="335"/>
      <c r="U72" s="246"/>
      <c r="V72" s="246"/>
      <c r="W72" s="335"/>
      <c r="X72" s="335"/>
      <c r="Y72" s="246"/>
      <c r="Z72" s="322" t="s">
        <v>25</v>
      </c>
      <c r="AA72" s="244" t="s">
        <v>25</v>
      </c>
      <c r="AB72" s="432" t="s">
        <v>25</v>
      </c>
      <c r="AC72" s="335"/>
      <c r="AD72" s="335"/>
      <c r="AE72" s="335"/>
      <c r="AF72" s="246"/>
      <c r="AG72" s="441"/>
      <c r="AH72" s="246"/>
      <c r="AI72" s="305"/>
      <c r="AJ72" s="433"/>
    </row>
    <row r="73" spans="3:36" s="31" customFormat="1" ht="17.25" customHeight="1" x14ac:dyDescent="0.45">
      <c r="C73" s="317" t="s">
        <v>889</v>
      </c>
      <c r="D73" s="318" t="s">
        <v>140</v>
      </c>
      <c r="E73" s="319" t="s">
        <v>1080</v>
      </c>
      <c r="F73" s="123" t="s">
        <v>15</v>
      </c>
      <c r="G73" s="123" t="s">
        <v>15</v>
      </c>
      <c r="H73" s="320" t="s">
        <v>7</v>
      </c>
      <c r="I73" s="451"/>
      <c r="J73" s="322"/>
      <c r="K73" s="333"/>
      <c r="L73" s="333"/>
      <c r="M73" s="333"/>
      <c r="N73" s="333" t="s">
        <v>25</v>
      </c>
      <c r="O73" s="333"/>
      <c r="P73" s="333"/>
      <c r="Q73" s="323"/>
      <c r="R73" s="514"/>
      <c r="S73" s="335"/>
      <c r="T73" s="335"/>
      <c r="U73" s="246"/>
      <c r="V73" s="246"/>
      <c r="W73" s="335"/>
      <c r="X73" s="335"/>
      <c r="Y73" s="246"/>
      <c r="Z73" s="322" t="s">
        <v>25</v>
      </c>
      <c r="AA73" s="244" t="s">
        <v>25</v>
      </c>
      <c r="AB73" s="432" t="s">
        <v>25</v>
      </c>
      <c r="AC73" s="335"/>
      <c r="AD73" s="335"/>
      <c r="AE73" s="335"/>
      <c r="AF73" s="246"/>
      <c r="AG73" s="441"/>
      <c r="AH73" s="246"/>
      <c r="AI73" s="305"/>
      <c r="AJ73" s="433"/>
    </row>
    <row r="74" spans="3:36" s="31" customFormat="1" ht="17.45" customHeight="1" x14ac:dyDescent="0.45">
      <c r="C74" s="317" t="s">
        <v>890</v>
      </c>
      <c r="D74" s="318" t="s">
        <v>140</v>
      </c>
      <c r="E74" s="319" t="s">
        <v>1260</v>
      </c>
      <c r="F74" s="123" t="s">
        <v>15</v>
      </c>
      <c r="G74" s="123" t="s">
        <v>15</v>
      </c>
      <c r="H74" s="320" t="s">
        <v>54</v>
      </c>
      <c r="I74" s="451"/>
      <c r="J74" s="322"/>
      <c r="K74" s="333"/>
      <c r="L74" s="333"/>
      <c r="M74" s="333"/>
      <c r="N74" s="333" t="s">
        <v>25</v>
      </c>
      <c r="O74" s="333"/>
      <c r="P74" s="333"/>
      <c r="Q74" s="323"/>
      <c r="R74" s="514"/>
      <c r="S74" s="335"/>
      <c r="T74" s="335"/>
      <c r="U74" s="246"/>
      <c r="V74" s="246"/>
      <c r="W74" s="335"/>
      <c r="X74" s="335"/>
      <c r="Y74" s="246"/>
      <c r="Z74" s="322" t="s">
        <v>25</v>
      </c>
      <c r="AA74" s="244" t="s">
        <v>25</v>
      </c>
      <c r="AB74" s="432" t="s">
        <v>25</v>
      </c>
      <c r="AC74" s="335"/>
      <c r="AD74" s="335"/>
      <c r="AE74" s="335"/>
      <c r="AF74" s="246"/>
      <c r="AG74" s="441"/>
      <c r="AH74" s="246"/>
      <c r="AI74" s="305"/>
      <c r="AJ74" s="433"/>
    </row>
    <row r="75" spans="3:36" s="31" customFormat="1" ht="17.25" customHeight="1" x14ac:dyDescent="0.45">
      <c r="C75" s="317" t="s">
        <v>891</v>
      </c>
      <c r="D75" s="318" t="s">
        <v>140</v>
      </c>
      <c r="E75" s="319" t="s">
        <v>1098</v>
      </c>
      <c r="F75" s="123" t="s">
        <v>15</v>
      </c>
      <c r="G75" s="123" t="s">
        <v>15</v>
      </c>
      <c r="H75" s="320" t="s">
        <v>54</v>
      </c>
      <c r="I75" s="451"/>
      <c r="J75" s="322"/>
      <c r="K75" s="333"/>
      <c r="L75" s="333"/>
      <c r="M75" s="333"/>
      <c r="N75" s="333" t="s">
        <v>25</v>
      </c>
      <c r="O75" s="333"/>
      <c r="P75" s="333"/>
      <c r="Q75" s="323"/>
      <c r="R75" s="322"/>
      <c r="S75" s="335"/>
      <c r="T75" s="335"/>
      <c r="U75" s="246"/>
      <c r="V75" s="246"/>
      <c r="W75" s="335"/>
      <c r="X75" s="335"/>
      <c r="Y75" s="246"/>
      <c r="Z75" s="322" t="s">
        <v>25</v>
      </c>
      <c r="AA75" s="244" t="s">
        <v>25</v>
      </c>
      <c r="AB75" s="432" t="s">
        <v>25</v>
      </c>
      <c r="AC75" s="335"/>
      <c r="AD75" s="335"/>
      <c r="AE75" s="335"/>
      <c r="AF75" s="246"/>
      <c r="AG75" s="441"/>
      <c r="AH75" s="246"/>
      <c r="AI75" s="305"/>
      <c r="AJ75" s="433"/>
    </row>
    <row r="76" spans="3:36" s="31" customFormat="1" x14ac:dyDescent="0.45">
      <c r="C76" s="317" t="s">
        <v>146</v>
      </c>
      <c r="D76" s="318" t="s">
        <v>144</v>
      </c>
      <c r="E76" s="319" t="s">
        <v>76</v>
      </c>
      <c r="F76" s="123" t="s">
        <v>15</v>
      </c>
      <c r="G76" s="123" t="s">
        <v>15</v>
      </c>
      <c r="H76" s="320" t="s">
        <v>7</v>
      </c>
      <c r="I76" s="451"/>
      <c r="J76" s="322"/>
      <c r="K76" s="333"/>
      <c r="L76" s="333"/>
      <c r="M76" s="333"/>
      <c r="N76" s="333"/>
      <c r="O76" s="333" t="s">
        <v>25</v>
      </c>
      <c r="P76" s="333"/>
      <c r="Q76" s="323"/>
      <c r="R76" s="324" t="s">
        <v>25</v>
      </c>
      <c r="S76" s="322" t="s">
        <v>25</v>
      </c>
      <c r="T76" s="335"/>
      <c r="U76" s="244" t="s">
        <v>25</v>
      </c>
      <c r="V76" s="244" t="s">
        <v>25</v>
      </c>
      <c r="W76" s="322" t="s">
        <v>25</v>
      </c>
      <c r="X76" s="335"/>
      <c r="Y76" s="246"/>
      <c r="Z76" s="322" t="s">
        <v>25</v>
      </c>
      <c r="AA76" s="244" t="s">
        <v>25</v>
      </c>
      <c r="AB76" s="432" t="s">
        <v>25</v>
      </c>
      <c r="AC76" s="335"/>
      <c r="AD76" s="335"/>
      <c r="AE76" s="335"/>
      <c r="AF76" s="246"/>
      <c r="AG76" s="441"/>
      <c r="AH76" s="246"/>
      <c r="AI76" s="305"/>
      <c r="AJ76" s="433"/>
    </row>
    <row r="77" spans="3:36" s="31" customFormat="1" x14ac:dyDescent="0.45">
      <c r="C77" s="317" t="s">
        <v>145</v>
      </c>
      <c r="D77" s="318" t="s">
        <v>144</v>
      </c>
      <c r="E77" s="319" t="s">
        <v>1114</v>
      </c>
      <c r="F77" s="123" t="s">
        <v>15</v>
      </c>
      <c r="G77" s="123" t="s">
        <v>15</v>
      </c>
      <c r="H77" s="320" t="s">
        <v>7</v>
      </c>
      <c r="I77" s="451"/>
      <c r="J77" s="322"/>
      <c r="K77" s="333"/>
      <c r="L77" s="333"/>
      <c r="M77" s="333"/>
      <c r="N77" s="333"/>
      <c r="O77" s="333" t="s">
        <v>25</v>
      </c>
      <c r="P77" s="333"/>
      <c r="Q77" s="323"/>
      <c r="R77" s="322" t="s">
        <v>25</v>
      </c>
      <c r="S77" s="322" t="s">
        <v>25</v>
      </c>
      <c r="T77" s="335"/>
      <c r="U77" s="244"/>
      <c r="V77" s="244"/>
      <c r="W77" s="322" t="s">
        <v>25</v>
      </c>
      <c r="X77" s="335"/>
      <c r="Y77" s="246"/>
      <c r="Z77" s="322"/>
      <c r="AA77" s="244"/>
      <c r="AB77" s="432"/>
      <c r="AC77" s="335"/>
      <c r="AD77" s="335"/>
      <c r="AE77" s="335"/>
      <c r="AF77" s="246"/>
      <c r="AG77" s="441"/>
      <c r="AH77" s="246"/>
      <c r="AI77" s="305"/>
      <c r="AJ77" s="433"/>
    </row>
    <row r="78" spans="3:36" s="31" customFormat="1" ht="28.5" x14ac:dyDescent="0.45">
      <c r="C78" s="317" t="s">
        <v>149</v>
      </c>
      <c r="D78" s="318" t="s">
        <v>147</v>
      </c>
      <c r="E78" s="319" t="s">
        <v>909</v>
      </c>
      <c r="F78" s="123" t="s">
        <v>15</v>
      </c>
      <c r="G78" s="123" t="s">
        <v>15</v>
      </c>
      <c r="H78" s="463" t="s">
        <v>7</v>
      </c>
      <c r="I78" s="451"/>
      <c r="J78" s="322"/>
      <c r="K78" s="333"/>
      <c r="L78" s="333"/>
      <c r="M78" s="333"/>
      <c r="N78" s="333"/>
      <c r="O78" s="333" t="s">
        <v>25</v>
      </c>
      <c r="P78" s="333"/>
      <c r="Q78" s="323"/>
      <c r="R78" s="324" t="s">
        <v>25</v>
      </c>
      <c r="S78" s="322" t="s">
        <v>25</v>
      </c>
      <c r="T78" s="335"/>
      <c r="U78" s="244" t="s">
        <v>25</v>
      </c>
      <c r="V78" s="244" t="s">
        <v>25</v>
      </c>
      <c r="W78" s="322" t="s">
        <v>25</v>
      </c>
      <c r="X78" s="335"/>
      <c r="Y78" s="246"/>
      <c r="Z78" s="335"/>
      <c r="AA78" s="246"/>
      <c r="AB78" s="441"/>
      <c r="AC78" s="335"/>
      <c r="AD78" s="335"/>
      <c r="AE78" s="335"/>
      <c r="AF78" s="246"/>
      <c r="AG78" s="441"/>
      <c r="AH78" s="246"/>
      <c r="AI78" s="305"/>
      <c r="AJ78" s="433"/>
    </row>
    <row r="79" spans="3:36" s="31" customFormat="1" x14ac:dyDescent="0.45">
      <c r="C79" s="317" t="s">
        <v>151</v>
      </c>
      <c r="D79" s="318" t="s">
        <v>148</v>
      </c>
      <c r="E79" s="319" t="s">
        <v>152</v>
      </c>
      <c r="F79" s="123" t="s">
        <v>15</v>
      </c>
      <c r="G79" s="123" t="s">
        <v>15</v>
      </c>
      <c r="H79" s="320" t="s">
        <v>7</v>
      </c>
      <c r="I79" s="451"/>
      <c r="J79" s="322"/>
      <c r="K79" s="333"/>
      <c r="L79" s="333"/>
      <c r="M79" s="333"/>
      <c r="N79" s="333"/>
      <c r="O79" s="333" t="s">
        <v>25</v>
      </c>
      <c r="P79" s="333"/>
      <c r="Q79" s="323"/>
      <c r="R79" s="324" t="s">
        <v>25</v>
      </c>
      <c r="S79" s="322" t="s">
        <v>25</v>
      </c>
      <c r="T79" s="335"/>
      <c r="U79" s="244" t="s">
        <v>25</v>
      </c>
      <c r="V79" s="244" t="s">
        <v>25</v>
      </c>
      <c r="W79" s="322" t="s">
        <v>25</v>
      </c>
      <c r="X79" s="335"/>
      <c r="Y79" s="246"/>
      <c r="Z79" s="335"/>
      <c r="AA79" s="246"/>
      <c r="AB79" s="432" t="s">
        <v>25</v>
      </c>
      <c r="AC79" s="335"/>
      <c r="AD79" s="335"/>
      <c r="AE79" s="335"/>
      <c r="AF79" s="246"/>
      <c r="AG79" s="441"/>
      <c r="AH79" s="246"/>
      <c r="AI79" s="305"/>
      <c r="AJ79" s="433"/>
    </row>
    <row r="80" spans="3:36" s="31" customFormat="1" x14ac:dyDescent="0.45">
      <c r="C80" s="317" t="s">
        <v>154</v>
      </c>
      <c r="D80" s="318" t="s">
        <v>150</v>
      </c>
      <c r="E80" s="319" t="s">
        <v>152</v>
      </c>
      <c r="F80" s="123" t="s">
        <v>15</v>
      </c>
      <c r="G80" s="123" t="s">
        <v>15</v>
      </c>
      <c r="H80" s="320" t="s">
        <v>7</v>
      </c>
      <c r="I80" s="331"/>
      <c r="J80" s="322"/>
      <c r="K80" s="332"/>
      <c r="L80" s="332"/>
      <c r="M80" s="332"/>
      <c r="N80" s="332"/>
      <c r="O80" s="333" t="s">
        <v>25</v>
      </c>
      <c r="P80" s="333"/>
      <c r="Q80" s="323"/>
      <c r="R80" s="324" t="s">
        <v>25</v>
      </c>
      <c r="S80" s="322" t="s">
        <v>25</v>
      </c>
      <c r="T80" s="335"/>
      <c r="U80" s="244" t="s">
        <v>25</v>
      </c>
      <c r="V80" s="244" t="s">
        <v>25</v>
      </c>
      <c r="W80" s="322" t="s">
        <v>25</v>
      </c>
      <c r="X80" s="335"/>
      <c r="Y80" s="246"/>
      <c r="Z80" s="335"/>
      <c r="AA80" s="246"/>
      <c r="AB80" s="432" t="s">
        <v>25</v>
      </c>
      <c r="AC80" s="335"/>
      <c r="AD80" s="335"/>
      <c r="AE80" s="335"/>
      <c r="AF80" s="246"/>
      <c r="AG80" s="441"/>
      <c r="AH80" s="246"/>
      <c r="AI80" s="305"/>
      <c r="AJ80" s="433"/>
    </row>
    <row r="81" spans="3:36" s="31" customFormat="1" ht="28.5" x14ac:dyDescent="0.45">
      <c r="C81" s="317" t="s">
        <v>156</v>
      </c>
      <c r="D81" s="318" t="s">
        <v>153</v>
      </c>
      <c r="E81" s="319" t="s">
        <v>468</v>
      </c>
      <c r="F81" s="123" t="s">
        <v>15</v>
      </c>
      <c r="G81" s="123" t="s">
        <v>15</v>
      </c>
      <c r="H81" s="320" t="s">
        <v>7</v>
      </c>
      <c r="I81" s="321"/>
      <c r="J81" s="322"/>
      <c r="K81" s="322"/>
      <c r="L81" s="322"/>
      <c r="M81" s="322"/>
      <c r="N81" s="322"/>
      <c r="O81" s="333" t="s">
        <v>25</v>
      </c>
      <c r="P81" s="333"/>
      <c r="Q81" s="323"/>
      <c r="R81" s="324" t="s">
        <v>25</v>
      </c>
      <c r="S81" s="322" t="s">
        <v>25</v>
      </c>
      <c r="T81" s="467"/>
      <c r="U81" s="244" t="s">
        <v>25</v>
      </c>
      <c r="V81" s="244" t="s">
        <v>25</v>
      </c>
      <c r="W81" s="322" t="s">
        <v>25</v>
      </c>
      <c r="X81" s="467"/>
      <c r="Y81" s="515"/>
      <c r="Z81" s="322" t="s">
        <v>25</v>
      </c>
      <c r="AA81" s="244" t="s">
        <v>25</v>
      </c>
      <c r="AB81" s="432" t="s">
        <v>25</v>
      </c>
      <c r="AC81" s="467"/>
      <c r="AD81" s="467"/>
      <c r="AE81" s="467"/>
      <c r="AF81" s="515"/>
      <c r="AG81" s="467"/>
      <c r="AH81" s="515"/>
      <c r="AI81" s="516"/>
      <c r="AJ81" s="433"/>
    </row>
    <row r="82" spans="3:36" s="31" customFormat="1" x14ac:dyDescent="0.45">
      <c r="C82" s="317" t="s">
        <v>157</v>
      </c>
      <c r="D82" s="318" t="s">
        <v>155</v>
      </c>
      <c r="E82" s="319" t="s">
        <v>833</v>
      </c>
      <c r="F82" s="123" t="s">
        <v>15</v>
      </c>
      <c r="G82" s="123" t="s">
        <v>21</v>
      </c>
      <c r="H82" s="320" t="s">
        <v>54</v>
      </c>
      <c r="I82" s="321"/>
      <c r="J82" s="322"/>
      <c r="K82" s="322"/>
      <c r="L82" s="322"/>
      <c r="M82" s="322"/>
      <c r="N82" s="322"/>
      <c r="O82" s="333" t="s">
        <v>25</v>
      </c>
      <c r="P82" s="333"/>
      <c r="Q82" s="323"/>
      <c r="R82" s="324" t="s">
        <v>25</v>
      </c>
      <c r="S82" s="322" t="s">
        <v>25</v>
      </c>
      <c r="T82" s="467"/>
      <c r="U82" s="244" t="s">
        <v>25</v>
      </c>
      <c r="V82" s="244" t="s">
        <v>25</v>
      </c>
      <c r="W82" s="517"/>
      <c r="X82" s="467"/>
      <c r="Y82" s="515"/>
      <c r="Z82" s="322" t="s">
        <v>25</v>
      </c>
      <c r="AA82" s="244" t="s">
        <v>25</v>
      </c>
      <c r="AB82" s="467"/>
      <c r="AC82" s="467"/>
      <c r="AD82" s="467"/>
      <c r="AE82" s="467"/>
      <c r="AF82" s="515"/>
      <c r="AG82" s="467"/>
      <c r="AH82" s="515"/>
      <c r="AI82" s="516"/>
      <c r="AJ82" s="433"/>
    </row>
    <row r="83" spans="3:36" s="31" customFormat="1" x14ac:dyDescent="0.45">
      <c r="C83" s="317" t="s">
        <v>159</v>
      </c>
      <c r="D83" s="318" t="s">
        <v>158</v>
      </c>
      <c r="E83" s="319" t="s">
        <v>834</v>
      </c>
      <c r="F83" s="123" t="s">
        <v>15</v>
      </c>
      <c r="G83" s="123" t="s">
        <v>21</v>
      </c>
      <c r="H83" s="320" t="s">
        <v>7</v>
      </c>
      <c r="I83" s="321"/>
      <c r="J83" s="322"/>
      <c r="K83" s="322"/>
      <c r="L83" s="322"/>
      <c r="M83" s="322"/>
      <c r="N83" s="322"/>
      <c r="O83" s="333" t="s">
        <v>25</v>
      </c>
      <c r="P83" s="333"/>
      <c r="Q83" s="323"/>
      <c r="R83" s="324" t="s">
        <v>25</v>
      </c>
      <c r="S83" s="322" t="s">
        <v>25</v>
      </c>
      <c r="T83" s="467"/>
      <c r="U83" s="244" t="s">
        <v>25</v>
      </c>
      <c r="V83" s="244" t="s">
        <v>25</v>
      </c>
      <c r="W83" s="517"/>
      <c r="X83" s="467"/>
      <c r="Y83" s="515"/>
      <c r="Z83" s="322" t="s">
        <v>25</v>
      </c>
      <c r="AA83" s="244" t="s">
        <v>25</v>
      </c>
      <c r="AB83" s="432"/>
      <c r="AC83" s="467"/>
      <c r="AD83" s="467"/>
      <c r="AE83" s="467"/>
      <c r="AF83" s="515"/>
      <c r="AG83" s="467"/>
      <c r="AH83" s="515"/>
      <c r="AI83" s="516"/>
      <c r="AJ83" s="433"/>
    </row>
    <row r="84" spans="3:36" s="31" customFormat="1" x14ac:dyDescent="0.45">
      <c r="C84" s="317" t="s">
        <v>162</v>
      </c>
      <c r="D84" s="318" t="s">
        <v>161</v>
      </c>
      <c r="E84" s="319" t="s">
        <v>835</v>
      </c>
      <c r="F84" s="123" t="s">
        <v>15</v>
      </c>
      <c r="G84" s="123" t="s">
        <v>15</v>
      </c>
      <c r="H84" s="320" t="s">
        <v>7</v>
      </c>
      <c r="I84" s="321"/>
      <c r="J84" s="322"/>
      <c r="K84" s="322"/>
      <c r="L84" s="322"/>
      <c r="M84" s="322"/>
      <c r="N84" s="322"/>
      <c r="O84" s="333" t="s">
        <v>25</v>
      </c>
      <c r="P84" s="333"/>
      <c r="Q84" s="323"/>
      <c r="R84" s="324" t="s">
        <v>25</v>
      </c>
      <c r="S84" s="322" t="s">
        <v>25</v>
      </c>
      <c r="T84" s="467"/>
      <c r="U84" s="244" t="s">
        <v>25</v>
      </c>
      <c r="V84" s="244" t="s">
        <v>25</v>
      </c>
      <c r="W84" s="322" t="s">
        <v>25</v>
      </c>
      <c r="X84" s="467"/>
      <c r="Y84" s="515"/>
      <c r="Z84" s="322" t="s">
        <v>25</v>
      </c>
      <c r="AA84" s="244" t="s">
        <v>25</v>
      </c>
      <c r="AB84" s="432" t="s">
        <v>25</v>
      </c>
      <c r="AC84" s="467"/>
      <c r="AD84" s="467"/>
      <c r="AE84" s="322"/>
      <c r="AF84" s="244"/>
      <c r="AG84" s="432"/>
      <c r="AH84" s="515"/>
      <c r="AI84" s="516"/>
      <c r="AJ84" s="433"/>
    </row>
    <row r="85" spans="3:36" s="31" customFormat="1" x14ac:dyDescent="0.45">
      <c r="C85" s="317" t="s">
        <v>165</v>
      </c>
      <c r="D85" s="318" t="s">
        <v>163</v>
      </c>
      <c r="E85" s="319" t="s">
        <v>836</v>
      </c>
      <c r="F85" s="123" t="s">
        <v>15</v>
      </c>
      <c r="G85" s="123" t="s">
        <v>21</v>
      </c>
      <c r="H85" s="320" t="s">
        <v>7</v>
      </c>
      <c r="I85" s="321"/>
      <c r="J85" s="322"/>
      <c r="K85" s="322"/>
      <c r="L85" s="322"/>
      <c r="M85" s="322"/>
      <c r="N85" s="322"/>
      <c r="O85" s="333" t="s">
        <v>25</v>
      </c>
      <c r="P85" s="333"/>
      <c r="Q85" s="323"/>
      <c r="R85" s="324" t="s">
        <v>25</v>
      </c>
      <c r="S85" s="322" t="s">
        <v>25</v>
      </c>
      <c r="T85" s="467"/>
      <c r="U85" s="244" t="s">
        <v>25</v>
      </c>
      <c r="V85" s="244" t="s">
        <v>25</v>
      </c>
      <c r="W85" s="517"/>
      <c r="X85" s="467"/>
      <c r="Y85" s="515"/>
      <c r="Z85" s="322" t="s">
        <v>25</v>
      </c>
      <c r="AA85" s="244" t="s">
        <v>25</v>
      </c>
      <c r="AB85" s="467"/>
      <c r="AC85" s="467"/>
      <c r="AD85" s="467"/>
      <c r="AE85" s="322"/>
      <c r="AF85" s="244"/>
      <c r="AG85" s="467"/>
      <c r="AH85" s="515"/>
      <c r="AI85" s="516"/>
      <c r="AJ85" s="433"/>
    </row>
    <row r="86" spans="3:36" s="31" customFormat="1" x14ac:dyDescent="0.45">
      <c r="C86" s="317" t="s">
        <v>172</v>
      </c>
      <c r="D86" s="318" t="s">
        <v>163</v>
      </c>
      <c r="E86" s="319" t="s">
        <v>903</v>
      </c>
      <c r="F86" s="123" t="s">
        <v>15</v>
      </c>
      <c r="G86" s="123" t="s">
        <v>21</v>
      </c>
      <c r="H86" s="320" t="s">
        <v>7</v>
      </c>
      <c r="I86" s="321"/>
      <c r="J86" s="322"/>
      <c r="K86" s="322"/>
      <c r="L86" s="322"/>
      <c r="M86" s="322"/>
      <c r="N86" s="322"/>
      <c r="O86" s="333" t="s">
        <v>25</v>
      </c>
      <c r="P86" s="333"/>
      <c r="Q86" s="323"/>
      <c r="R86" s="324" t="s">
        <v>25</v>
      </c>
      <c r="S86" s="322" t="s">
        <v>25</v>
      </c>
      <c r="T86" s="467"/>
      <c r="U86" s="244" t="s">
        <v>25</v>
      </c>
      <c r="V86" s="244" t="s">
        <v>25</v>
      </c>
      <c r="W86" s="517"/>
      <c r="X86" s="467"/>
      <c r="Y86" s="515"/>
      <c r="Z86" s="322" t="s">
        <v>25</v>
      </c>
      <c r="AA86" s="244" t="s">
        <v>25</v>
      </c>
      <c r="AB86" s="467"/>
      <c r="AC86" s="467"/>
      <c r="AD86" s="467"/>
      <c r="AE86" s="322"/>
      <c r="AF86" s="244"/>
      <c r="AG86" s="467"/>
      <c r="AH86" s="515"/>
      <c r="AI86" s="516"/>
      <c r="AJ86" s="433"/>
    </row>
    <row r="87" spans="3:36" s="31" customFormat="1" x14ac:dyDescent="0.45">
      <c r="C87" s="317" t="s">
        <v>174</v>
      </c>
      <c r="D87" s="318" t="s">
        <v>163</v>
      </c>
      <c r="E87" s="319" t="s">
        <v>904</v>
      </c>
      <c r="F87" s="123" t="s">
        <v>15</v>
      </c>
      <c r="G87" s="123" t="s">
        <v>21</v>
      </c>
      <c r="H87" s="320" t="s">
        <v>7</v>
      </c>
      <c r="I87" s="321"/>
      <c r="J87" s="322"/>
      <c r="K87" s="322"/>
      <c r="L87" s="322"/>
      <c r="M87" s="322"/>
      <c r="N87" s="322"/>
      <c r="O87" s="333" t="s">
        <v>25</v>
      </c>
      <c r="P87" s="333"/>
      <c r="Q87" s="323"/>
      <c r="R87" s="324" t="s">
        <v>25</v>
      </c>
      <c r="S87" s="322" t="s">
        <v>25</v>
      </c>
      <c r="T87" s="467"/>
      <c r="U87" s="244" t="s">
        <v>25</v>
      </c>
      <c r="V87" s="244" t="s">
        <v>25</v>
      </c>
      <c r="W87" s="517"/>
      <c r="X87" s="467"/>
      <c r="Y87" s="515"/>
      <c r="Z87" s="322" t="s">
        <v>25</v>
      </c>
      <c r="AA87" s="244" t="s">
        <v>25</v>
      </c>
      <c r="AB87" s="467"/>
      <c r="AC87" s="467"/>
      <c r="AD87" s="467"/>
      <c r="AE87" s="322"/>
      <c r="AF87" s="244"/>
      <c r="AG87" s="467"/>
      <c r="AH87" s="515"/>
      <c r="AI87" s="516"/>
      <c r="AJ87" s="433"/>
    </row>
    <row r="88" spans="3:36" s="31" customFormat="1" ht="42.75" x14ac:dyDescent="0.45">
      <c r="C88" s="317" t="s">
        <v>191</v>
      </c>
      <c r="D88" s="318" t="s">
        <v>166</v>
      </c>
      <c r="E88" s="319" t="s">
        <v>808</v>
      </c>
      <c r="F88" s="123" t="s">
        <v>15</v>
      </c>
      <c r="G88" s="123" t="s">
        <v>21</v>
      </c>
      <c r="H88" s="463" t="s">
        <v>7</v>
      </c>
      <c r="I88" s="321"/>
      <c r="J88" s="322"/>
      <c r="K88" s="322"/>
      <c r="L88" s="322"/>
      <c r="M88" s="322"/>
      <c r="N88" s="322"/>
      <c r="O88" s="333" t="s">
        <v>25</v>
      </c>
      <c r="P88" s="333"/>
      <c r="Q88" s="323"/>
      <c r="R88" s="324" t="s">
        <v>25</v>
      </c>
      <c r="S88" s="322" t="s">
        <v>25</v>
      </c>
      <c r="T88" s="467"/>
      <c r="U88" s="244" t="s">
        <v>25</v>
      </c>
      <c r="V88" s="244" t="s">
        <v>25</v>
      </c>
      <c r="W88" s="517"/>
      <c r="X88" s="467"/>
      <c r="Y88" s="515"/>
      <c r="Z88" s="467"/>
      <c r="AA88" s="515"/>
      <c r="AB88" s="467"/>
      <c r="AC88" s="467"/>
      <c r="AD88" s="467"/>
      <c r="AE88" s="467"/>
      <c r="AF88" s="515"/>
      <c r="AG88" s="467"/>
      <c r="AH88" s="515"/>
      <c r="AI88" s="516"/>
      <c r="AJ88" s="433"/>
    </row>
    <row r="89" spans="3:36" s="31" customFormat="1" ht="28.5" x14ac:dyDescent="0.45">
      <c r="C89" s="317" t="s">
        <v>192</v>
      </c>
      <c r="D89" s="318" t="s">
        <v>167</v>
      </c>
      <c r="E89" s="319" t="s">
        <v>905</v>
      </c>
      <c r="F89" s="123" t="s">
        <v>15</v>
      </c>
      <c r="G89" s="123" t="s">
        <v>15</v>
      </c>
      <c r="H89" s="463" t="s">
        <v>7</v>
      </c>
      <c r="I89" s="321"/>
      <c r="J89" s="322"/>
      <c r="K89" s="322"/>
      <c r="L89" s="322"/>
      <c r="M89" s="322"/>
      <c r="N89" s="322"/>
      <c r="O89" s="333" t="s">
        <v>25</v>
      </c>
      <c r="P89" s="333"/>
      <c r="Q89" s="323"/>
      <c r="R89" s="324"/>
      <c r="S89" s="322"/>
      <c r="T89" s="467"/>
      <c r="U89" s="244"/>
      <c r="V89" s="244"/>
      <c r="W89" s="322"/>
      <c r="X89" s="322" t="s">
        <v>25</v>
      </c>
      <c r="Y89" s="244" t="s">
        <v>25</v>
      </c>
      <c r="Z89" s="322" t="s">
        <v>25</v>
      </c>
      <c r="AA89" s="244" t="s">
        <v>25</v>
      </c>
      <c r="AB89" s="432" t="s">
        <v>25</v>
      </c>
      <c r="AC89" s="467"/>
      <c r="AD89" s="467"/>
      <c r="AE89" s="322" t="s">
        <v>25</v>
      </c>
      <c r="AF89" s="244" t="s">
        <v>25</v>
      </c>
      <c r="AG89" s="432" t="s">
        <v>25</v>
      </c>
      <c r="AH89" s="515"/>
      <c r="AI89" s="516"/>
      <c r="AJ89" s="433"/>
    </row>
    <row r="90" spans="3:36" s="31" customFormat="1" ht="28.5" x14ac:dyDescent="0.45">
      <c r="C90" s="317" t="s">
        <v>892</v>
      </c>
      <c r="D90" s="318" t="s">
        <v>167</v>
      </c>
      <c r="E90" s="319" t="s">
        <v>906</v>
      </c>
      <c r="F90" s="123" t="s">
        <v>15</v>
      </c>
      <c r="G90" s="123" t="s">
        <v>15</v>
      </c>
      <c r="H90" s="463" t="s">
        <v>7</v>
      </c>
      <c r="I90" s="321"/>
      <c r="J90" s="322"/>
      <c r="K90" s="322"/>
      <c r="L90" s="322"/>
      <c r="M90" s="322"/>
      <c r="N90" s="322"/>
      <c r="O90" s="333" t="s">
        <v>25</v>
      </c>
      <c r="P90" s="333"/>
      <c r="Q90" s="323"/>
      <c r="R90" s="324"/>
      <c r="S90" s="322"/>
      <c r="T90" s="467"/>
      <c r="U90" s="244"/>
      <c r="V90" s="244"/>
      <c r="W90" s="322"/>
      <c r="X90" s="322" t="s">
        <v>25</v>
      </c>
      <c r="Y90" s="244" t="s">
        <v>25</v>
      </c>
      <c r="Z90" s="322" t="s">
        <v>25</v>
      </c>
      <c r="AA90" s="244" t="s">
        <v>25</v>
      </c>
      <c r="AB90" s="432" t="s">
        <v>25</v>
      </c>
      <c r="AC90" s="467"/>
      <c r="AD90" s="467"/>
      <c r="AE90" s="322" t="s">
        <v>25</v>
      </c>
      <c r="AF90" s="244" t="s">
        <v>25</v>
      </c>
      <c r="AG90" s="432" t="s">
        <v>25</v>
      </c>
      <c r="AH90" s="515"/>
      <c r="AI90" s="516"/>
      <c r="AJ90" s="433"/>
    </row>
    <row r="91" spans="3:36" s="31" customFormat="1" ht="28.5" x14ac:dyDescent="0.45">
      <c r="C91" s="317" t="s">
        <v>893</v>
      </c>
      <c r="D91" s="318" t="s">
        <v>167</v>
      </c>
      <c r="E91" s="319" t="s">
        <v>907</v>
      </c>
      <c r="F91" s="123" t="s">
        <v>15</v>
      </c>
      <c r="G91" s="123" t="s">
        <v>15</v>
      </c>
      <c r="H91" s="463" t="s">
        <v>7</v>
      </c>
      <c r="I91" s="321"/>
      <c r="J91" s="322"/>
      <c r="K91" s="322"/>
      <c r="L91" s="322"/>
      <c r="M91" s="322"/>
      <c r="N91" s="322"/>
      <c r="O91" s="333" t="s">
        <v>25</v>
      </c>
      <c r="P91" s="333"/>
      <c r="Q91" s="323"/>
      <c r="R91" s="324"/>
      <c r="S91" s="322"/>
      <c r="T91" s="467"/>
      <c r="U91" s="244"/>
      <c r="V91" s="244"/>
      <c r="W91" s="322"/>
      <c r="X91" s="322" t="s">
        <v>25</v>
      </c>
      <c r="Y91" s="244" t="s">
        <v>25</v>
      </c>
      <c r="Z91" s="322" t="s">
        <v>25</v>
      </c>
      <c r="AA91" s="244" t="s">
        <v>25</v>
      </c>
      <c r="AB91" s="432" t="s">
        <v>25</v>
      </c>
      <c r="AC91" s="467"/>
      <c r="AD91" s="467"/>
      <c r="AE91" s="322" t="s">
        <v>25</v>
      </c>
      <c r="AF91" s="244" t="s">
        <v>25</v>
      </c>
      <c r="AG91" s="432" t="s">
        <v>25</v>
      </c>
      <c r="AH91" s="515"/>
      <c r="AI91" s="516"/>
      <c r="AJ91" s="433"/>
    </row>
    <row r="92" spans="3:36" s="31" customFormat="1" ht="28.5" x14ac:dyDescent="0.45">
      <c r="C92" s="317" t="s">
        <v>894</v>
      </c>
      <c r="D92" s="318" t="s">
        <v>167</v>
      </c>
      <c r="E92" s="319" t="s">
        <v>908</v>
      </c>
      <c r="F92" s="123" t="s">
        <v>15</v>
      </c>
      <c r="G92" s="123" t="s">
        <v>15</v>
      </c>
      <c r="H92" s="463" t="s">
        <v>7</v>
      </c>
      <c r="I92" s="321"/>
      <c r="J92" s="322"/>
      <c r="K92" s="322"/>
      <c r="L92" s="322"/>
      <c r="M92" s="322"/>
      <c r="N92" s="322"/>
      <c r="O92" s="333" t="s">
        <v>25</v>
      </c>
      <c r="P92" s="333"/>
      <c r="Q92" s="323"/>
      <c r="R92" s="324"/>
      <c r="S92" s="322"/>
      <c r="T92" s="467"/>
      <c r="U92" s="244"/>
      <c r="V92" s="244"/>
      <c r="W92" s="322"/>
      <c r="X92" s="322" t="s">
        <v>25</v>
      </c>
      <c r="Y92" s="244" t="s">
        <v>25</v>
      </c>
      <c r="Z92" s="322" t="s">
        <v>25</v>
      </c>
      <c r="AA92" s="244" t="s">
        <v>25</v>
      </c>
      <c r="AB92" s="432" t="s">
        <v>25</v>
      </c>
      <c r="AC92" s="467"/>
      <c r="AD92" s="467"/>
      <c r="AE92" s="322" t="s">
        <v>25</v>
      </c>
      <c r="AF92" s="244" t="s">
        <v>25</v>
      </c>
      <c r="AG92" s="432" t="s">
        <v>25</v>
      </c>
      <c r="AH92" s="515"/>
      <c r="AI92" s="516"/>
      <c r="AJ92" s="433"/>
    </row>
    <row r="93" spans="3:36" s="31" customFormat="1" ht="14.25" customHeight="1" x14ac:dyDescent="0.45">
      <c r="C93" s="317" t="s">
        <v>895</v>
      </c>
      <c r="D93" s="318" t="s">
        <v>168</v>
      </c>
      <c r="E93" s="319" t="s">
        <v>169</v>
      </c>
      <c r="F93" s="123" t="s">
        <v>15</v>
      </c>
      <c r="G93" s="123" t="s">
        <v>15</v>
      </c>
      <c r="H93" s="320" t="s">
        <v>7</v>
      </c>
      <c r="I93" s="321"/>
      <c r="J93" s="322"/>
      <c r="K93" s="322"/>
      <c r="L93" s="322"/>
      <c r="M93" s="322"/>
      <c r="N93" s="322"/>
      <c r="O93" s="333" t="s">
        <v>25</v>
      </c>
      <c r="P93" s="333"/>
      <c r="Q93" s="323"/>
      <c r="R93" s="324"/>
      <c r="S93" s="322"/>
      <c r="T93" s="467"/>
      <c r="U93" s="244"/>
      <c r="V93" s="244"/>
      <c r="W93" s="322"/>
      <c r="X93" s="322" t="s">
        <v>25</v>
      </c>
      <c r="Y93" s="244" t="s">
        <v>25</v>
      </c>
      <c r="Z93" s="322"/>
      <c r="AA93" s="244" t="s">
        <v>25</v>
      </c>
      <c r="AB93" s="432" t="s">
        <v>25</v>
      </c>
      <c r="AC93" s="467"/>
      <c r="AD93" s="467"/>
      <c r="AE93" s="322" t="s">
        <v>25</v>
      </c>
      <c r="AF93" s="244" t="s">
        <v>25</v>
      </c>
      <c r="AG93" s="432" t="s">
        <v>25</v>
      </c>
      <c r="AH93" s="515"/>
      <c r="AI93" s="516"/>
      <c r="AJ93" s="433"/>
    </row>
    <row r="94" spans="3:36" s="31" customFormat="1" ht="28.5" x14ac:dyDescent="0.45">
      <c r="C94" s="317" t="s">
        <v>896</v>
      </c>
      <c r="D94" s="318" t="s">
        <v>170</v>
      </c>
      <c r="E94" s="319" t="s">
        <v>173</v>
      </c>
      <c r="F94" s="123" t="s">
        <v>15</v>
      </c>
      <c r="G94" s="123" t="s">
        <v>21</v>
      </c>
      <c r="H94" s="320" t="s">
        <v>7</v>
      </c>
      <c r="I94" s="321"/>
      <c r="J94" s="322"/>
      <c r="K94" s="322"/>
      <c r="L94" s="322"/>
      <c r="M94" s="322"/>
      <c r="N94" s="322"/>
      <c r="O94" s="333" t="s">
        <v>25</v>
      </c>
      <c r="P94" s="333"/>
      <c r="Q94" s="323"/>
      <c r="R94" s="324" t="s">
        <v>25</v>
      </c>
      <c r="S94" s="322"/>
      <c r="T94" s="467"/>
      <c r="U94" s="244" t="s">
        <v>25</v>
      </c>
      <c r="V94" s="244" t="s">
        <v>25</v>
      </c>
      <c r="W94" s="517"/>
      <c r="X94" s="467"/>
      <c r="Y94" s="515"/>
      <c r="Z94" s="322" t="s">
        <v>25</v>
      </c>
      <c r="AA94" s="244" t="s">
        <v>25</v>
      </c>
      <c r="AB94" s="467"/>
      <c r="AC94" s="467"/>
      <c r="AD94" s="467"/>
      <c r="AE94" s="322" t="s">
        <v>25</v>
      </c>
      <c r="AF94" s="244" t="s">
        <v>25</v>
      </c>
      <c r="AG94" s="432" t="s">
        <v>25</v>
      </c>
      <c r="AH94" s="515"/>
      <c r="AI94" s="516"/>
      <c r="AJ94" s="433"/>
    </row>
    <row r="95" spans="3:36" s="31" customFormat="1" ht="28.5" x14ac:dyDescent="0.45">
      <c r="C95" s="317" t="s">
        <v>1109</v>
      </c>
      <c r="D95" s="318" t="s">
        <v>171</v>
      </c>
      <c r="E95" s="319" t="s">
        <v>809</v>
      </c>
      <c r="F95" s="123" t="s">
        <v>15</v>
      </c>
      <c r="G95" s="123" t="s">
        <v>21</v>
      </c>
      <c r="H95" s="320" t="s">
        <v>54</v>
      </c>
      <c r="I95" s="321"/>
      <c r="J95" s="322"/>
      <c r="K95" s="322"/>
      <c r="L95" s="322"/>
      <c r="M95" s="322"/>
      <c r="N95" s="322"/>
      <c r="O95" s="333" t="s">
        <v>25</v>
      </c>
      <c r="P95" s="333"/>
      <c r="Q95" s="323"/>
      <c r="R95" s="324" t="s">
        <v>25</v>
      </c>
      <c r="S95" s="322"/>
      <c r="T95" s="467"/>
      <c r="U95" s="244" t="s">
        <v>25</v>
      </c>
      <c r="V95" s="244" t="s">
        <v>25</v>
      </c>
      <c r="W95" s="517"/>
      <c r="X95" s="467"/>
      <c r="Y95" s="515"/>
      <c r="Z95" s="322" t="s">
        <v>25</v>
      </c>
      <c r="AA95" s="244" t="s">
        <v>25</v>
      </c>
      <c r="AB95" s="467"/>
      <c r="AC95" s="467"/>
      <c r="AD95" s="467"/>
      <c r="AE95" s="322"/>
      <c r="AF95" s="244"/>
      <c r="AG95" s="467"/>
      <c r="AH95" s="515"/>
      <c r="AI95" s="516"/>
      <c r="AJ95" s="433"/>
    </row>
    <row r="96" spans="3:36" s="31" customFormat="1" ht="28.5" x14ac:dyDescent="0.45">
      <c r="C96" s="248" t="s">
        <v>436</v>
      </c>
      <c r="D96" s="240" t="s">
        <v>431</v>
      </c>
      <c r="E96" s="185" t="s">
        <v>615</v>
      </c>
      <c r="F96" s="200" t="s">
        <v>15</v>
      </c>
      <c r="G96" s="200" t="s">
        <v>21</v>
      </c>
      <c r="H96" s="468" t="s">
        <v>54</v>
      </c>
      <c r="I96" s="297"/>
      <c r="J96" s="244"/>
      <c r="K96" s="244"/>
      <c r="L96" s="244"/>
      <c r="M96" s="244"/>
      <c r="N96" s="244"/>
      <c r="O96" s="244"/>
      <c r="P96" s="243" t="s">
        <v>25</v>
      </c>
      <c r="Q96" s="298"/>
      <c r="R96" s="247"/>
      <c r="S96" s="244"/>
      <c r="T96" s="244"/>
      <c r="U96" s="244"/>
      <c r="V96" s="244"/>
      <c r="W96" s="456"/>
      <c r="X96" s="244"/>
      <c r="Y96" s="244"/>
      <c r="Z96" s="244"/>
      <c r="AA96" s="244"/>
      <c r="AB96" s="244"/>
      <c r="AC96" s="244"/>
      <c r="AD96" s="244"/>
      <c r="AE96" s="244"/>
      <c r="AF96" s="244"/>
      <c r="AG96" s="244"/>
      <c r="AH96" s="244" t="s">
        <v>25</v>
      </c>
      <c r="AI96" s="298"/>
      <c r="AJ96" s="461"/>
    </row>
    <row r="97" spans="3:36" s="31" customFormat="1" ht="28.5" x14ac:dyDescent="0.45">
      <c r="C97" s="248" t="s">
        <v>437</v>
      </c>
      <c r="D97" s="240" t="s">
        <v>432</v>
      </c>
      <c r="E97" s="185" t="s">
        <v>455</v>
      </c>
      <c r="F97" s="200" t="s">
        <v>15</v>
      </c>
      <c r="G97" s="200" t="s">
        <v>21</v>
      </c>
      <c r="H97" s="454" t="s">
        <v>7</v>
      </c>
      <c r="I97" s="297"/>
      <c r="J97" s="244"/>
      <c r="K97" s="244"/>
      <c r="L97" s="244"/>
      <c r="M97" s="244"/>
      <c r="N97" s="244"/>
      <c r="O97" s="244"/>
      <c r="P97" s="243" t="s">
        <v>25</v>
      </c>
      <c r="Q97" s="298"/>
      <c r="R97" s="247"/>
      <c r="S97" s="244"/>
      <c r="T97" s="244"/>
      <c r="U97" s="244"/>
      <c r="V97" s="244"/>
      <c r="W97" s="456"/>
      <c r="X97" s="244"/>
      <c r="Y97" s="244"/>
      <c r="Z97" s="244"/>
      <c r="AA97" s="244"/>
      <c r="AB97" s="244"/>
      <c r="AC97" s="244"/>
      <c r="AD97" s="244"/>
      <c r="AE97" s="244"/>
      <c r="AF97" s="244"/>
      <c r="AG97" s="244"/>
      <c r="AH97" s="244" t="s">
        <v>25</v>
      </c>
      <c r="AI97" s="298"/>
      <c r="AJ97" s="461"/>
    </row>
    <row r="98" spans="3:36" s="31" customFormat="1" ht="28.5" x14ac:dyDescent="0.45">
      <c r="C98" s="248" t="s">
        <v>438</v>
      </c>
      <c r="D98" s="240" t="s">
        <v>433</v>
      </c>
      <c r="E98" s="185" t="s">
        <v>615</v>
      </c>
      <c r="F98" s="200" t="s">
        <v>15</v>
      </c>
      <c r="G98" s="200" t="s">
        <v>21</v>
      </c>
      <c r="H98" s="454" t="s">
        <v>7</v>
      </c>
      <c r="I98" s="297"/>
      <c r="J98" s="244"/>
      <c r="K98" s="244"/>
      <c r="L98" s="244"/>
      <c r="M98" s="244"/>
      <c r="N98" s="244"/>
      <c r="O98" s="244"/>
      <c r="P98" s="243" t="s">
        <v>25</v>
      </c>
      <c r="Q98" s="298"/>
      <c r="R98" s="247"/>
      <c r="S98" s="244"/>
      <c r="T98" s="244"/>
      <c r="U98" s="244"/>
      <c r="V98" s="244"/>
      <c r="W98" s="456"/>
      <c r="X98" s="244"/>
      <c r="Y98" s="244"/>
      <c r="Z98" s="244"/>
      <c r="AA98" s="244"/>
      <c r="AB98" s="244"/>
      <c r="AC98" s="244"/>
      <c r="AD98" s="244"/>
      <c r="AE98" s="244"/>
      <c r="AF98" s="244"/>
      <c r="AG98" s="244"/>
      <c r="AH98" s="244" t="s">
        <v>25</v>
      </c>
      <c r="AI98" s="298"/>
      <c r="AJ98" s="461"/>
    </row>
    <row r="99" spans="3:36" s="31" customFormat="1" x14ac:dyDescent="0.45">
      <c r="C99" s="248" t="s">
        <v>439</v>
      </c>
      <c r="D99" s="240" t="s">
        <v>434</v>
      </c>
      <c r="E99" s="185" t="s">
        <v>459</v>
      </c>
      <c r="F99" s="200" t="s">
        <v>15</v>
      </c>
      <c r="G99" s="200" t="s">
        <v>21</v>
      </c>
      <c r="H99" s="454" t="s">
        <v>54</v>
      </c>
      <c r="I99" s="297"/>
      <c r="J99" s="244"/>
      <c r="K99" s="244"/>
      <c r="L99" s="244"/>
      <c r="M99" s="244"/>
      <c r="N99" s="244"/>
      <c r="O99" s="243"/>
      <c r="P99" s="243"/>
      <c r="Q99" s="298" t="s">
        <v>25</v>
      </c>
      <c r="R99" s="247"/>
      <c r="S99" s="244"/>
      <c r="T99" s="244"/>
      <c r="U99" s="244"/>
      <c r="V99" s="244"/>
      <c r="W99" s="456"/>
      <c r="X99" s="244"/>
      <c r="Y99" s="244"/>
      <c r="Z99" s="244"/>
      <c r="AA99" s="244"/>
      <c r="AB99" s="244"/>
      <c r="AC99" s="244"/>
      <c r="AD99" s="244"/>
      <c r="AE99" s="244"/>
      <c r="AF99" s="244"/>
      <c r="AG99" s="244"/>
      <c r="AH99" s="244"/>
      <c r="AI99" s="298" t="s">
        <v>25</v>
      </c>
      <c r="AJ99" s="461"/>
    </row>
    <row r="100" spans="3:36" s="31" customFormat="1" ht="14.65" thickBot="1" x14ac:dyDescent="0.5">
      <c r="C100" s="249" t="s">
        <v>440</v>
      </c>
      <c r="D100" s="250" t="s">
        <v>435</v>
      </c>
      <c r="E100" s="251" t="s">
        <v>459</v>
      </c>
      <c r="F100" s="252" t="s">
        <v>15</v>
      </c>
      <c r="G100" s="252" t="s">
        <v>21</v>
      </c>
      <c r="H100" s="469" t="s">
        <v>7</v>
      </c>
      <c r="I100" s="301"/>
      <c r="J100" s="253"/>
      <c r="K100" s="253"/>
      <c r="L100" s="253"/>
      <c r="M100" s="253"/>
      <c r="N100" s="253"/>
      <c r="O100" s="254"/>
      <c r="P100" s="254"/>
      <c r="Q100" s="302" t="s">
        <v>25</v>
      </c>
      <c r="R100" s="255"/>
      <c r="S100" s="253"/>
      <c r="T100" s="253"/>
      <c r="U100" s="253"/>
      <c r="V100" s="253"/>
      <c r="W100" s="472"/>
      <c r="X100" s="253"/>
      <c r="Y100" s="253"/>
      <c r="Z100" s="253"/>
      <c r="AA100" s="253"/>
      <c r="AB100" s="253"/>
      <c r="AC100" s="253"/>
      <c r="AD100" s="253"/>
      <c r="AE100" s="253"/>
      <c r="AF100" s="253"/>
      <c r="AG100" s="253"/>
      <c r="AH100" s="253"/>
      <c r="AI100" s="302" t="s">
        <v>25</v>
      </c>
      <c r="AJ100" s="470"/>
    </row>
    <row r="101" spans="3:36" s="31" customFormat="1" x14ac:dyDescent="0.45"/>
    <row r="102" spans="3:36" s="31" customFormat="1" x14ac:dyDescent="0.45"/>
    <row r="103" spans="3:36" s="31" customFormat="1" x14ac:dyDescent="0.45"/>
    <row r="104" spans="3:36" s="31" customFormat="1" x14ac:dyDescent="0.45"/>
    <row r="105" spans="3:36" s="31" customFormat="1" x14ac:dyDescent="0.45"/>
    <row r="106" spans="3:36" s="31" customFormat="1" x14ac:dyDescent="0.45"/>
    <row r="107" spans="3:36" s="31" customFormat="1" x14ac:dyDescent="0.45"/>
    <row r="108" spans="3:36" s="31" customFormat="1" x14ac:dyDescent="0.45"/>
    <row r="109" spans="3:36" s="31" customFormat="1" x14ac:dyDescent="0.45"/>
    <row r="110" spans="3:36" s="31" customFormat="1" x14ac:dyDescent="0.45"/>
    <row r="111" spans="3:36" s="31" customFormat="1" x14ac:dyDescent="0.45"/>
    <row r="112" spans="3:36" s="31" customFormat="1" x14ac:dyDescent="0.45"/>
    <row r="113" s="31" customFormat="1" x14ac:dyDescent="0.45"/>
    <row r="114" s="31" customFormat="1" x14ac:dyDescent="0.45"/>
    <row r="115" s="31" customFormat="1" x14ac:dyDescent="0.45"/>
    <row r="116" s="31" customFormat="1" x14ac:dyDescent="0.45"/>
    <row r="117" s="31" customFormat="1" x14ac:dyDescent="0.45"/>
    <row r="118" s="31" customFormat="1" x14ac:dyDescent="0.45"/>
    <row r="119" s="31" customFormat="1" x14ac:dyDescent="0.45"/>
    <row r="120" s="31" customFormat="1" x14ac:dyDescent="0.45"/>
    <row r="121" s="31" customFormat="1" x14ac:dyDescent="0.45"/>
    <row r="122" s="31" customFormat="1" x14ac:dyDescent="0.45"/>
    <row r="123" s="31" customFormat="1" x14ac:dyDescent="0.45"/>
    <row r="124" s="31" customFormat="1" x14ac:dyDescent="0.45"/>
    <row r="125" s="31" customFormat="1" x14ac:dyDescent="0.45"/>
    <row r="126" s="31" customFormat="1" x14ac:dyDescent="0.45"/>
    <row r="127" s="31" customFormat="1" x14ac:dyDescent="0.45"/>
    <row r="128" s="31" customFormat="1" x14ac:dyDescent="0.45"/>
    <row r="129" s="31" customFormat="1" x14ac:dyDescent="0.45"/>
    <row r="130" s="31" customFormat="1" x14ac:dyDescent="0.45"/>
    <row r="131" s="31" customFormat="1" x14ac:dyDescent="0.45"/>
    <row r="132" s="31" customFormat="1" x14ac:dyDescent="0.45"/>
    <row r="133" s="31" customFormat="1" x14ac:dyDescent="0.45"/>
    <row r="134" s="31" customFormat="1" x14ac:dyDescent="0.45"/>
    <row r="135" s="31" customFormat="1" x14ac:dyDescent="0.45"/>
    <row r="136" s="31" customFormat="1" x14ac:dyDescent="0.45"/>
    <row r="137" s="31" customFormat="1" x14ac:dyDescent="0.45"/>
    <row r="138" s="31" customFormat="1" x14ac:dyDescent="0.45"/>
    <row r="139" s="31" customFormat="1" x14ac:dyDescent="0.45"/>
    <row r="140" s="31" customFormat="1" x14ac:dyDescent="0.45"/>
    <row r="141" s="31" customFormat="1" x14ac:dyDescent="0.45"/>
    <row r="142" s="31" customFormat="1" x14ac:dyDescent="0.45"/>
    <row r="143" s="31" customFormat="1" x14ac:dyDescent="0.45"/>
    <row r="144" s="31" customFormat="1" x14ac:dyDescent="0.45"/>
    <row r="145" s="31" customFormat="1" x14ac:dyDescent="0.45"/>
    <row r="146" s="31" customFormat="1" x14ac:dyDescent="0.45"/>
    <row r="147" s="31" customFormat="1" x14ac:dyDescent="0.45"/>
    <row r="148" s="31" customFormat="1" x14ac:dyDescent="0.45"/>
    <row r="149" s="31" customFormat="1" x14ac:dyDescent="0.45"/>
    <row r="150" s="31" customFormat="1" x14ac:dyDescent="0.45"/>
    <row r="151" s="31" customFormat="1" x14ac:dyDescent="0.45"/>
    <row r="152" s="31" customFormat="1" x14ac:dyDescent="0.45"/>
    <row r="153" s="31" customFormat="1" x14ac:dyDescent="0.45"/>
    <row r="154" s="31" customFormat="1" x14ac:dyDescent="0.45"/>
    <row r="155" s="31" customFormat="1" x14ac:dyDescent="0.45"/>
    <row r="156" s="31" customFormat="1" x14ac:dyDescent="0.45"/>
    <row r="157" s="31" customFormat="1" x14ac:dyDescent="0.45"/>
    <row r="158" s="31" customFormat="1" x14ac:dyDescent="0.45"/>
    <row r="159" s="31" customFormat="1" x14ac:dyDescent="0.45"/>
    <row r="160" s="31" customFormat="1" x14ac:dyDescent="0.45"/>
    <row r="161" s="31" customFormat="1" x14ac:dyDescent="0.45"/>
    <row r="162" s="31" customFormat="1" x14ac:dyDescent="0.45"/>
    <row r="163" s="31" customFormat="1" x14ac:dyDescent="0.45"/>
    <row r="164" s="31" customFormat="1" x14ac:dyDescent="0.45"/>
    <row r="165" s="31" customFormat="1" x14ac:dyDescent="0.45"/>
    <row r="166" s="31" customFormat="1" x14ac:dyDescent="0.45"/>
    <row r="167" s="31" customFormat="1" x14ac:dyDescent="0.45"/>
    <row r="168" s="31" customFormat="1" x14ac:dyDescent="0.45"/>
    <row r="169" s="31" customFormat="1" x14ac:dyDescent="0.45"/>
    <row r="170" s="31" customFormat="1" x14ac:dyDescent="0.45"/>
    <row r="171" s="31" customFormat="1" x14ac:dyDescent="0.45"/>
    <row r="172" s="31" customFormat="1" x14ac:dyDescent="0.45"/>
    <row r="173" s="31" customFormat="1" x14ac:dyDescent="0.45"/>
    <row r="174" s="31" customFormat="1" x14ac:dyDescent="0.45"/>
    <row r="175" s="31" customFormat="1" x14ac:dyDescent="0.45"/>
    <row r="176" s="31" customFormat="1" x14ac:dyDescent="0.45"/>
    <row r="177" spans="1:346" s="31" customFormat="1" x14ac:dyDescent="0.45"/>
    <row r="178" spans="1:346" s="31" customFormat="1" x14ac:dyDescent="0.45"/>
    <row r="179" spans="1:346" s="31" customFormat="1" x14ac:dyDescent="0.45"/>
    <row r="180" spans="1:346" s="31" customFormat="1" x14ac:dyDescent="0.45"/>
    <row r="181" spans="1:346" s="31" customFormat="1" x14ac:dyDescent="0.45"/>
    <row r="182" spans="1:346" s="423" customFormat="1" x14ac:dyDescent="0.45">
      <c r="A182"/>
      <c r="B182"/>
      <c r="C182"/>
      <c r="D182"/>
      <c r="E182"/>
      <c r="F182"/>
      <c r="G182"/>
      <c r="H182"/>
      <c r="L182" s="31"/>
      <c r="M182" s="31"/>
      <c r="N182" s="31"/>
      <c r="O182" s="31"/>
      <c r="P182" s="31"/>
      <c r="Q182" s="31"/>
      <c r="R182" s="31"/>
      <c r="S182" s="31"/>
      <c r="T182" s="31"/>
      <c r="U182" s="31"/>
      <c r="V182" s="31"/>
      <c r="W182" s="31"/>
      <c r="X182" s="31"/>
      <c r="Y182" s="31"/>
      <c r="Z182" s="31"/>
      <c r="AA182" s="31"/>
      <c r="AB182" s="31"/>
      <c r="AC182" s="31"/>
      <c r="AD182" s="31"/>
      <c r="AE182" s="31"/>
      <c r="AF182" s="31"/>
      <c r="AG182" s="31"/>
      <c r="AH182" s="31"/>
      <c r="AI182" s="31"/>
      <c r="AJ182" s="31"/>
      <c r="MH182"/>
    </row>
    <row r="183" spans="1:346" s="423" customFormat="1" x14ac:dyDescent="0.45">
      <c r="A183"/>
      <c r="B183"/>
      <c r="C183"/>
      <c r="D183"/>
      <c r="E183"/>
      <c r="F183"/>
      <c r="G183"/>
      <c r="H183"/>
      <c r="L183" s="31"/>
      <c r="M183" s="31"/>
      <c r="N183" s="31"/>
      <c r="O183" s="31"/>
      <c r="P183" s="31"/>
      <c r="Q183" s="31"/>
      <c r="R183" s="31"/>
      <c r="S183" s="31"/>
      <c r="T183" s="31"/>
      <c r="U183" s="31"/>
      <c r="V183" s="31"/>
      <c r="W183" s="31"/>
      <c r="X183" s="31"/>
      <c r="Y183" s="31"/>
      <c r="Z183" s="31"/>
      <c r="AA183" s="31"/>
      <c r="AB183" s="31"/>
      <c r="AC183" s="31"/>
      <c r="AD183" s="31"/>
      <c r="AE183" s="31"/>
      <c r="AF183" s="31"/>
      <c r="AG183" s="31"/>
      <c r="AH183" s="31"/>
      <c r="AI183" s="31"/>
      <c r="AJ183" s="31"/>
      <c r="MH183"/>
    </row>
    <row r="184" spans="1:346" s="423" customFormat="1" x14ac:dyDescent="0.45">
      <c r="A184"/>
      <c r="B184"/>
      <c r="C184"/>
      <c r="D184"/>
      <c r="E184"/>
      <c r="F184"/>
      <c r="G184"/>
      <c r="H184"/>
      <c r="L184" s="31"/>
      <c r="M184" s="31"/>
      <c r="N184" s="31"/>
      <c r="O184" s="31"/>
      <c r="P184" s="31"/>
      <c r="Q184" s="31"/>
      <c r="R184" s="31"/>
      <c r="S184" s="31"/>
      <c r="T184" s="31"/>
      <c r="U184" s="31"/>
      <c r="V184" s="31"/>
      <c r="W184" s="31"/>
      <c r="X184" s="31"/>
      <c r="Y184" s="31"/>
      <c r="Z184" s="31"/>
      <c r="AA184" s="31"/>
      <c r="AB184" s="31"/>
      <c r="AC184" s="31"/>
      <c r="AD184" s="31"/>
      <c r="AE184" s="31"/>
      <c r="AF184" s="31"/>
      <c r="AG184" s="31"/>
      <c r="AH184" s="31"/>
      <c r="AI184" s="31"/>
      <c r="AJ184" s="31"/>
      <c r="MH184"/>
    </row>
    <row r="185" spans="1:346" s="423" customFormat="1" x14ac:dyDescent="0.45">
      <c r="A185"/>
      <c r="B185"/>
      <c r="C185"/>
      <c r="D185"/>
      <c r="E185"/>
      <c r="F185"/>
      <c r="G185"/>
      <c r="H185"/>
      <c r="L185" s="31"/>
      <c r="M185" s="31"/>
      <c r="N185" s="31"/>
      <c r="O185" s="31"/>
      <c r="P185" s="31"/>
      <c r="Q185" s="31"/>
      <c r="R185" s="31"/>
      <c r="S185" s="31"/>
      <c r="T185" s="31"/>
      <c r="U185" s="31"/>
      <c r="V185" s="31"/>
      <c r="W185" s="31"/>
      <c r="X185" s="31"/>
      <c r="Y185" s="31"/>
      <c r="Z185" s="31"/>
      <c r="AA185" s="31"/>
      <c r="AB185" s="31"/>
      <c r="AC185" s="31"/>
      <c r="AD185" s="31"/>
      <c r="AE185" s="31"/>
      <c r="AF185" s="31"/>
      <c r="AG185" s="31"/>
      <c r="AH185" s="31"/>
      <c r="AI185" s="31"/>
      <c r="AJ185" s="31"/>
      <c r="MH185"/>
    </row>
    <row r="186" spans="1:346" s="423" customFormat="1" x14ac:dyDescent="0.45">
      <c r="A186"/>
      <c r="B186"/>
      <c r="C186"/>
      <c r="D186"/>
      <c r="E186"/>
      <c r="F186"/>
      <c r="G186"/>
      <c r="H186"/>
      <c r="L186" s="31"/>
      <c r="M186" s="31"/>
      <c r="N186" s="31"/>
      <c r="O186" s="31"/>
      <c r="P186" s="31"/>
      <c r="Q186" s="31"/>
      <c r="R186" s="31"/>
      <c r="S186" s="31"/>
      <c r="T186" s="31"/>
      <c r="U186" s="31"/>
      <c r="V186" s="31"/>
      <c r="W186" s="31"/>
      <c r="X186" s="31"/>
      <c r="Y186" s="31"/>
      <c r="Z186" s="31"/>
      <c r="AA186" s="31"/>
      <c r="AB186" s="31"/>
      <c r="AC186" s="31"/>
      <c r="AD186" s="31"/>
      <c r="AE186" s="31"/>
      <c r="AF186" s="31"/>
      <c r="AG186" s="31"/>
      <c r="AH186" s="31"/>
      <c r="AI186" s="31"/>
      <c r="AJ186" s="31"/>
      <c r="MH186"/>
    </row>
    <row r="187" spans="1:346" s="423" customFormat="1" x14ac:dyDescent="0.45">
      <c r="A187"/>
      <c r="B187"/>
      <c r="C187"/>
      <c r="D187"/>
      <c r="E187"/>
      <c r="F187"/>
      <c r="G187"/>
      <c r="H187"/>
      <c r="L187" s="31"/>
      <c r="M187" s="31"/>
      <c r="N187" s="31"/>
      <c r="O187" s="31"/>
      <c r="P187" s="31"/>
      <c r="Q187" s="31"/>
      <c r="R187" s="31"/>
      <c r="S187" s="31"/>
      <c r="T187" s="31"/>
      <c r="U187" s="31"/>
      <c r="V187" s="31"/>
      <c r="W187" s="31"/>
      <c r="X187" s="31"/>
      <c r="Y187" s="31"/>
      <c r="Z187" s="31"/>
      <c r="AA187" s="31"/>
      <c r="AB187" s="31"/>
      <c r="AC187" s="31"/>
      <c r="AD187" s="31"/>
      <c r="AE187" s="31"/>
      <c r="AF187" s="31"/>
      <c r="AG187" s="31"/>
      <c r="AH187" s="31"/>
      <c r="AI187" s="31"/>
      <c r="AJ187" s="31"/>
      <c r="MH187"/>
    </row>
    <row r="188" spans="1:346" s="423" customFormat="1" x14ac:dyDescent="0.45">
      <c r="A188"/>
      <c r="B188"/>
      <c r="C188"/>
      <c r="D188"/>
      <c r="E188"/>
      <c r="F188"/>
      <c r="G188"/>
      <c r="H188"/>
      <c r="L188" s="31"/>
      <c r="M188" s="31"/>
      <c r="N188" s="31"/>
      <c r="O188" s="31"/>
      <c r="P188" s="31"/>
      <c r="Q188" s="31"/>
      <c r="R188" s="31"/>
      <c r="S188" s="31"/>
      <c r="T188" s="31"/>
      <c r="U188" s="31"/>
      <c r="V188" s="31"/>
      <c r="W188" s="31"/>
      <c r="X188" s="31"/>
      <c r="Y188" s="31"/>
      <c r="Z188" s="31"/>
      <c r="AA188" s="31"/>
      <c r="AB188" s="31"/>
      <c r="AC188" s="31"/>
      <c r="AD188" s="31"/>
      <c r="AE188" s="31"/>
      <c r="AF188" s="31"/>
      <c r="AG188" s="31"/>
      <c r="AH188" s="31"/>
      <c r="AI188" s="31"/>
      <c r="AJ188" s="31"/>
      <c r="MH188"/>
    </row>
    <row r="189" spans="1:346" s="423" customFormat="1" x14ac:dyDescent="0.45">
      <c r="A189"/>
      <c r="B189"/>
      <c r="C189"/>
      <c r="D189"/>
      <c r="E189"/>
      <c r="F189"/>
      <c r="G189"/>
      <c r="H189"/>
      <c r="L189" s="31"/>
      <c r="M189" s="31"/>
      <c r="N189" s="31"/>
      <c r="O189" s="31"/>
      <c r="P189" s="31"/>
      <c r="Q189" s="31"/>
      <c r="R189" s="31"/>
      <c r="S189" s="31"/>
      <c r="T189" s="31"/>
      <c r="U189" s="31"/>
      <c r="V189" s="31"/>
      <c r="W189" s="31"/>
      <c r="X189" s="31"/>
      <c r="Y189" s="31"/>
      <c r="Z189" s="31"/>
      <c r="AA189" s="31"/>
      <c r="AB189" s="31"/>
      <c r="AC189" s="31"/>
      <c r="AD189" s="31"/>
      <c r="AE189" s="31"/>
      <c r="AF189" s="31"/>
      <c r="AG189" s="31"/>
      <c r="AH189" s="31"/>
      <c r="AI189" s="31"/>
      <c r="AJ189" s="31"/>
      <c r="MH189"/>
    </row>
    <row r="190" spans="1:346" s="423" customFormat="1" x14ac:dyDescent="0.45">
      <c r="A190"/>
      <c r="B190"/>
      <c r="C190"/>
      <c r="D190"/>
      <c r="E190"/>
      <c r="F190"/>
      <c r="G190"/>
      <c r="H190"/>
      <c r="L190" s="31"/>
      <c r="M190" s="31"/>
      <c r="N190" s="31"/>
      <c r="O190" s="31"/>
      <c r="P190" s="31"/>
      <c r="Q190" s="31"/>
      <c r="R190" s="31"/>
      <c r="S190" s="31"/>
      <c r="T190" s="31"/>
      <c r="U190" s="31"/>
      <c r="V190" s="31"/>
      <c r="W190" s="31"/>
      <c r="X190" s="31"/>
      <c r="Y190" s="31"/>
      <c r="Z190" s="31"/>
      <c r="AA190" s="31"/>
      <c r="AB190" s="31"/>
      <c r="AC190" s="31"/>
      <c r="AD190" s="31"/>
      <c r="AE190" s="31"/>
      <c r="AF190" s="31"/>
      <c r="AG190" s="31"/>
      <c r="AH190" s="31"/>
      <c r="AI190" s="31"/>
      <c r="AJ190" s="31"/>
      <c r="MH190"/>
    </row>
    <row r="191" spans="1:346" s="423" customFormat="1" x14ac:dyDescent="0.45">
      <c r="A191"/>
      <c r="B191"/>
      <c r="C191"/>
      <c r="D191"/>
      <c r="E191"/>
      <c r="F191"/>
      <c r="G191"/>
      <c r="H191"/>
      <c r="L191" s="31"/>
      <c r="M191" s="31"/>
      <c r="N191" s="31"/>
      <c r="O191" s="31"/>
      <c r="P191" s="31"/>
      <c r="Q191" s="31"/>
      <c r="R191" s="31"/>
      <c r="S191" s="31"/>
      <c r="T191" s="31"/>
      <c r="U191" s="31"/>
      <c r="V191" s="31"/>
      <c r="W191" s="31"/>
      <c r="X191" s="31"/>
      <c r="Y191" s="31"/>
      <c r="Z191" s="31"/>
      <c r="AA191" s="31"/>
      <c r="AB191" s="31"/>
      <c r="AC191" s="31"/>
      <c r="AD191" s="31"/>
      <c r="AE191" s="31"/>
      <c r="AF191" s="31"/>
      <c r="AG191" s="31"/>
      <c r="AH191" s="31"/>
      <c r="AI191" s="31"/>
      <c r="AJ191" s="31"/>
      <c r="MH191"/>
    </row>
    <row r="192" spans="1:346" s="423" customFormat="1" x14ac:dyDescent="0.45">
      <c r="A192"/>
      <c r="B192"/>
      <c r="C192"/>
      <c r="D192"/>
      <c r="E192"/>
      <c r="F192"/>
      <c r="G192"/>
      <c r="H192"/>
      <c r="L192" s="31"/>
      <c r="M192" s="31"/>
      <c r="N192" s="31"/>
      <c r="O192" s="31"/>
      <c r="P192" s="31"/>
      <c r="Q192" s="31"/>
      <c r="R192" s="31"/>
      <c r="S192" s="31"/>
      <c r="T192" s="31"/>
      <c r="U192" s="31"/>
      <c r="V192" s="31"/>
      <c r="W192" s="31"/>
      <c r="X192" s="31"/>
      <c r="Y192" s="31"/>
      <c r="Z192" s="31"/>
      <c r="AA192" s="31"/>
      <c r="AB192" s="31"/>
      <c r="AC192" s="31"/>
      <c r="AD192" s="31"/>
      <c r="AE192" s="31"/>
      <c r="AF192" s="31"/>
      <c r="AG192" s="31"/>
      <c r="AH192" s="31"/>
      <c r="AI192" s="31"/>
      <c r="AJ192" s="31"/>
      <c r="MH192"/>
    </row>
    <row r="193" spans="1:346" s="423" customFormat="1" x14ac:dyDescent="0.45">
      <c r="A193"/>
      <c r="B193"/>
      <c r="C193"/>
      <c r="D193"/>
      <c r="E193"/>
      <c r="F193"/>
      <c r="G193"/>
      <c r="H193"/>
      <c r="L193" s="31"/>
      <c r="M193" s="31"/>
      <c r="N193" s="31"/>
      <c r="O193" s="31"/>
      <c r="P193" s="31"/>
      <c r="Q193" s="31"/>
      <c r="R193" s="31"/>
      <c r="S193" s="31"/>
      <c r="T193" s="31"/>
      <c r="U193" s="31"/>
      <c r="V193" s="31"/>
      <c r="W193" s="31"/>
      <c r="X193" s="31"/>
      <c r="Y193" s="31"/>
      <c r="Z193" s="31"/>
      <c r="AA193" s="31"/>
      <c r="AB193" s="31"/>
      <c r="AC193" s="31"/>
      <c r="AD193" s="31"/>
      <c r="AE193" s="31"/>
      <c r="AF193" s="31"/>
      <c r="AG193" s="31"/>
      <c r="AH193" s="31"/>
      <c r="AI193" s="31"/>
      <c r="AJ193" s="31"/>
      <c r="MH193"/>
    </row>
    <row r="194" spans="1:346" s="423" customFormat="1" x14ac:dyDescent="0.45">
      <c r="A194"/>
      <c r="B194"/>
      <c r="C194"/>
      <c r="D194"/>
      <c r="E194"/>
      <c r="F194"/>
      <c r="G194"/>
      <c r="H194"/>
      <c r="L194" s="31"/>
      <c r="M194" s="31"/>
      <c r="N194" s="31"/>
      <c r="O194" s="31"/>
      <c r="P194" s="31"/>
      <c r="Q194" s="31"/>
      <c r="R194" s="31"/>
      <c r="S194" s="31"/>
      <c r="T194" s="31"/>
      <c r="U194" s="31"/>
      <c r="V194" s="31"/>
      <c r="W194" s="31"/>
      <c r="X194" s="31"/>
      <c r="Y194" s="31"/>
      <c r="Z194" s="31"/>
      <c r="AA194" s="31"/>
      <c r="AB194" s="31"/>
      <c r="AC194" s="31"/>
      <c r="AD194" s="31"/>
      <c r="AE194" s="31"/>
      <c r="AF194" s="31"/>
      <c r="AG194" s="31"/>
      <c r="AH194" s="31"/>
      <c r="AI194" s="31"/>
      <c r="AJ194" s="31"/>
      <c r="MH194"/>
    </row>
    <row r="195" spans="1:346" s="423" customFormat="1" x14ac:dyDescent="0.45">
      <c r="A195"/>
      <c r="B195"/>
      <c r="C195"/>
      <c r="D195"/>
      <c r="E195"/>
      <c r="F195"/>
      <c r="G195"/>
      <c r="H195"/>
      <c r="L195" s="31"/>
      <c r="M195" s="31"/>
      <c r="N195" s="31"/>
      <c r="O195" s="31"/>
      <c r="P195" s="31"/>
      <c r="Q195" s="31"/>
      <c r="R195" s="31"/>
      <c r="S195" s="31"/>
      <c r="T195" s="31"/>
      <c r="U195" s="31"/>
      <c r="V195" s="31"/>
      <c r="W195" s="31"/>
      <c r="X195" s="31"/>
      <c r="Y195" s="31"/>
      <c r="Z195" s="31"/>
      <c r="AA195" s="31"/>
      <c r="AB195" s="31"/>
      <c r="AC195" s="31"/>
      <c r="AD195" s="31"/>
      <c r="AE195" s="31"/>
      <c r="AF195" s="31"/>
      <c r="AG195" s="31"/>
      <c r="AH195" s="31"/>
      <c r="AI195" s="31"/>
      <c r="AJ195" s="31"/>
      <c r="MH195"/>
    </row>
    <row r="196" spans="1:346" s="423" customFormat="1" x14ac:dyDescent="0.45">
      <c r="A196"/>
      <c r="B196"/>
      <c r="C196"/>
      <c r="D196"/>
      <c r="E196"/>
      <c r="F196"/>
      <c r="G196"/>
      <c r="H196"/>
      <c r="L196" s="31"/>
      <c r="M196" s="31"/>
      <c r="N196" s="31"/>
      <c r="O196" s="31"/>
      <c r="P196" s="31"/>
      <c r="Q196" s="31"/>
      <c r="R196" s="31"/>
      <c r="S196" s="31"/>
      <c r="T196" s="31"/>
      <c r="U196" s="31"/>
      <c r="V196" s="31"/>
      <c r="W196" s="31"/>
      <c r="X196" s="31"/>
      <c r="Y196" s="31"/>
      <c r="Z196" s="31"/>
      <c r="AA196" s="31"/>
      <c r="AB196" s="31"/>
      <c r="AC196" s="31"/>
      <c r="AD196" s="31"/>
      <c r="AE196" s="31"/>
      <c r="AF196" s="31"/>
      <c r="AG196" s="31"/>
      <c r="AH196" s="31"/>
      <c r="AI196" s="31"/>
      <c r="AJ196" s="31"/>
      <c r="MH196"/>
    </row>
    <row r="197" spans="1:346" s="423" customFormat="1" x14ac:dyDescent="0.45">
      <c r="A197"/>
      <c r="B197"/>
      <c r="C197"/>
      <c r="D197"/>
      <c r="E197"/>
      <c r="F197"/>
      <c r="G197"/>
      <c r="H197"/>
      <c r="L197" s="31"/>
      <c r="M197" s="31"/>
      <c r="N197" s="31"/>
      <c r="O197" s="31"/>
      <c r="P197" s="31"/>
      <c r="Q197" s="31"/>
      <c r="R197" s="31"/>
      <c r="S197" s="31"/>
      <c r="T197" s="31"/>
      <c r="U197" s="31"/>
      <c r="V197" s="31"/>
      <c r="W197" s="31"/>
      <c r="X197" s="31"/>
      <c r="Y197" s="31"/>
      <c r="Z197" s="31"/>
      <c r="AA197" s="31"/>
      <c r="AB197" s="31"/>
      <c r="AC197" s="31"/>
      <c r="AD197" s="31"/>
      <c r="AE197" s="31"/>
      <c r="AF197" s="31"/>
      <c r="AG197" s="31"/>
      <c r="AH197" s="31"/>
      <c r="AI197" s="31"/>
      <c r="AJ197" s="31"/>
      <c r="MH197"/>
    </row>
    <row r="198" spans="1:346" s="423" customFormat="1" x14ac:dyDescent="0.45">
      <c r="A198"/>
      <c r="B198"/>
      <c r="C198"/>
      <c r="D198"/>
      <c r="E198"/>
      <c r="F198"/>
      <c r="G198"/>
      <c r="H198"/>
      <c r="L198" s="31"/>
      <c r="M198" s="31"/>
      <c r="N198" s="31"/>
      <c r="O198" s="31"/>
      <c r="P198" s="31"/>
      <c r="Q198" s="31"/>
      <c r="R198" s="31"/>
      <c r="S198" s="31"/>
      <c r="T198" s="31"/>
      <c r="U198" s="31"/>
      <c r="V198" s="31"/>
      <c r="W198" s="31"/>
      <c r="X198" s="31"/>
      <c r="Y198" s="31"/>
      <c r="Z198" s="31"/>
      <c r="AA198" s="31"/>
      <c r="AB198" s="31"/>
      <c r="AC198" s="31"/>
      <c r="AD198" s="31"/>
      <c r="AE198" s="31"/>
      <c r="AF198" s="31"/>
      <c r="AG198" s="31"/>
      <c r="AH198" s="31"/>
      <c r="AI198" s="31"/>
      <c r="AJ198" s="31"/>
      <c r="MH198"/>
    </row>
    <row r="199" spans="1:346" s="423" customFormat="1" x14ac:dyDescent="0.45">
      <c r="A199"/>
      <c r="B199"/>
      <c r="C199"/>
      <c r="D199"/>
      <c r="E199"/>
      <c r="F199"/>
      <c r="G199"/>
      <c r="H199"/>
      <c r="L199" s="31"/>
      <c r="M199" s="31"/>
      <c r="N199" s="31"/>
      <c r="O199" s="31"/>
      <c r="P199" s="31"/>
      <c r="Q199" s="31"/>
      <c r="R199" s="31"/>
      <c r="S199" s="31"/>
      <c r="T199" s="31"/>
      <c r="U199" s="31"/>
      <c r="V199" s="31"/>
      <c r="W199" s="31"/>
      <c r="X199" s="31"/>
      <c r="Y199" s="31"/>
      <c r="Z199" s="31"/>
      <c r="AA199" s="31"/>
      <c r="AB199" s="31"/>
      <c r="AC199" s="31"/>
      <c r="AD199" s="31"/>
      <c r="AE199" s="31"/>
      <c r="AF199" s="31"/>
      <c r="AG199" s="31"/>
      <c r="AH199" s="31"/>
      <c r="AI199" s="31"/>
      <c r="AJ199" s="31"/>
      <c r="MH199"/>
    </row>
    <row r="200" spans="1:346" s="423" customFormat="1" x14ac:dyDescent="0.45">
      <c r="A200"/>
      <c r="B200"/>
      <c r="C200"/>
      <c r="D200"/>
      <c r="E200"/>
      <c r="F200"/>
      <c r="G200"/>
      <c r="H200"/>
      <c r="L200" s="31"/>
      <c r="M200" s="31"/>
      <c r="N200" s="31"/>
      <c r="O200" s="31"/>
      <c r="P200" s="31"/>
      <c r="Q200" s="31"/>
      <c r="R200" s="31"/>
      <c r="S200" s="31"/>
      <c r="T200" s="31"/>
      <c r="U200" s="31"/>
      <c r="V200" s="31"/>
      <c r="W200" s="31"/>
      <c r="X200" s="31"/>
      <c r="Y200" s="31"/>
      <c r="Z200" s="31"/>
      <c r="AA200" s="31"/>
      <c r="AB200" s="31"/>
      <c r="AC200" s="31"/>
      <c r="AD200" s="31"/>
      <c r="AE200" s="31"/>
      <c r="AF200" s="31"/>
      <c r="AG200" s="31"/>
      <c r="AH200" s="31"/>
      <c r="AI200" s="31"/>
      <c r="AJ200" s="31"/>
      <c r="MH200"/>
    </row>
    <row r="201" spans="1:346" s="423" customFormat="1" x14ac:dyDescent="0.45">
      <c r="A201"/>
      <c r="B201"/>
      <c r="C201"/>
      <c r="D201"/>
      <c r="E201"/>
      <c r="F201"/>
      <c r="G201"/>
      <c r="H201"/>
      <c r="L201" s="31"/>
      <c r="M201" s="31"/>
      <c r="N201" s="31"/>
      <c r="O201" s="31"/>
      <c r="P201" s="31"/>
      <c r="Q201" s="31"/>
      <c r="R201" s="31"/>
      <c r="S201" s="31"/>
      <c r="T201" s="31"/>
      <c r="U201" s="31"/>
      <c r="V201" s="31"/>
      <c r="W201" s="31"/>
      <c r="X201" s="31"/>
      <c r="Y201" s="31"/>
      <c r="Z201" s="31"/>
      <c r="AA201" s="31"/>
      <c r="AB201" s="31"/>
      <c r="AC201" s="31"/>
      <c r="AD201" s="31"/>
      <c r="AE201" s="31"/>
      <c r="AF201" s="31"/>
      <c r="AG201" s="31"/>
      <c r="AH201" s="31"/>
      <c r="AI201" s="31"/>
      <c r="AJ201" s="31"/>
      <c r="MH201"/>
    </row>
    <row r="202" spans="1:346" s="423" customFormat="1" x14ac:dyDescent="0.45">
      <c r="A202"/>
      <c r="B202"/>
      <c r="C202"/>
      <c r="D202"/>
      <c r="E202"/>
      <c r="F202"/>
      <c r="G202"/>
      <c r="H202"/>
      <c r="L202" s="31"/>
      <c r="M202" s="31"/>
      <c r="N202" s="31"/>
      <c r="O202" s="31"/>
      <c r="P202" s="31"/>
      <c r="Q202" s="31"/>
      <c r="R202" s="31"/>
      <c r="S202" s="31"/>
      <c r="T202" s="31"/>
      <c r="U202" s="31"/>
      <c r="V202" s="31"/>
      <c r="W202" s="31"/>
      <c r="X202" s="31"/>
      <c r="Y202" s="31"/>
      <c r="Z202" s="31"/>
      <c r="AA202" s="31"/>
      <c r="AB202" s="31"/>
      <c r="AC202" s="31"/>
      <c r="AD202" s="31"/>
      <c r="AE202" s="31"/>
      <c r="AF202" s="31"/>
      <c r="AG202" s="31"/>
      <c r="AH202" s="31"/>
      <c r="AI202" s="31"/>
      <c r="AJ202" s="31"/>
      <c r="MH202"/>
    </row>
    <row r="203" spans="1:346" s="423" customFormat="1" x14ac:dyDescent="0.45">
      <c r="A203"/>
      <c r="B203"/>
      <c r="C203"/>
      <c r="D203"/>
      <c r="E203"/>
      <c r="F203"/>
      <c r="G203"/>
      <c r="H203"/>
      <c r="L203" s="31"/>
      <c r="M203" s="31"/>
      <c r="N203" s="31"/>
      <c r="O203" s="31"/>
      <c r="P203" s="31"/>
      <c r="Q203" s="31"/>
      <c r="R203" s="31"/>
      <c r="S203" s="31"/>
      <c r="T203" s="31"/>
      <c r="U203" s="31"/>
      <c r="V203" s="31"/>
      <c r="W203" s="31"/>
      <c r="X203" s="31"/>
      <c r="Y203" s="31"/>
      <c r="Z203" s="31"/>
      <c r="AA203" s="31"/>
      <c r="AB203" s="31"/>
      <c r="AC203" s="31"/>
      <c r="AD203" s="31"/>
      <c r="AE203" s="31"/>
      <c r="AF203" s="31"/>
      <c r="AG203" s="31"/>
      <c r="AH203" s="31"/>
      <c r="AI203" s="31"/>
      <c r="AJ203" s="31"/>
      <c r="MH203"/>
    </row>
    <row r="204" spans="1:346" s="423" customFormat="1" x14ac:dyDescent="0.45">
      <c r="A204"/>
      <c r="B204"/>
      <c r="C204"/>
      <c r="D204"/>
      <c r="E204"/>
      <c r="F204"/>
      <c r="G204"/>
      <c r="H204"/>
      <c r="L204" s="31"/>
      <c r="M204" s="31"/>
      <c r="N204" s="31"/>
      <c r="O204" s="31"/>
      <c r="P204" s="31"/>
      <c r="Q204" s="31"/>
      <c r="R204" s="31"/>
      <c r="S204" s="31"/>
      <c r="T204" s="31"/>
      <c r="U204" s="31"/>
      <c r="V204" s="31"/>
      <c r="W204" s="31"/>
      <c r="X204" s="31"/>
      <c r="Y204" s="31"/>
      <c r="Z204" s="31"/>
      <c r="AA204" s="31"/>
      <c r="AB204" s="31"/>
      <c r="AC204" s="31"/>
      <c r="AD204" s="31"/>
      <c r="AE204" s="31"/>
      <c r="AF204" s="31"/>
      <c r="AG204" s="31"/>
      <c r="AH204" s="31"/>
      <c r="AI204" s="31"/>
      <c r="AJ204" s="31"/>
      <c r="MH204"/>
    </row>
    <row r="205" spans="1:346" s="423" customFormat="1" x14ac:dyDescent="0.45">
      <c r="A205"/>
      <c r="B205"/>
      <c r="C205"/>
      <c r="D205"/>
      <c r="E205"/>
      <c r="F205"/>
      <c r="G205"/>
      <c r="H205"/>
      <c r="L205" s="31"/>
      <c r="M205" s="31"/>
      <c r="N205" s="31"/>
      <c r="O205" s="31"/>
      <c r="P205" s="31"/>
      <c r="Q205" s="31"/>
      <c r="R205" s="31"/>
      <c r="S205" s="31"/>
      <c r="T205" s="31"/>
      <c r="U205" s="31"/>
      <c r="V205" s="31"/>
      <c r="W205" s="31"/>
      <c r="X205" s="31"/>
      <c r="Y205" s="31"/>
      <c r="Z205" s="31"/>
      <c r="AA205" s="31"/>
      <c r="AB205" s="31"/>
      <c r="AC205" s="31"/>
      <c r="AD205" s="31"/>
      <c r="AE205" s="31"/>
      <c r="AF205" s="31"/>
      <c r="AG205" s="31"/>
      <c r="AH205" s="31"/>
      <c r="AI205" s="31"/>
      <c r="AJ205" s="31"/>
      <c r="MH205"/>
    </row>
    <row r="206" spans="1:346" s="423" customFormat="1" x14ac:dyDescent="0.45">
      <c r="A206"/>
      <c r="B206"/>
      <c r="C206"/>
      <c r="D206"/>
      <c r="E206"/>
      <c r="F206"/>
      <c r="G206"/>
      <c r="H206"/>
      <c r="L206" s="31"/>
      <c r="M206" s="31"/>
      <c r="N206" s="31"/>
      <c r="O206" s="31"/>
      <c r="P206" s="31"/>
      <c r="Q206" s="31"/>
      <c r="R206" s="31"/>
      <c r="S206" s="31"/>
      <c r="T206" s="31"/>
      <c r="U206" s="31"/>
      <c r="V206" s="31"/>
      <c r="W206" s="31"/>
      <c r="X206" s="31"/>
      <c r="Y206" s="31"/>
      <c r="Z206" s="31"/>
      <c r="AA206" s="31"/>
      <c r="AB206" s="31"/>
      <c r="AC206" s="31"/>
      <c r="AD206" s="31"/>
      <c r="AE206" s="31"/>
      <c r="AF206" s="31"/>
      <c r="AG206" s="31"/>
      <c r="AH206" s="31"/>
      <c r="AI206" s="31"/>
      <c r="AJ206" s="31"/>
      <c r="MH206"/>
    </row>
    <row r="207" spans="1:346" s="423" customFormat="1" x14ac:dyDescent="0.45">
      <c r="A207"/>
      <c r="B207"/>
      <c r="C207"/>
      <c r="D207"/>
      <c r="E207"/>
      <c r="F207"/>
      <c r="G207"/>
      <c r="H207"/>
      <c r="L207" s="31"/>
      <c r="M207" s="31"/>
      <c r="N207" s="31"/>
      <c r="O207" s="31"/>
      <c r="P207" s="31"/>
      <c r="Q207" s="31"/>
      <c r="R207" s="31"/>
      <c r="S207" s="31"/>
      <c r="T207" s="31"/>
      <c r="U207" s="31"/>
      <c r="V207" s="31"/>
      <c r="W207" s="31"/>
      <c r="X207" s="31"/>
      <c r="Y207" s="31"/>
      <c r="Z207" s="31"/>
      <c r="AA207" s="31"/>
      <c r="AB207" s="31"/>
      <c r="AC207" s="31"/>
      <c r="AD207" s="31"/>
      <c r="AE207" s="31"/>
      <c r="AF207" s="31"/>
      <c r="AG207" s="31"/>
      <c r="AH207" s="31"/>
      <c r="AI207" s="31"/>
      <c r="AJ207" s="31"/>
      <c r="MH207"/>
    </row>
    <row r="208" spans="1:346" s="423" customFormat="1" x14ac:dyDescent="0.45">
      <c r="A208"/>
      <c r="B208"/>
      <c r="C208"/>
      <c r="D208"/>
      <c r="E208"/>
      <c r="F208"/>
      <c r="G208"/>
      <c r="H208"/>
      <c r="L208" s="31"/>
      <c r="M208" s="31"/>
      <c r="N208" s="31"/>
      <c r="O208" s="31"/>
      <c r="P208" s="31"/>
      <c r="Q208" s="31"/>
      <c r="R208" s="31"/>
      <c r="S208" s="31"/>
      <c r="T208" s="31"/>
      <c r="U208" s="31"/>
      <c r="V208" s="31"/>
      <c r="W208" s="31"/>
      <c r="X208" s="31"/>
      <c r="Y208" s="31"/>
      <c r="Z208" s="31"/>
      <c r="AA208" s="31"/>
      <c r="AB208" s="31"/>
      <c r="AC208" s="31"/>
      <c r="AD208" s="31"/>
      <c r="AE208" s="31"/>
      <c r="AF208" s="31"/>
      <c r="AG208" s="31"/>
      <c r="AH208" s="31"/>
      <c r="AI208" s="31"/>
      <c r="AJ208" s="31"/>
      <c r="MH208"/>
    </row>
    <row r="209" spans="1:346" s="423" customFormat="1" x14ac:dyDescent="0.45">
      <c r="A209"/>
      <c r="B209"/>
      <c r="C209"/>
      <c r="D209"/>
      <c r="E209"/>
      <c r="F209"/>
      <c r="G209"/>
      <c r="H209"/>
      <c r="L209" s="31"/>
      <c r="M209" s="31"/>
      <c r="N209" s="31"/>
      <c r="O209" s="31"/>
      <c r="P209" s="31"/>
      <c r="Q209" s="31"/>
      <c r="R209" s="31"/>
      <c r="S209" s="31"/>
      <c r="T209" s="31"/>
      <c r="U209" s="31"/>
      <c r="V209" s="31"/>
      <c r="W209" s="31"/>
      <c r="X209" s="31"/>
      <c r="Y209" s="31"/>
      <c r="Z209" s="31"/>
      <c r="AA209" s="31"/>
      <c r="AB209" s="31"/>
      <c r="AC209" s="31"/>
      <c r="AD209" s="31"/>
      <c r="AE209" s="31"/>
      <c r="AF209" s="31"/>
      <c r="AG209" s="31"/>
      <c r="AH209" s="31"/>
      <c r="AI209" s="31"/>
      <c r="AJ209" s="31"/>
      <c r="MH209"/>
    </row>
    <row r="210" spans="1:346" s="423" customFormat="1" x14ac:dyDescent="0.45">
      <c r="A210"/>
      <c r="B210"/>
      <c r="C210"/>
      <c r="D210"/>
      <c r="E210"/>
      <c r="F210"/>
      <c r="G210"/>
      <c r="H210"/>
      <c r="L210" s="31"/>
      <c r="M210" s="31"/>
      <c r="N210" s="31"/>
      <c r="O210" s="31"/>
      <c r="P210" s="31"/>
      <c r="Q210" s="31"/>
      <c r="R210" s="31"/>
      <c r="S210" s="31"/>
      <c r="T210" s="31"/>
      <c r="U210" s="31"/>
      <c r="V210" s="31"/>
      <c r="W210" s="31"/>
      <c r="X210" s="31"/>
      <c r="Y210" s="31"/>
      <c r="Z210" s="31"/>
      <c r="AA210" s="31"/>
      <c r="AB210" s="31"/>
      <c r="AC210" s="31"/>
      <c r="AD210" s="31"/>
      <c r="AE210" s="31"/>
      <c r="AF210" s="31"/>
      <c r="AG210" s="31"/>
      <c r="AH210" s="31"/>
      <c r="AI210" s="31"/>
      <c r="AJ210" s="31"/>
      <c r="MH210"/>
    </row>
    <row r="211" spans="1:346" s="423" customFormat="1" x14ac:dyDescent="0.45">
      <c r="A211"/>
      <c r="B211"/>
      <c r="C211"/>
      <c r="D211"/>
      <c r="E211"/>
      <c r="F211"/>
      <c r="G211"/>
      <c r="H211"/>
      <c r="L211" s="31"/>
      <c r="M211" s="31"/>
      <c r="N211" s="31"/>
      <c r="O211" s="31"/>
      <c r="P211" s="31"/>
      <c r="Q211" s="31"/>
      <c r="R211" s="31"/>
      <c r="S211" s="31"/>
      <c r="T211" s="31"/>
      <c r="U211" s="31"/>
      <c r="V211" s="31"/>
      <c r="W211" s="31"/>
      <c r="X211" s="31"/>
      <c r="Y211" s="31"/>
      <c r="Z211" s="31"/>
      <c r="AA211" s="31"/>
      <c r="AB211" s="31"/>
      <c r="AC211" s="31"/>
      <c r="AD211" s="31"/>
      <c r="AE211" s="31"/>
      <c r="AF211" s="31"/>
      <c r="AG211" s="31"/>
      <c r="AH211" s="31"/>
      <c r="AI211" s="31"/>
      <c r="AJ211" s="31"/>
      <c r="MH211"/>
    </row>
    <row r="212" spans="1:346" s="423" customFormat="1" x14ac:dyDescent="0.45">
      <c r="A212"/>
      <c r="B212"/>
      <c r="C212"/>
      <c r="D212"/>
      <c r="E212"/>
      <c r="F212"/>
      <c r="G212"/>
      <c r="H212"/>
      <c r="L212" s="31"/>
      <c r="M212" s="31"/>
      <c r="N212" s="31"/>
      <c r="O212" s="31"/>
      <c r="P212" s="31"/>
      <c r="Q212" s="31"/>
      <c r="R212" s="31"/>
      <c r="S212" s="31"/>
      <c r="T212" s="31"/>
      <c r="U212" s="31"/>
      <c r="V212" s="31"/>
      <c r="W212" s="31"/>
      <c r="X212" s="31"/>
      <c r="Y212" s="31"/>
      <c r="Z212" s="31"/>
      <c r="AA212" s="31"/>
      <c r="AB212" s="31"/>
      <c r="AC212" s="31"/>
      <c r="AD212" s="31"/>
      <c r="AE212" s="31"/>
      <c r="AF212" s="31"/>
      <c r="AG212" s="31"/>
      <c r="AH212" s="31"/>
      <c r="AI212" s="31"/>
      <c r="AJ212" s="31"/>
      <c r="MH212"/>
    </row>
    <row r="213" spans="1:346" s="423" customFormat="1" x14ac:dyDescent="0.45">
      <c r="A213"/>
      <c r="B213"/>
      <c r="C213"/>
      <c r="D213"/>
      <c r="E213"/>
      <c r="F213"/>
      <c r="G213"/>
      <c r="H213"/>
      <c r="L213" s="31"/>
      <c r="M213" s="31"/>
      <c r="N213" s="31"/>
      <c r="O213" s="31"/>
      <c r="P213" s="31"/>
      <c r="Q213" s="31"/>
      <c r="R213" s="31"/>
      <c r="S213" s="31"/>
      <c r="T213" s="31"/>
      <c r="U213" s="31"/>
      <c r="V213" s="31"/>
      <c r="W213" s="31"/>
      <c r="X213" s="31"/>
      <c r="Y213" s="31"/>
      <c r="Z213" s="31"/>
      <c r="AA213" s="31"/>
      <c r="AB213" s="31"/>
      <c r="AC213" s="31"/>
      <c r="AD213" s="31"/>
      <c r="AE213" s="31"/>
      <c r="AF213" s="31"/>
      <c r="AG213" s="31"/>
      <c r="AH213" s="31"/>
      <c r="AI213" s="31"/>
      <c r="AJ213" s="31"/>
      <c r="MH213"/>
    </row>
    <row r="214" spans="1:346" s="423" customFormat="1" x14ac:dyDescent="0.45">
      <c r="A214"/>
      <c r="B214"/>
      <c r="C214"/>
      <c r="D214"/>
      <c r="E214"/>
      <c r="F214"/>
      <c r="G214"/>
      <c r="H214"/>
      <c r="L214" s="31"/>
      <c r="M214" s="31"/>
      <c r="N214" s="31"/>
      <c r="O214" s="31"/>
      <c r="P214" s="31"/>
      <c r="Q214" s="31"/>
      <c r="R214" s="31"/>
      <c r="S214" s="31"/>
      <c r="T214" s="31"/>
      <c r="U214" s="31"/>
      <c r="V214" s="31"/>
      <c r="W214" s="31"/>
      <c r="X214" s="31"/>
      <c r="Y214" s="31"/>
      <c r="Z214" s="31"/>
      <c r="AA214" s="31"/>
      <c r="AB214" s="31"/>
      <c r="AC214" s="31"/>
      <c r="AD214" s="31"/>
      <c r="AE214" s="31"/>
      <c r="AF214" s="31"/>
      <c r="AG214" s="31"/>
      <c r="AH214" s="31"/>
      <c r="AI214" s="31"/>
      <c r="AJ214" s="31"/>
      <c r="MH214"/>
    </row>
    <row r="215" spans="1:346" s="423" customFormat="1" x14ac:dyDescent="0.45">
      <c r="A215"/>
      <c r="B215"/>
      <c r="C215"/>
      <c r="D215"/>
      <c r="E215"/>
      <c r="F215"/>
      <c r="G215"/>
      <c r="H215"/>
      <c r="L215" s="31"/>
      <c r="M215" s="31"/>
      <c r="N215" s="31"/>
      <c r="O215" s="31"/>
      <c r="P215" s="31"/>
      <c r="Q215" s="31"/>
      <c r="R215" s="31"/>
      <c r="S215" s="31"/>
      <c r="T215" s="31"/>
      <c r="U215" s="31"/>
      <c r="V215" s="31"/>
      <c r="W215" s="31"/>
      <c r="X215" s="31"/>
      <c r="Y215" s="31"/>
      <c r="Z215" s="31"/>
      <c r="AA215" s="31"/>
      <c r="AB215" s="31"/>
      <c r="AC215" s="31"/>
      <c r="AD215" s="31"/>
      <c r="AE215" s="31"/>
      <c r="AF215" s="31"/>
      <c r="AG215" s="31"/>
      <c r="AH215" s="31"/>
      <c r="AI215" s="31"/>
      <c r="AJ215" s="31"/>
      <c r="MH215"/>
    </row>
    <row r="216" spans="1:346" s="423" customFormat="1" x14ac:dyDescent="0.45">
      <c r="A216"/>
      <c r="B216"/>
      <c r="C216"/>
      <c r="D216"/>
      <c r="E216"/>
      <c r="F216"/>
      <c r="G216"/>
      <c r="H216"/>
      <c r="L216" s="31"/>
      <c r="M216" s="31"/>
      <c r="N216" s="31"/>
      <c r="O216" s="31"/>
      <c r="P216" s="31"/>
      <c r="Q216" s="31"/>
      <c r="R216" s="31"/>
      <c r="S216" s="31"/>
      <c r="T216" s="31"/>
      <c r="U216" s="31"/>
      <c r="V216" s="31"/>
      <c r="W216" s="31"/>
      <c r="X216" s="31"/>
      <c r="Y216" s="31"/>
      <c r="Z216" s="31"/>
      <c r="AA216" s="31"/>
      <c r="AB216" s="31"/>
      <c r="AC216" s="31"/>
      <c r="AD216" s="31"/>
      <c r="AE216" s="31"/>
      <c r="AF216" s="31"/>
      <c r="AG216" s="31"/>
      <c r="AH216" s="31"/>
      <c r="AI216" s="31"/>
      <c r="AJ216" s="31"/>
      <c r="MH216"/>
    </row>
    <row r="217" spans="1:346" s="423" customFormat="1" x14ac:dyDescent="0.45">
      <c r="A217"/>
      <c r="B217"/>
      <c r="C217"/>
      <c r="D217"/>
      <c r="E217"/>
      <c r="F217"/>
      <c r="G217"/>
      <c r="H217"/>
      <c r="L217" s="31"/>
      <c r="M217" s="31"/>
      <c r="N217" s="31"/>
      <c r="O217" s="31"/>
      <c r="P217" s="31"/>
      <c r="Q217" s="31"/>
      <c r="R217" s="31"/>
      <c r="S217" s="31"/>
      <c r="T217" s="31"/>
      <c r="U217" s="31"/>
      <c r="V217" s="31"/>
      <c r="W217" s="31"/>
      <c r="X217" s="31"/>
      <c r="Y217" s="31"/>
      <c r="Z217" s="31"/>
      <c r="AA217" s="31"/>
      <c r="AB217" s="31"/>
      <c r="AC217" s="31"/>
      <c r="AD217" s="31"/>
      <c r="AE217" s="31"/>
      <c r="AF217" s="31"/>
      <c r="AG217" s="31"/>
      <c r="AH217" s="31"/>
      <c r="AI217" s="31"/>
      <c r="AJ217" s="31"/>
      <c r="MH217"/>
    </row>
    <row r="218" spans="1:346" s="423" customFormat="1" x14ac:dyDescent="0.45">
      <c r="A218"/>
      <c r="B218"/>
      <c r="C218"/>
      <c r="D218"/>
      <c r="E218"/>
      <c r="F218"/>
      <c r="G218"/>
      <c r="H218"/>
      <c r="L218" s="31"/>
      <c r="M218" s="31"/>
      <c r="N218" s="31"/>
      <c r="O218" s="31"/>
      <c r="P218" s="31"/>
      <c r="Q218" s="31"/>
      <c r="R218" s="31"/>
      <c r="S218" s="31"/>
      <c r="T218" s="31"/>
      <c r="U218" s="31"/>
      <c r="V218" s="31"/>
      <c r="W218" s="31"/>
      <c r="X218" s="31"/>
      <c r="Y218" s="31"/>
      <c r="Z218" s="31"/>
      <c r="AA218" s="31"/>
      <c r="AB218" s="31"/>
      <c r="AC218" s="31"/>
      <c r="AD218" s="31"/>
      <c r="AE218" s="31"/>
      <c r="AF218" s="31"/>
      <c r="AG218" s="31"/>
      <c r="AH218" s="31"/>
      <c r="AI218" s="31"/>
      <c r="AJ218" s="31"/>
      <c r="MH218"/>
    </row>
    <row r="219" spans="1:346" s="423" customFormat="1" x14ac:dyDescent="0.45">
      <c r="A219"/>
      <c r="B219"/>
      <c r="C219"/>
      <c r="D219"/>
      <c r="E219"/>
      <c r="F219"/>
      <c r="G219"/>
      <c r="H219"/>
      <c r="L219" s="31"/>
      <c r="M219" s="31"/>
      <c r="N219" s="31"/>
      <c r="O219" s="31"/>
      <c r="P219" s="31"/>
      <c r="Q219" s="31"/>
      <c r="R219" s="31"/>
      <c r="S219" s="31"/>
      <c r="T219" s="31"/>
      <c r="U219" s="31"/>
      <c r="V219" s="31"/>
      <c r="W219" s="31"/>
      <c r="X219" s="31"/>
      <c r="Y219" s="31"/>
      <c r="Z219" s="31"/>
      <c r="AA219" s="31"/>
      <c r="AB219" s="31"/>
      <c r="AC219" s="31"/>
      <c r="AD219" s="31"/>
      <c r="AE219" s="31"/>
      <c r="AF219" s="31"/>
      <c r="AG219" s="31"/>
      <c r="AH219" s="31"/>
      <c r="AI219" s="31"/>
      <c r="AJ219" s="31"/>
      <c r="MH219"/>
    </row>
    <row r="220" spans="1:346" s="423" customFormat="1" x14ac:dyDescent="0.45">
      <c r="A220"/>
      <c r="B220"/>
      <c r="C220"/>
      <c r="D220"/>
      <c r="E220"/>
      <c r="F220"/>
      <c r="G220"/>
      <c r="H220"/>
      <c r="L220" s="31"/>
      <c r="M220" s="31"/>
      <c r="N220" s="31"/>
      <c r="O220" s="31"/>
      <c r="P220" s="31"/>
      <c r="Q220" s="31"/>
      <c r="R220" s="31"/>
      <c r="S220" s="31"/>
      <c r="T220" s="31"/>
      <c r="U220" s="31"/>
      <c r="V220" s="31"/>
      <c r="W220" s="31"/>
      <c r="X220" s="31"/>
      <c r="Y220" s="31"/>
      <c r="Z220" s="31"/>
      <c r="AA220" s="31"/>
      <c r="AB220" s="31"/>
      <c r="AC220" s="31"/>
      <c r="AD220" s="31"/>
      <c r="AE220" s="31"/>
      <c r="AF220" s="31"/>
      <c r="AG220" s="31"/>
      <c r="AH220" s="31"/>
      <c r="AI220" s="31"/>
      <c r="AJ220" s="31"/>
      <c r="MH220"/>
    </row>
    <row r="221" spans="1:346" s="423" customFormat="1" x14ac:dyDescent="0.45">
      <c r="A221"/>
      <c r="B221"/>
      <c r="C221"/>
      <c r="D221"/>
      <c r="E221"/>
      <c r="F221"/>
      <c r="G221"/>
      <c r="H221"/>
      <c r="L221" s="31"/>
      <c r="M221" s="31"/>
      <c r="N221" s="31"/>
      <c r="O221" s="31"/>
      <c r="P221" s="31"/>
      <c r="Q221" s="31"/>
      <c r="R221" s="31"/>
      <c r="S221" s="31"/>
      <c r="T221" s="31"/>
      <c r="U221" s="31"/>
      <c r="V221" s="31"/>
      <c r="W221" s="31"/>
      <c r="X221" s="31"/>
      <c r="Y221" s="31"/>
      <c r="Z221" s="31"/>
      <c r="AA221" s="31"/>
      <c r="AB221" s="31"/>
      <c r="AC221" s="31"/>
      <c r="AD221" s="31"/>
      <c r="AE221" s="31"/>
      <c r="AF221" s="31"/>
      <c r="AG221" s="31"/>
      <c r="AH221" s="31"/>
      <c r="AI221" s="31"/>
      <c r="AJ221" s="31"/>
      <c r="MH221"/>
    </row>
    <row r="222" spans="1:346" s="423" customFormat="1" x14ac:dyDescent="0.45">
      <c r="A222"/>
      <c r="B222"/>
      <c r="C222"/>
      <c r="D222"/>
      <c r="E222"/>
      <c r="F222"/>
      <c r="G222"/>
      <c r="H222"/>
      <c r="L222" s="31"/>
      <c r="M222" s="31"/>
      <c r="N222" s="31"/>
      <c r="O222" s="31"/>
      <c r="P222" s="31"/>
      <c r="Q222" s="31"/>
      <c r="R222" s="31"/>
      <c r="S222" s="31"/>
      <c r="T222" s="31"/>
      <c r="U222" s="31"/>
      <c r="V222" s="31"/>
      <c r="W222" s="31"/>
      <c r="X222" s="31"/>
      <c r="Y222" s="31"/>
      <c r="Z222" s="31"/>
      <c r="AA222" s="31"/>
      <c r="AB222" s="31"/>
      <c r="AC222" s="31"/>
      <c r="AD222" s="31"/>
      <c r="AE222" s="31"/>
      <c r="AF222" s="31"/>
      <c r="AG222" s="31"/>
      <c r="AH222" s="31"/>
      <c r="AI222" s="31"/>
      <c r="AJ222" s="31"/>
      <c r="MH222"/>
    </row>
    <row r="223" spans="1:346" s="423" customFormat="1" x14ac:dyDescent="0.45">
      <c r="A223"/>
      <c r="B223"/>
      <c r="C223"/>
      <c r="D223"/>
      <c r="E223"/>
      <c r="F223"/>
      <c r="G223"/>
      <c r="H223"/>
      <c r="L223" s="31"/>
      <c r="M223" s="31"/>
      <c r="N223" s="31"/>
      <c r="O223" s="31"/>
      <c r="P223" s="31"/>
      <c r="Q223" s="31"/>
      <c r="R223" s="31"/>
      <c r="S223" s="31"/>
      <c r="T223" s="31"/>
      <c r="U223" s="31"/>
      <c r="V223" s="31"/>
      <c r="W223" s="31"/>
      <c r="X223" s="31"/>
      <c r="Y223" s="31"/>
      <c r="Z223" s="31"/>
      <c r="AA223" s="31"/>
      <c r="AB223" s="31"/>
      <c r="AC223" s="31"/>
      <c r="AD223" s="31"/>
      <c r="AE223" s="31"/>
      <c r="AF223" s="31"/>
      <c r="AG223" s="31"/>
      <c r="AH223" s="31"/>
      <c r="AI223" s="31"/>
      <c r="AJ223" s="31"/>
      <c r="MH223"/>
    </row>
    <row r="224" spans="1:346" s="423" customFormat="1" x14ac:dyDescent="0.45">
      <c r="A224"/>
      <c r="B224"/>
      <c r="C224"/>
      <c r="D224"/>
      <c r="E224"/>
      <c r="F224"/>
      <c r="G224"/>
      <c r="H224"/>
      <c r="L224" s="31"/>
      <c r="M224" s="31"/>
      <c r="N224" s="31"/>
      <c r="O224" s="31"/>
      <c r="P224" s="31"/>
      <c r="Q224" s="31"/>
      <c r="R224" s="31"/>
      <c r="S224" s="31"/>
      <c r="T224" s="31"/>
      <c r="U224" s="31"/>
      <c r="V224" s="31"/>
      <c r="W224" s="31"/>
      <c r="X224" s="31"/>
      <c r="Y224" s="31"/>
      <c r="Z224" s="31"/>
      <c r="AA224" s="31"/>
      <c r="AB224" s="31"/>
      <c r="AC224" s="31"/>
      <c r="AD224" s="31"/>
      <c r="AE224" s="31"/>
      <c r="AF224" s="31"/>
      <c r="AG224" s="31"/>
      <c r="AH224" s="31"/>
      <c r="AI224" s="31"/>
      <c r="AJ224" s="31"/>
      <c r="MH224"/>
    </row>
    <row r="225" spans="1:346" s="423" customFormat="1" x14ac:dyDescent="0.45">
      <c r="A225"/>
      <c r="B225"/>
      <c r="C225"/>
      <c r="D225"/>
      <c r="E225"/>
      <c r="F225"/>
      <c r="G225"/>
      <c r="H225"/>
      <c r="L225" s="31"/>
      <c r="M225" s="31"/>
      <c r="N225" s="31"/>
      <c r="O225" s="31"/>
      <c r="P225" s="31"/>
      <c r="Q225" s="31"/>
      <c r="R225" s="31"/>
      <c r="S225" s="31"/>
      <c r="T225" s="31"/>
      <c r="U225" s="31"/>
      <c r="V225" s="31"/>
      <c r="W225" s="31"/>
      <c r="X225" s="31"/>
      <c r="Y225" s="31"/>
      <c r="Z225" s="31"/>
      <c r="AA225" s="31"/>
      <c r="AB225" s="31"/>
      <c r="AC225" s="31"/>
      <c r="AD225" s="31"/>
      <c r="AE225" s="31"/>
      <c r="AF225" s="31"/>
      <c r="AG225" s="31"/>
      <c r="AH225" s="31"/>
      <c r="AI225" s="31"/>
      <c r="AJ225" s="31"/>
      <c r="MH225"/>
    </row>
    <row r="226" spans="1:346" s="423" customFormat="1" x14ac:dyDescent="0.45">
      <c r="A226"/>
      <c r="B226"/>
      <c r="C226"/>
      <c r="D226"/>
      <c r="E226"/>
      <c r="F226"/>
      <c r="G226"/>
      <c r="H226"/>
      <c r="L226" s="31"/>
      <c r="M226" s="31"/>
      <c r="N226" s="31"/>
      <c r="O226" s="31"/>
      <c r="P226" s="31"/>
      <c r="Q226" s="31"/>
      <c r="R226" s="31"/>
      <c r="S226" s="31"/>
      <c r="T226" s="31"/>
      <c r="U226" s="31"/>
      <c r="V226" s="31"/>
      <c r="W226" s="31"/>
      <c r="X226" s="31"/>
      <c r="Y226" s="31"/>
      <c r="Z226" s="31"/>
      <c r="AA226" s="31"/>
      <c r="AB226" s="31"/>
      <c r="AC226" s="31"/>
      <c r="AD226" s="31"/>
      <c r="AE226" s="31"/>
      <c r="AF226" s="31"/>
      <c r="AG226" s="31"/>
      <c r="AH226" s="31"/>
      <c r="AI226" s="31"/>
      <c r="AJ226" s="31"/>
      <c r="MH226"/>
    </row>
    <row r="227" spans="1:346" s="423" customFormat="1" x14ac:dyDescent="0.45">
      <c r="A227"/>
      <c r="B227"/>
      <c r="C227"/>
      <c r="D227"/>
      <c r="E227"/>
      <c r="F227"/>
      <c r="G227"/>
      <c r="H227"/>
      <c r="L227" s="31"/>
      <c r="M227" s="31"/>
      <c r="N227" s="31"/>
      <c r="O227" s="31"/>
      <c r="P227" s="31"/>
      <c r="Q227" s="31"/>
      <c r="R227" s="31"/>
      <c r="S227" s="31"/>
      <c r="T227" s="31"/>
      <c r="U227" s="31"/>
      <c r="V227" s="31"/>
      <c r="W227" s="31"/>
      <c r="X227" s="31"/>
      <c r="Y227" s="31"/>
      <c r="Z227" s="31"/>
      <c r="AA227" s="31"/>
      <c r="AB227" s="31"/>
      <c r="AC227" s="31"/>
      <c r="AD227" s="31"/>
      <c r="AE227" s="31"/>
      <c r="AF227" s="31"/>
      <c r="AG227" s="31"/>
      <c r="AH227" s="31"/>
      <c r="AI227" s="31"/>
      <c r="AJ227" s="31"/>
      <c r="MH227"/>
    </row>
    <row r="228" spans="1:346" s="423" customFormat="1" x14ac:dyDescent="0.45">
      <c r="A228"/>
      <c r="B228"/>
      <c r="C228"/>
      <c r="D228"/>
      <c r="E228"/>
      <c r="F228"/>
      <c r="G228"/>
      <c r="H228"/>
      <c r="L228" s="31"/>
      <c r="M228" s="31"/>
      <c r="N228" s="31"/>
      <c r="O228" s="31"/>
      <c r="P228" s="31"/>
      <c r="Q228" s="31"/>
      <c r="R228" s="31"/>
      <c r="S228" s="31"/>
      <c r="T228" s="31"/>
      <c r="U228" s="31"/>
      <c r="V228" s="31"/>
      <c r="W228" s="31"/>
      <c r="X228" s="31"/>
      <c r="Y228" s="31"/>
      <c r="Z228" s="31"/>
      <c r="AA228" s="31"/>
      <c r="AB228" s="31"/>
      <c r="AC228" s="31"/>
      <c r="AD228" s="31"/>
      <c r="AE228" s="31"/>
      <c r="AF228" s="31"/>
      <c r="AG228" s="31"/>
      <c r="AH228" s="31"/>
      <c r="AI228" s="31"/>
      <c r="AJ228" s="31"/>
      <c r="MH228"/>
    </row>
    <row r="229" spans="1:346" s="423" customFormat="1" x14ac:dyDescent="0.45">
      <c r="A229"/>
      <c r="B229"/>
      <c r="C229"/>
      <c r="D229"/>
      <c r="E229"/>
      <c r="F229"/>
      <c r="G229"/>
      <c r="H229"/>
      <c r="L229" s="31"/>
      <c r="M229" s="31"/>
      <c r="N229" s="31"/>
      <c r="O229" s="31"/>
      <c r="P229" s="31"/>
      <c r="Q229" s="31"/>
      <c r="R229" s="31"/>
      <c r="S229" s="31"/>
      <c r="T229" s="31"/>
      <c r="U229" s="31"/>
      <c r="V229" s="31"/>
      <c r="W229" s="31"/>
      <c r="X229" s="31"/>
      <c r="Y229" s="31"/>
      <c r="Z229" s="31"/>
      <c r="AA229" s="31"/>
      <c r="AB229" s="31"/>
      <c r="AC229" s="31"/>
      <c r="AD229" s="31"/>
      <c r="AE229" s="31"/>
      <c r="AF229" s="31"/>
      <c r="AG229" s="31"/>
      <c r="AH229" s="31"/>
      <c r="AI229" s="31"/>
      <c r="AJ229" s="31"/>
      <c r="MH229"/>
    </row>
    <row r="230" spans="1:346" s="423" customFormat="1" x14ac:dyDescent="0.45">
      <c r="A230"/>
      <c r="B230"/>
      <c r="C230"/>
      <c r="D230"/>
      <c r="E230"/>
      <c r="F230"/>
      <c r="G230"/>
      <c r="H230"/>
      <c r="L230" s="31"/>
      <c r="M230" s="31"/>
      <c r="N230" s="31"/>
      <c r="O230" s="31"/>
      <c r="P230" s="31"/>
      <c r="Q230" s="31"/>
      <c r="R230" s="31"/>
      <c r="S230" s="31"/>
      <c r="T230" s="31"/>
      <c r="U230" s="31"/>
      <c r="V230" s="31"/>
      <c r="W230" s="31"/>
      <c r="X230" s="31"/>
      <c r="Y230" s="31"/>
      <c r="Z230" s="31"/>
      <c r="AA230" s="31"/>
      <c r="AB230" s="31"/>
      <c r="AC230" s="31"/>
      <c r="AD230" s="31"/>
      <c r="AE230" s="31"/>
      <c r="AF230" s="31"/>
      <c r="AG230" s="31"/>
      <c r="AH230" s="31"/>
      <c r="AI230" s="31"/>
      <c r="AJ230" s="31"/>
      <c r="MH230"/>
    </row>
    <row r="231" spans="1:346" s="423" customFormat="1" x14ac:dyDescent="0.45">
      <c r="A231"/>
      <c r="B231"/>
      <c r="C231"/>
      <c r="D231"/>
      <c r="E231"/>
      <c r="F231"/>
      <c r="G231"/>
      <c r="H231"/>
      <c r="L231" s="31"/>
      <c r="M231" s="31"/>
      <c r="N231" s="31"/>
      <c r="O231" s="31"/>
      <c r="P231" s="31"/>
      <c r="Q231" s="31"/>
      <c r="R231" s="31"/>
      <c r="S231" s="31"/>
      <c r="T231" s="31"/>
      <c r="U231" s="31"/>
      <c r="V231" s="31"/>
      <c r="W231" s="31"/>
      <c r="X231" s="31"/>
      <c r="Y231" s="31"/>
      <c r="Z231" s="31"/>
      <c r="AA231" s="31"/>
      <c r="AB231" s="31"/>
      <c r="AC231" s="31"/>
      <c r="AD231" s="31"/>
      <c r="AE231" s="31"/>
      <c r="AF231" s="31"/>
      <c r="AG231" s="31"/>
      <c r="AH231" s="31"/>
      <c r="AI231" s="31"/>
      <c r="AJ231" s="31"/>
      <c r="MH231"/>
    </row>
    <row r="232" spans="1:346" s="423" customFormat="1" x14ac:dyDescent="0.45">
      <c r="A232"/>
      <c r="B232"/>
      <c r="C232"/>
      <c r="D232"/>
      <c r="E232"/>
      <c r="F232"/>
      <c r="G232"/>
      <c r="H232"/>
      <c r="L232" s="31"/>
      <c r="M232" s="31"/>
      <c r="N232" s="31"/>
      <c r="O232" s="31"/>
      <c r="P232" s="31"/>
      <c r="Q232" s="31"/>
      <c r="R232" s="31"/>
      <c r="S232" s="31"/>
      <c r="T232" s="31"/>
      <c r="U232" s="31"/>
      <c r="V232" s="31"/>
      <c r="W232" s="31"/>
      <c r="X232" s="31"/>
      <c r="Y232" s="31"/>
      <c r="Z232" s="31"/>
      <c r="AA232" s="31"/>
      <c r="AB232" s="31"/>
      <c r="AC232" s="31"/>
      <c r="AD232" s="31"/>
      <c r="AE232" s="31"/>
      <c r="AF232" s="31"/>
      <c r="AG232" s="31"/>
      <c r="AH232" s="31"/>
      <c r="AI232" s="31"/>
      <c r="AJ232" s="31"/>
      <c r="MH232"/>
    </row>
    <row r="233" spans="1:346" s="423" customFormat="1" x14ac:dyDescent="0.45">
      <c r="A233"/>
      <c r="B233"/>
      <c r="C233"/>
      <c r="D233"/>
      <c r="E233"/>
      <c r="F233"/>
      <c r="G233"/>
      <c r="H233"/>
      <c r="L233" s="31"/>
      <c r="M233" s="31"/>
      <c r="N233" s="31"/>
      <c r="O233" s="31"/>
      <c r="P233" s="31"/>
      <c r="Q233" s="31"/>
      <c r="R233" s="31"/>
      <c r="S233" s="31"/>
      <c r="T233" s="31"/>
      <c r="U233" s="31"/>
      <c r="V233" s="31"/>
      <c r="W233" s="31"/>
      <c r="X233" s="31"/>
      <c r="Y233" s="31"/>
      <c r="Z233" s="31"/>
      <c r="AA233" s="31"/>
      <c r="AB233" s="31"/>
      <c r="AC233" s="31"/>
      <c r="AD233" s="31"/>
      <c r="AE233" s="31"/>
      <c r="AF233" s="31"/>
      <c r="AG233" s="31"/>
      <c r="AH233" s="31"/>
      <c r="AI233" s="31"/>
      <c r="AJ233" s="31"/>
      <c r="MH233"/>
    </row>
    <row r="234" spans="1:346" s="423" customFormat="1" x14ac:dyDescent="0.45">
      <c r="A234"/>
      <c r="B234"/>
      <c r="C234"/>
      <c r="D234"/>
      <c r="E234"/>
      <c r="F234"/>
      <c r="G234"/>
      <c r="H234"/>
      <c r="L234" s="31"/>
      <c r="M234" s="31"/>
      <c r="N234" s="31"/>
      <c r="O234" s="31"/>
      <c r="P234" s="31"/>
      <c r="Q234" s="31"/>
      <c r="R234" s="31"/>
      <c r="S234" s="31"/>
      <c r="T234" s="31"/>
      <c r="U234" s="31"/>
      <c r="V234" s="31"/>
      <c r="W234" s="31"/>
      <c r="X234" s="31"/>
      <c r="Y234" s="31"/>
      <c r="Z234" s="31"/>
      <c r="AA234" s="31"/>
      <c r="AB234" s="31"/>
      <c r="AC234" s="31"/>
      <c r="AD234" s="31"/>
      <c r="AE234" s="31"/>
      <c r="AF234" s="31"/>
      <c r="AG234" s="31"/>
      <c r="AH234" s="31"/>
      <c r="AI234" s="31"/>
      <c r="AJ234" s="31"/>
      <c r="MH234"/>
    </row>
    <row r="235" spans="1:346" s="423" customFormat="1" x14ac:dyDescent="0.45">
      <c r="A235"/>
      <c r="B235"/>
      <c r="C235"/>
      <c r="D235"/>
      <c r="E235"/>
      <c r="F235"/>
      <c r="G235"/>
      <c r="H235"/>
      <c r="L235" s="31"/>
      <c r="M235" s="31"/>
      <c r="N235" s="31"/>
      <c r="O235" s="31"/>
      <c r="P235" s="31"/>
      <c r="Q235" s="31"/>
      <c r="R235" s="31"/>
      <c r="S235" s="31"/>
      <c r="T235" s="31"/>
      <c r="U235" s="31"/>
      <c r="V235" s="31"/>
      <c r="W235" s="31"/>
      <c r="X235" s="31"/>
      <c r="Y235" s="31"/>
      <c r="Z235" s="31"/>
      <c r="AA235" s="31"/>
      <c r="AB235" s="31"/>
      <c r="AC235" s="31"/>
      <c r="AD235" s="31"/>
      <c r="AE235" s="31"/>
      <c r="AF235" s="31"/>
      <c r="AG235" s="31"/>
      <c r="AH235" s="31"/>
      <c r="AI235" s="31"/>
      <c r="AJ235" s="31"/>
      <c r="MH235"/>
    </row>
    <row r="236" spans="1:346" s="423" customFormat="1" x14ac:dyDescent="0.45">
      <c r="A236"/>
      <c r="B236"/>
      <c r="C236"/>
      <c r="D236"/>
      <c r="E236"/>
      <c r="F236"/>
      <c r="G236"/>
      <c r="H236"/>
      <c r="L236" s="31"/>
      <c r="M236" s="31"/>
      <c r="N236" s="31"/>
      <c r="O236" s="31"/>
      <c r="P236" s="31"/>
      <c r="Q236" s="31"/>
      <c r="R236" s="31"/>
      <c r="S236" s="31"/>
      <c r="T236" s="31"/>
      <c r="U236" s="31"/>
      <c r="V236" s="31"/>
      <c r="W236" s="31"/>
      <c r="X236" s="31"/>
      <c r="Y236" s="31"/>
      <c r="Z236" s="31"/>
      <c r="AA236" s="31"/>
      <c r="AB236" s="31"/>
      <c r="AC236" s="31"/>
      <c r="AD236" s="31"/>
      <c r="AE236" s="31"/>
      <c r="AF236" s="31"/>
      <c r="AG236" s="31"/>
      <c r="AH236" s="31"/>
      <c r="AI236" s="31"/>
      <c r="AJ236" s="31"/>
      <c r="MH236"/>
    </row>
    <row r="237" spans="1:346" s="423" customFormat="1" x14ac:dyDescent="0.45">
      <c r="A237"/>
      <c r="B237"/>
      <c r="C237"/>
      <c r="D237"/>
      <c r="E237"/>
      <c r="F237"/>
      <c r="G237"/>
      <c r="H237"/>
      <c r="L237" s="31"/>
      <c r="M237" s="31"/>
      <c r="N237" s="31"/>
      <c r="O237" s="31"/>
      <c r="P237" s="31"/>
      <c r="Q237" s="31"/>
      <c r="R237" s="31"/>
      <c r="S237" s="31"/>
      <c r="T237" s="31"/>
      <c r="U237" s="31"/>
      <c r="V237" s="31"/>
      <c r="W237" s="31"/>
      <c r="X237" s="31"/>
      <c r="Y237" s="31"/>
      <c r="Z237" s="31"/>
      <c r="AA237" s="31"/>
      <c r="AB237" s="31"/>
      <c r="AC237" s="31"/>
      <c r="AD237" s="31"/>
      <c r="AE237" s="31"/>
      <c r="AF237" s="31"/>
      <c r="AG237" s="31"/>
      <c r="AH237" s="31"/>
      <c r="AI237" s="31"/>
      <c r="AJ237" s="31"/>
      <c r="MH237"/>
    </row>
    <row r="238" spans="1:346" s="423" customFormat="1" x14ac:dyDescent="0.45">
      <c r="A238"/>
      <c r="B238"/>
      <c r="C238"/>
      <c r="D238"/>
      <c r="E238"/>
      <c r="F238"/>
      <c r="G238"/>
      <c r="H238"/>
      <c r="L238" s="31"/>
      <c r="M238" s="31"/>
      <c r="N238" s="31"/>
      <c r="O238" s="31"/>
      <c r="P238" s="31"/>
      <c r="Q238" s="31"/>
      <c r="R238" s="31"/>
      <c r="S238" s="31"/>
      <c r="T238" s="31"/>
      <c r="U238" s="31"/>
      <c r="V238" s="31"/>
      <c r="W238" s="31"/>
      <c r="X238" s="31"/>
      <c r="Y238" s="31"/>
      <c r="Z238" s="31"/>
      <c r="AA238" s="31"/>
      <c r="AB238" s="31"/>
      <c r="AC238" s="31"/>
      <c r="AD238" s="31"/>
      <c r="AE238" s="31"/>
      <c r="AF238" s="31"/>
      <c r="AG238" s="31"/>
      <c r="AH238" s="31"/>
      <c r="AI238" s="31"/>
      <c r="AJ238" s="31"/>
      <c r="MH238"/>
    </row>
    <row r="239" spans="1:346" s="423" customFormat="1" x14ac:dyDescent="0.45">
      <c r="A239"/>
      <c r="B239"/>
      <c r="C239"/>
      <c r="D239"/>
      <c r="E239"/>
      <c r="F239"/>
      <c r="G239"/>
      <c r="H239"/>
      <c r="L239" s="31"/>
      <c r="M239" s="31"/>
      <c r="N239" s="31"/>
      <c r="O239" s="31"/>
      <c r="P239" s="31"/>
      <c r="Q239" s="31"/>
      <c r="R239" s="31"/>
      <c r="S239" s="31"/>
      <c r="T239" s="31"/>
      <c r="U239" s="31"/>
      <c r="V239" s="31"/>
      <c r="W239" s="31"/>
      <c r="X239" s="31"/>
      <c r="Y239" s="31"/>
      <c r="Z239" s="31"/>
      <c r="AA239" s="31"/>
      <c r="AB239" s="31"/>
      <c r="AC239" s="31"/>
      <c r="AD239" s="31"/>
      <c r="AE239" s="31"/>
      <c r="AF239" s="31"/>
      <c r="AG239" s="31"/>
      <c r="AH239" s="31"/>
      <c r="AI239" s="31"/>
      <c r="AJ239" s="31"/>
      <c r="MH239"/>
    </row>
    <row r="240" spans="1:346" s="423" customFormat="1" x14ac:dyDescent="0.45">
      <c r="A240"/>
      <c r="B240"/>
      <c r="C240"/>
      <c r="D240"/>
      <c r="E240"/>
      <c r="F240"/>
      <c r="G240"/>
      <c r="H240"/>
      <c r="L240" s="31"/>
      <c r="M240" s="31"/>
      <c r="N240" s="31"/>
      <c r="O240" s="31"/>
      <c r="P240" s="31"/>
      <c r="Q240" s="31"/>
      <c r="R240" s="31"/>
      <c r="S240" s="31"/>
      <c r="T240" s="31"/>
      <c r="U240" s="31"/>
      <c r="V240" s="31"/>
      <c r="W240" s="31"/>
      <c r="X240" s="31"/>
      <c r="Y240" s="31"/>
      <c r="Z240" s="31"/>
      <c r="AA240" s="31"/>
      <c r="AB240" s="31"/>
      <c r="AC240" s="31"/>
      <c r="AD240" s="31"/>
      <c r="AE240" s="31"/>
      <c r="AF240" s="31"/>
      <c r="AG240" s="31"/>
      <c r="AH240" s="31"/>
      <c r="AI240" s="31"/>
      <c r="AJ240" s="31"/>
      <c r="MH240"/>
    </row>
    <row r="241" spans="1:346" s="423" customFormat="1" x14ac:dyDescent="0.45">
      <c r="A241"/>
      <c r="B241"/>
      <c r="C241"/>
      <c r="D241"/>
      <c r="E241"/>
      <c r="F241"/>
      <c r="G241"/>
      <c r="H241"/>
      <c r="L241" s="31"/>
      <c r="M241" s="31"/>
      <c r="N241" s="31"/>
      <c r="O241" s="31"/>
      <c r="P241" s="31"/>
      <c r="Q241" s="31"/>
      <c r="R241" s="31"/>
      <c r="S241" s="31"/>
      <c r="T241" s="31"/>
      <c r="U241" s="31"/>
      <c r="V241" s="31"/>
      <c r="W241" s="31"/>
      <c r="X241" s="31"/>
      <c r="Y241" s="31"/>
      <c r="Z241" s="31"/>
      <c r="AA241" s="31"/>
      <c r="AB241" s="31"/>
      <c r="AC241" s="31"/>
      <c r="AD241" s="31"/>
      <c r="AE241" s="31"/>
      <c r="AF241" s="31"/>
      <c r="AG241" s="31"/>
      <c r="AH241" s="31"/>
      <c r="AI241" s="31"/>
      <c r="AJ241" s="31"/>
      <c r="MH241"/>
    </row>
    <row r="242" spans="1:346" s="423" customFormat="1" x14ac:dyDescent="0.45">
      <c r="A242"/>
      <c r="B242"/>
      <c r="C242"/>
      <c r="D242"/>
      <c r="E242"/>
      <c r="F242"/>
      <c r="G242"/>
      <c r="H242"/>
      <c r="L242" s="31"/>
      <c r="M242" s="31"/>
      <c r="N242" s="31"/>
      <c r="O242" s="31"/>
      <c r="P242" s="31"/>
      <c r="Q242" s="31"/>
      <c r="R242" s="31"/>
      <c r="S242" s="31"/>
      <c r="T242" s="31"/>
      <c r="U242" s="31"/>
      <c r="V242" s="31"/>
      <c r="W242" s="31"/>
      <c r="X242" s="31"/>
      <c r="Y242" s="31"/>
      <c r="Z242" s="31"/>
      <c r="AA242" s="31"/>
      <c r="AB242" s="31"/>
      <c r="AC242" s="31"/>
      <c r="AD242" s="31"/>
      <c r="AE242" s="31"/>
      <c r="AF242" s="31"/>
      <c r="AG242" s="31"/>
      <c r="AH242" s="31"/>
      <c r="AI242" s="31"/>
      <c r="AJ242" s="31"/>
      <c r="MH242"/>
    </row>
    <row r="243" spans="1:346" s="423" customFormat="1" x14ac:dyDescent="0.45">
      <c r="A243"/>
      <c r="B243"/>
      <c r="C243"/>
      <c r="D243"/>
      <c r="E243"/>
      <c r="F243"/>
      <c r="G243"/>
      <c r="H243"/>
      <c r="L243" s="31"/>
      <c r="M243" s="31"/>
      <c r="N243" s="31"/>
      <c r="O243" s="31"/>
      <c r="P243" s="31"/>
      <c r="Q243" s="31"/>
      <c r="R243" s="31"/>
      <c r="S243" s="31"/>
      <c r="T243" s="31"/>
      <c r="U243" s="31"/>
      <c r="V243" s="31"/>
      <c r="W243" s="31"/>
      <c r="X243" s="31"/>
      <c r="Y243" s="31"/>
      <c r="Z243" s="31"/>
      <c r="AA243" s="31"/>
      <c r="AB243" s="31"/>
      <c r="AC243" s="31"/>
      <c r="AD243" s="31"/>
      <c r="AE243" s="31"/>
      <c r="AF243" s="31"/>
      <c r="AG243" s="31"/>
      <c r="AH243" s="31"/>
      <c r="AI243" s="31"/>
      <c r="AJ243" s="31"/>
      <c r="MH243"/>
    </row>
    <row r="244" spans="1:346" s="423" customFormat="1" x14ac:dyDescent="0.45">
      <c r="A244"/>
      <c r="B244"/>
      <c r="C244"/>
      <c r="D244"/>
      <c r="E244"/>
      <c r="F244"/>
      <c r="G244"/>
      <c r="H244"/>
      <c r="L244" s="31"/>
      <c r="M244" s="31"/>
      <c r="N244" s="31"/>
      <c r="O244" s="31"/>
      <c r="P244" s="31"/>
      <c r="Q244" s="31"/>
      <c r="R244" s="31"/>
      <c r="S244" s="31"/>
      <c r="T244" s="31"/>
      <c r="U244" s="31"/>
      <c r="V244" s="31"/>
      <c r="W244" s="31"/>
      <c r="X244" s="31"/>
      <c r="Y244" s="31"/>
      <c r="Z244" s="31"/>
      <c r="AA244" s="31"/>
      <c r="AB244" s="31"/>
      <c r="AC244" s="31"/>
      <c r="AD244" s="31"/>
      <c r="AE244" s="31"/>
      <c r="AF244" s="31"/>
      <c r="AG244" s="31"/>
      <c r="AH244" s="31"/>
      <c r="AI244" s="31"/>
      <c r="AJ244" s="31"/>
      <c r="MH244"/>
    </row>
    <row r="245" spans="1:346" s="423" customFormat="1" x14ac:dyDescent="0.45">
      <c r="A245"/>
      <c r="B245"/>
      <c r="C245"/>
      <c r="D245"/>
      <c r="E245"/>
      <c r="F245"/>
      <c r="G245"/>
      <c r="H245"/>
      <c r="L245" s="31"/>
      <c r="M245" s="31"/>
      <c r="N245" s="31"/>
      <c r="O245" s="31"/>
      <c r="P245" s="31"/>
      <c r="Q245" s="31"/>
      <c r="R245" s="31"/>
      <c r="S245" s="31"/>
      <c r="T245" s="31"/>
      <c r="U245" s="31"/>
      <c r="V245" s="31"/>
      <c r="W245" s="31"/>
      <c r="X245" s="31"/>
      <c r="Y245" s="31"/>
      <c r="Z245" s="31"/>
      <c r="AA245" s="31"/>
      <c r="AB245" s="31"/>
      <c r="AC245" s="31"/>
      <c r="AD245" s="31"/>
      <c r="AE245" s="31"/>
      <c r="AF245" s="31"/>
      <c r="AG245" s="31"/>
      <c r="AH245" s="31"/>
      <c r="AI245" s="31"/>
      <c r="AJ245" s="31"/>
      <c r="MH245"/>
    </row>
    <row r="246" spans="1:346" s="423" customFormat="1" x14ac:dyDescent="0.45">
      <c r="A246"/>
      <c r="B246"/>
      <c r="C246"/>
      <c r="D246"/>
      <c r="E246"/>
      <c r="F246"/>
      <c r="G246"/>
      <c r="H246"/>
      <c r="L246" s="31"/>
      <c r="M246" s="31"/>
      <c r="N246" s="31"/>
      <c r="O246" s="31"/>
      <c r="P246" s="31"/>
      <c r="Q246" s="31"/>
      <c r="R246" s="31"/>
      <c r="S246" s="31"/>
      <c r="T246" s="31"/>
      <c r="U246" s="31"/>
      <c r="V246" s="31"/>
      <c r="W246" s="31"/>
      <c r="X246" s="31"/>
      <c r="Y246" s="31"/>
      <c r="Z246" s="31"/>
      <c r="AA246" s="31"/>
      <c r="AB246" s="31"/>
      <c r="AC246" s="31"/>
      <c r="AD246" s="31"/>
      <c r="AE246" s="31"/>
      <c r="AF246" s="31"/>
      <c r="AG246" s="31"/>
      <c r="AH246" s="31"/>
      <c r="AI246" s="31"/>
      <c r="AJ246" s="31"/>
      <c r="MH246"/>
    </row>
    <row r="247" spans="1:346" s="423" customFormat="1" x14ac:dyDescent="0.45">
      <c r="A247"/>
      <c r="B247"/>
      <c r="C247"/>
      <c r="D247"/>
      <c r="E247"/>
      <c r="F247"/>
      <c r="G247"/>
      <c r="H247"/>
      <c r="L247" s="31"/>
      <c r="M247" s="31"/>
      <c r="N247" s="31"/>
      <c r="O247" s="31"/>
      <c r="P247" s="31"/>
      <c r="Q247" s="31"/>
      <c r="R247" s="31"/>
      <c r="S247" s="31"/>
      <c r="T247" s="31"/>
      <c r="U247" s="31"/>
      <c r="V247" s="31"/>
      <c r="W247" s="31"/>
      <c r="X247" s="31"/>
      <c r="Y247" s="31"/>
      <c r="Z247" s="31"/>
      <c r="AA247" s="31"/>
      <c r="AB247" s="31"/>
      <c r="AC247" s="31"/>
      <c r="AD247" s="31"/>
      <c r="AE247" s="31"/>
      <c r="AF247" s="31"/>
      <c r="AG247" s="31"/>
      <c r="AH247" s="31"/>
      <c r="AI247" s="31"/>
      <c r="AJ247" s="31"/>
      <c r="MH247"/>
    </row>
    <row r="248" spans="1:346" s="423" customFormat="1" x14ac:dyDescent="0.45">
      <c r="A248"/>
      <c r="B248"/>
      <c r="C248"/>
      <c r="D248"/>
      <c r="E248"/>
      <c r="F248"/>
      <c r="G248"/>
      <c r="H248"/>
      <c r="L248" s="31"/>
      <c r="M248" s="31"/>
      <c r="N248" s="31"/>
      <c r="O248" s="31"/>
      <c r="P248" s="31"/>
      <c r="Q248" s="31"/>
      <c r="R248" s="31"/>
      <c r="S248" s="31"/>
      <c r="T248" s="31"/>
      <c r="U248" s="31"/>
      <c r="V248" s="31"/>
      <c r="W248" s="31"/>
      <c r="X248" s="31"/>
      <c r="Y248" s="31"/>
      <c r="Z248" s="31"/>
      <c r="AA248" s="31"/>
      <c r="AB248" s="31"/>
      <c r="AC248" s="31"/>
      <c r="AD248" s="31"/>
      <c r="AE248" s="31"/>
      <c r="AF248" s="31"/>
      <c r="AG248" s="31"/>
      <c r="AH248" s="31"/>
      <c r="AI248" s="31"/>
      <c r="AJ248" s="31"/>
      <c r="MH248"/>
    </row>
    <row r="249" spans="1:346" s="423" customFormat="1" x14ac:dyDescent="0.45">
      <c r="A249"/>
      <c r="B249"/>
      <c r="C249"/>
      <c r="D249"/>
      <c r="E249"/>
      <c r="F249"/>
      <c r="G249"/>
      <c r="H249"/>
      <c r="L249" s="31"/>
      <c r="M249" s="31"/>
      <c r="N249" s="31"/>
      <c r="O249" s="31"/>
      <c r="P249" s="31"/>
      <c r="Q249" s="31"/>
      <c r="R249" s="31"/>
      <c r="S249" s="31"/>
      <c r="T249" s="31"/>
      <c r="U249" s="31"/>
      <c r="V249" s="31"/>
      <c r="W249" s="31"/>
      <c r="X249" s="31"/>
      <c r="Y249" s="31"/>
      <c r="Z249" s="31"/>
      <c r="AA249" s="31"/>
      <c r="AB249" s="31"/>
      <c r="AC249" s="31"/>
      <c r="AD249" s="31"/>
      <c r="AE249" s="31"/>
      <c r="AF249" s="31"/>
      <c r="AG249" s="31"/>
      <c r="AH249" s="31"/>
      <c r="AI249" s="31"/>
      <c r="AJ249" s="31"/>
      <c r="MH249"/>
    </row>
    <row r="250" spans="1:346" s="423" customFormat="1" x14ac:dyDescent="0.45">
      <c r="A250"/>
      <c r="B250"/>
      <c r="C250"/>
      <c r="D250"/>
      <c r="E250"/>
      <c r="F250"/>
      <c r="G250"/>
      <c r="H250"/>
      <c r="L250" s="31"/>
      <c r="M250" s="31"/>
      <c r="N250" s="31"/>
      <c r="O250" s="31"/>
      <c r="P250" s="31"/>
      <c r="Q250" s="31"/>
      <c r="R250" s="31"/>
      <c r="S250" s="31"/>
      <c r="T250" s="31"/>
      <c r="U250" s="31"/>
      <c r="V250" s="31"/>
      <c r="W250" s="31"/>
      <c r="X250" s="31"/>
      <c r="Y250" s="31"/>
      <c r="Z250" s="31"/>
      <c r="AA250" s="31"/>
      <c r="AB250" s="31"/>
      <c r="AC250" s="31"/>
      <c r="AD250" s="31"/>
      <c r="AE250" s="31"/>
      <c r="AF250" s="31"/>
      <c r="AG250" s="31"/>
      <c r="AH250" s="31"/>
      <c r="AI250" s="31"/>
      <c r="AJ250" s="31"/>
      <c r="MH250"/>
    </row>
    <row r="251" spans="1:346" s="423" customFormat="1" x14ac:dyDescent="0.45">
      <c r="A251"/>
      <c r="B251"/>
      <c r="C251"/>
      <c r="D251"/>
      <c r="E251"/>
      <c r="F251"/>
      <c r="G251"/>
      <c r="H251"/>
      <c r="L251" s="31"/>
      <c r="M251" s="31"/>
      <c r="N251" s="31"/>
      <c r="O251" s="31"/>
      <c r="P251" s="31"/>
      <c r="Q251" s="31"/>
      <c r="R251" s="31"/>
      <c r="S251" s="31"/>
      <c r="T251" s="31"/>
      <c r="U251" s="31"/>
      <c r="V251" s="31"/>
      <c r="W251" s="31"/>
      <c r="X251" s="31"/>
      <c r="Y251" s="31"/>
      <c r="Z251" s="31"/>
      <c r="AA251" s="31"/>
      <c r="AB251" s="31"/>
      <c r="AC251" s="31"/>
      <c r="AD251" s="31"/>
      <c r="AE251" s="31"/>
      <c r="AF251" s="31"/>
      <c r="AG251" s="31"/>
      <c r="AH251" s="31"/>
      <c r="AI251" s="31"/>
      <c r="AJ251" s="31"/>
      <c r="MH251"/>
    </row>
    <row r="252" spans="1:346" s="423" customFormat="1" x14ac:dyDescent="0.45">
      <c r="A252"/>
      <c r="B252"/>
      <c r="C252"/>
      <c r="D252"/>
      <c r="E252"/>
      <c r="F252"/>
      <c r="G252"/>
      <c r="H252"/>
      <c r="L252" s="31"/>
      <c r="M252" s="31"/>
      <c r="N252" s="31"/>
      <c r="O252" s="31"/>
      <c r="P252" s="31"/>
      <c r="Q252" s="31"/>
      <c r="R252" s="31"/>
      <c r="S252" s="31"/>
      <c r="T252" s="31"/>
      <c r="U252" s="31"/>
      <c r="V252" s="31"/>
      <c r="W252" s="31"/>
      <c r="X252" s="31"/>
      <c r="Y252" s="31"/>
      <c r="Z252" s="31"/>
      <c r="AA252" s="31"/>
      <c r="AB252" s="31"/>
      <c r="AC252" s="31"/>
      <c r="AD252" s="31"/>
      <c r="AE252" s="31"/>
      <c r="AF252" s="31"/>
      <c r="AG252" s="31"/>
      <c r="AH252" s="31"/>
      <c r="AI252" s="31"/>
      <c r="AJ252" s="31"/>
      <c r="MH252"/>
    </row>
    <row r="253" spans="1:346" s="423" customFormat="1" x14ac:dyDescent="0.45">
      <c r="A253"/>
      <c r="B253"/>
      <c r="C253"/>
      <c r="D253"/>
      <c r="E253"/>
      <c r="F253"/>
      <c r="G253"/>
      <c r="H253"/>
      <c r="L253" s="31"/>
      <c r="M253" s="31"/>
      <c r="N253" s="31"/>
      <c r="O253" s="31"/>
      <c r="P253" s="31"/>
      <c r="Q253" s="31"/>
      <c r="R253" s="31"/>
      <c r="S253" s="31"/>
      <c r="T253" s="31"/>
      <c r="U253" s="31"/>
      <c r="V253" s="31"/>
      <c r="W253" s="31"/>
      <c r="X253" s="31"/>
      <c r="Y253" s="31"/>
      <c r="Z253" s="31"/>
      <c r="AA253" s="31"/>
      <c r="AB253" s="31"/>
      <c r="AC253" s="31"/>
      <c r="AD253" s="31"/>
      <c r="AE253" s="31"/>
      <c r="AF253" s="31"/>
      <c r="AG253" s="31"/>
      <c r="AH253" s="31"/>
      <c r="AI253" s="31"/>
      <c r="AJ253" s="31"/>
      <c r="MH253"/>
    </row>
    <row r="254" spans="1:346" s="423" customFormat="1" x14ac:dyDescent="0.45">
      <c r="A254"/>
      <c r="B254"/>
      <c r="C254"/>
      <c r="D254"/>
      <c r="E254"/>
      <c r="F254"/>
      <c r="G254"/>
      <c r="H254"/>
      <c r="L254" s="31"/>
      <c r="M254" s="31"/>
      <c r="N254" s="31"/>
      <c r="O254" s="31"/>
      <c r="P254" s="31"/>
      <c r="Q254" s="31"/>
      <c r="R254" s="31"/>
      <c r="S254" s="31"/>
      <c r="T254" s="31"/>
      <c r="U254" s="31"/>
      <c r="V254" s="31"/>
      <c r="W254" s="31"/>
      <c r="X254" s="31"/>
      <c r="Y254" s="31"/>
      <c r="Z254" s="31"/>
      <c r="AA254" s="31"/>
      <c r="AB254" s="31"/>
      <c r="AC254" s="31"/>
      <c r="AD254" s="31"/>
      <c r="AE254" s="31"/>
      <c r="AF254" s="31"/>
      <c r="AG254" s="31"/>
      <c r="AH254" s="31"/>
      <c r="AI254" s="31"/>
      <c r="AJ254" s="31"/>
      <c r="MH254"/>
    </row>
    <row r="255" spans="1:346" s="423" customFormat="1" x14ac:dyDescent="0.45">
      <c r="A255"/>
      <c r="B255"/>
      <c r="C255"/>
      <c r="D255"/>
      <c r="E255"/>
      <c r="F255"/>
      <c r="G255"/>
      <c r="H255"/>
      <c r="L255" s="31"/>
      <c r="M255" s="31"/>
      <c r="N255" s="31"/>
      <c r="O255" s="31"/>
      <c r="P255" s="31"/>
      <c r="Q255" s="31"/>
      <c r="R255" s="31"/>
      <c r="S255" s="31"/>
      <c r="T255" s="31"/>
      <c r="U255" s="31"/>
      <c r="V255" s="31"/>
      <c r="W255" s="31"/>
      <c r="X255" s="31"/>
      <c r="Y255" s="31"/>
      <c r="Z255" s="31"/>
      <c r="AA255" s="31"/>
      <c r="AB255" s="31"/>
      <c r="AC255" s="31"/>
      <c r="AD255" s="31"/>
      <c r="AE255" s="31"/>
      <c r="AF255" s="31"/>
      <c r="AG255" s="31"/>
      <c r="AH255" s="31"/>
      <c r="AI255" s="31"/>
      <c r="AJ255" s="31"/>
      <c r="MH255"/>
    </row>
    <row r="256" spans="1:346" s="423" customFormat="1" x14ac:dyDescent="0.45">
      <c r="A256"/>
      <c r="B256"/>
      <c r="C256"/>
      <c r="D256"/>
      <c r="E256"/>
      <c r="F256"/>
      <c r="G256"/>
      <c r="H256"/>
      <c r="L256" s="31"/>
      <c r="M256" s="31"/>
      <c r="N256" s="31"/>
      <c r="O256" s="31"/>
      <c r="P256" s="31"/>
      <c r="Q256" s="31"/>
      <c r="R256" s="31"/>
      <c r="S256" s="31"/>
      <c r="T256" s="31"/>
      <c r="U256" s="31"/>
      <c r="V256" s="31"/>
      <c r="W256" s="31"/>
      <c r="X256" s="31"/>
      <c r="Y256" s="31"/>
      <c r="Z256" s="31"/>
      <c r="AA256" s="31"/>
      <c r="AB256" s="31"/>
      <c r="AC256" s="31"/>
      <c r="AD256" s="31"/>
      <c r="AE256" s="31"/>
      <c r="AF256" s="31"/>
      <c r="AG256" s="31"/>
      <c r="AH256" s="31"/>
      <c r="AI256" s="31"/>
      <c r="AJ256" s="31"/>
      <c r="MH256"/>
    </row>
    <row r="257" spans="1:346" s="423" customFormat="1" x14ac:dyDescent="0.45">
      <c r="A257"/>
      <c r="B257"/>
      <c r="C257"/>
      <c r="D257"/>
      <c r="E257"/>
      <c r="F257"/>
      <c r="G257"/>
      <c r="H257"/>
      <c r="L257" s="31"/>
      <c r="M257" s="31"/>
      <c r="N257" s="31"/>
      <c r="O257" s="31"/>
      <c r="P257" s="31"/>
      <c r="Q257" s="31"/>
      <c r="R257" s="31"/>
      <c r="S257" s="31"/>
      <c r="T257" s="31"/>
      <c r="U257" s="31"/>
      <c r="V257" s="31"/>
      <c r="W257" s="31"/>
      <c r="X257" s="31"/>
      <c r="Y257" s="31"/>
      <c r="Z257" s="31"/>
      <c r="AA257" s="31"/>
      <c r="AB257" s="31"/>
      <c r="AC257" s="31"/>
      <c r="AD257" s="31"/>
      <c r="AE257" s="31"/>
      <c r="AF257" s="31"/>
      <c r="AG257" s="31"/>
      <c r="AH257" s="31"/>
      <c r="AI257" s="31"/>
      <c r="AJ257" s="31"/>
      <c r="MH257"/>
    </row>
    <row r="258" spans="1:346" s="423" customFormat="1" x14ac:dyDescent="0.45">
      <c r="A258"/>
      <c r="B258"/>
      <c r="C258"/>
      <c r="D258"/>
      <c r="E258"/>
      <c r="F258"/>
      <c r="G258"/>
      <c r="H258"/>
      <c r="L258" s="31"/>
      <c r="M258" s="31"/>
      <c r="N258" s="31"/>
      <c r="O258" s="31"/>
      <c r="P258" s="31"/>
      <c r="Q258" s="31"/>
      <c r="R258" s="31"/>
      <c r="S258" s="31"/>
      <c r="T258" s="31"/>
      <c r="U258" s="31"/>
      <c r="V258" s="31"/>
      <c r="W258" s="31"/>
      <c r="X258" s="31"/>
      <c r="Y258" s="31"/>
      <c r="Z258" s="31"/>
      <c r="AA258" s="31"/>
      <c r="AB258" s="31"/>
      <c r="AC258" s="31"/>
      <c r="AD258" s="31"/>
      <c r="AE258" s="31"/>
      <c r="AF258" s="31"/>
      <c r="AG258" s="31"/>
      <c r="AH258" s="31"/>
      <c r="AI258" s="31"/>
      <c r="AJ258" s="31"/>
      <c r="MH258"/>
    </row>
    <row r="259" spans="1:346" s="423" customFormat="1" x14ac:dyDescent="0.45">
      <c r="A259"/>
      <c r="B259"/>
      <c r="C259"/>
      <c r="D259"/>
      <c r="E259"/>
      <c r="F259"/>
      <c r="G259"/>
      <c r="H259"/>
      <c r="L259" s="31"/>
      <c r="M259" s="31"/>
      <c r="N259" s="31"/>
      <c r="O259" s="31"/>
      <c r="P259" s="31"/>
      <c r="Q259" s="31"/>
      <c r="R259" s="31"/>
      <c r="S259" s="31"/>
      <c r="T259" s="31"/>
      <c r="U259" s="31"/>
      <c r="V259" s="31"/>
      <c r="W259" s="31"/>
      <c r="X259" s="31"/>
      <c r="Y259" s="31"/>
      <c r="Z259" s="31"/>
      <c r="AA259" s="31"/>
      <c r="AB259" s="31"/>
      <c r="AC259" s="31"/>
      <c r="AD259" s="31"/>
      <c r="AE259" s="31"/>
      <c r="AF259" s="31"/>
      <c r="AG259" s="31"/>
      <c r="AH259" s="31"/>
      <c r="AI259" s="31"/>
      <c r="AJ259" s="31"/>
      <c r="MH259"/>
    </row>
    <row r="260" spans="1:346" s="423" customFormat="1" x14ac:dyDescent="0.45">
      <c r="A260"/>
      <c r="B260"/>
      <c r="C260"/>
      <c r="D260"/>
      <c r="E260"/>
      <c r="F260"/>
      <c r="G260"/>
      <c r="H260"/>
      <c r="L260" s="31"/>
      <c r="M260" s="31"/>
      <c r="N260" s="31"/>
      <c r="O260" s="31"/>
      <c r="P260" s="31"/>
      <c r="Q260" s="31"/>
      <c r="R260" s="31"/>
      <c r="S260" s="31"/>
      <c r="T260" s="31"/>
      <c r="U260" s="31"/>
      <c r="V260" s="31"/>
      <c r="W260" s="31"/>
      <c r="X260" s="31"/>
      <c r="Y260" s="31"/>
      <c r="Z260" s="31"/>
      <c r="AA260" s="31"/>
      <c r="AB260" s="31"/>
      <c r="AC260" s="31"/>
      <c r="AD260" s="31"/>
      <c r="AE260" s="31"/>
      <c r="AF260" s="31"/>
      <c r="AG260" s="31"/>
      <c r="AH260" s="31"/>
      <c r="AI260" s="31"/>
      <c r="AJ260" s="31"/>
      <c r="MH260"/>
    </row>
    <row r="261" spans="1:346" s="423" customFormat="1" x14ac:dyDescent="0.45">
      <c r="A261"/>
      <c r="B261"/>
      <c r="C261"/>
      <c r="D261"/>
      <c r="E261"/>
      <c r="F261"/>
      <c r="G261"/>
      <c r="H261"/>
      <c r="L261" s="31"/>
      <c r="M261" s="31"/>
      <c r="N261" s="31"/>
      <c r="O261" s="31"/>
      <c r="P261" s="31"/>
      <c r="Q261" s="31"/>
      <c r="R261" s="31"/>
      <c r="S261" s="31"/>
      <c r="T261" s="31"/>
      <c r="U261" s="31"/>
      <c r="V261" s="31"/>
      <c r="W261" s="31"/>
      <c r="X261" s="31"/>
      <c r="Y261" s="31"/>
      <c r="Z261" s="31"/>
      <c r="AA261" s="31"/>
      <c r="AB261" s="31"/>
      <c r="AC261" s="31"/>
      <c r="AD261" s="31"/>
      <c r="AE261" s="31"/>
      <c r="AF261" s="31"/>
      <c r="AG261" s="31"/>
      <c r="AH261" s="31"/>
      <c r="AI261" s="31"/>
      <c r="AJ261" s="31"/>
      <c r="MH261"/>
    </row>
    <row r="262" spans="1:346" s="423" customFormat="1" x14ac:dyDescent="0.45">
      <c r="A262"/>
      <c r="B262"/>
      <c r="C262"/>
      <c r="D262"/>
      <c r="E262"/>
      <c r="F262"/>
      <c r="G262"/>
      <c r="H262"/>
      <c r="L262" s="31"/>
      <c r="M262" s="31"/>
      <c r="N262" s="31"/>
      <c r="O262" s="31"/>
      <c r="P262" s="31"/>
      <c r="Q262" s="31"/>
      <c r="R262" s="31"/>
      <c r="S262" s="31"/>
      <c r="T262" s="31"/>
      <c r="U262" s="31"/>
      <c r="V262" s="31"/>
      <c r="W262" s="31"/>
      <c r="X262" s="31"/>
      <c r="Y262" s="31"/>
      <c r="Z262" s="31"/>
      <c r="AA262" s="31"/>
      <c r="AB262" s="31"/>
      <c r="AC262" s="31"/>
      <c r="AD262" s="31"/>
      <c r="AE262" s="31"/>
      <c r="AF262" s="31"/>
      <c r="AG262" s="31"/>
      <c r="AH262" s="31"/>
      <c r="AI262" s="31"/>
      <c r="AJ262" s="31"/>
      <c r="MH262"/>
    </row>
    <row r="263" spans="1:346" s="423" customFormat="1" x14ac:dyDescent="0.45">
      <c r="A263"/>
      <c r="B263"/>
      <c r="C263"/>
      <c r="D263"/>
      <c r="E263"/>
      <c r="F263"/>
      <c r="G263"/>
      <c r="H263"/>
      <c r="L263" s="31"/>
      <c r="M263" s="31"/>
      <c r="N263" s="31"/>
      <c r="O263" s="31"/>
      <c r="P263" s="31"/>
      <c r="Q263" s="31"/>
      <c r="R263" s="31"/>
      <c r="S263" s="31"/>
      <c r="T263" s="31"/>
      <c r="U263" s="31"/>
      <c r="V263" s="31"/>
      <c r="W263" s="31"/>
      <c r="X263" s="31"/>
      <c r="Y263" s="31"/>
      <c r="Z263" s="31"/>
      <c r="AA263" s="31"/>
      <c r="AB263" s="31"/>
      <c r="AC263" s="31"/>
      <c r="AD263" s="31"/>
      <c r="AE263" s="31"/>
      <c r="AF263" s="31"/>
      <c r="AG263" s="31"/>
      <c r="AH263" s="31"/>
      <c r="AI263" s="31"/>
      <c r="AJ263" s="31"/>
      <c r="MH263"/>
    </row>
    <row r="264" spans="1:346" s="423" customFormat="1" x14ac:dyDescent="0.45">
      <c r="A264"/>
      <c r="B264"/>
      <c r="C264"/>
      <c r="D264"/>
      <c r="E264"/>
      <c r="F264"/>
      <c r="G264"/>
      <c r="H264"/>
      <c r="L264" s="31"/>
      <c r="M264" s="31"/>
      <c r="N264" s="31"/>
      <c r="O264" s="31"/>
      <c r="P264" s="31"/>
      <c r="Q264" s="31"/>
      <c r="R264" s="31"/>
      <c r="S264" s="31"/>
      <c r="T264" s="31"/>
      <c r="U264" s="31"/>
      <c r="V264" s="31"/>
      <c r="W264" s="31"/>
      <c r="X264" s="31"/>
      <c r="Y264" s="31"/>
      <c r="Z264" s="31"/>
      <c r="AA264" s="31"/>
      <c r="AB264" s="31"/>
      <c r="AC264" s="31"/>
      <c r="AD264" s="31"/>
      <c r="AE264" s="31"/>
      <c r="AF264" s="31"/>
      <c r="AG264" s="31"/>
      <c r="AH264" s="31"/>
      <c r="AI264" s="31"/>
      <c r="AJ264" s="31"/>
      <c r="MH264"/>
    </row>
    <row r="265" spans="1:346" s="423" customFormat="1" x14ac:dyDescent="0.45">
      <c r="A265"/>
      <c r="B265"/>
      <c r="C265"/>
      <c r="D265"/>
      <c r="E265"/>
      <c r="F265"/>
      <c r="G265"/>
      <c r="H265"/>
      <c r="L265" s="31"/>
      <c r="M265" s="31"/>
      <c r="N265" s="31"/>
      <c r="O265" s="31"/>
      <c r="P265" s="31"/>
      <c r="Q265" s="31"/>
      <c r="R265" s="31"/>
      <c r="S265" s="31"/>
      <c r="T265" s="31"/>
      <c r="U265" s="31"/>
      <c r="V265" s="31"/>
      <c r="W265" s="31"/>
      <c r="X265" s="31"/>
      <c r="Y265" s="31"/>
      <c r="Z265" s="31"/>
      <c r="AA265" s="31"/>
      <c r="AB265" s="31"/>
      <c r="AC265" s="31"/>
      <c r="AD265" s="31"/>
      <c r="AE265" s="31"/>
      <c r="AF265" s="31"/>
      <c r="AG265" s="31"/>
      <c r="AH265" s="31"/>
      <c r="AI265" s="31"/>
      <c r="AJ265" s="31"/>
      <c r="MH265"/>
    </row>
    <row r="266" spans="1:346" s="423" customFormat="1" x14ac:dyDescent="0.45">
      <c r="A266"/>
      <c r="B266"/>
      <c r="C266"/>
      <c r="D266"/>
      <c r="E266"/>
      <c r="F266"/>
      <c r="G266"/>
      <c r="H266"/>
      <c r="L266" s="31"/>
      <c r="M266" s="31"/>
      <c r="N266" s="31"/>
      <c r="O266" s="31"/>
      <c r="P266" s="31"/>
      <c r="Q266" s="31"/>
      <c r="R266" s="31"/>
      <c r="S266" s="31"/>
      <c r="T266" s="31"/>
      <c r="U266" s="31"/>
      <c r="V266" s="31"/>
      <c r="W266" s="31"/>
      <c r="X266" s="31"/>
      <c r="Y266" s="31"/>
      <c r="Z266" s="31"/>
      <c r="AA266" s="31"/>
      <c r="AB266" s="31"/>
      <c r="AC266" s="31"/>
      <c r="AD266" s="31"/>
      <c r="AE266" s="31"/>
      <c r="AF266" s="31"/>
      <c r="AG266" s="31"/>
      <c r="AH266" s="31"/>
      <c r="AI266" s="31"/>
      <c r="AJ266" s="31"/>
      <c r="MH266"/>
    </row>
    <row r="267" spans="1:346" s="423" customFormat="1" x14ac:dyDescent="0.45">
      <c r="A267"/>
      <c r="B267"/>
      <c r="C267"/>
      <c r="D267"/>
      <c r="E267"/>
      <c r="F267"/>
      <c r="G267"/>
      <c r="H267"/>
      <c r="L267" s="31"/>
      <c r="M267" s="31"/>
      <c r="N267" s="31"/>
      <c r="O267" s="31"/>
      <c r="P267" s="31"/>
      <c r="Q267" s="31"/>
      <c r="R267" s="31"/>
      <c r="S267" s="31"/>
      <c r="T267" s="31"/>
      <c r="U267" s="31"/>
      <c r="V267" s="31"/>
      <c r="W267" s="31"/>
      <c r="X267" s="31"/>
      <c r="Y267" s="31"/>
      <c r="Z267" s="31"/>
      <c r="AA267" s="31"/>
      <c r="AB267" s="31"/>
      <c r="AC267" s="31"/>
      <c r="AD267" s="31"/>
      <c r="AE267" s="31"/>
      <c r="AF267" s="31"/>
      <c r="AG267" s="31"/>
      <c r="AH267" s="31"/>
      <c r="AI267" s="31"/>
      <c r="AJ267" s="31"/>
      <c r="MH267"/>
    </row>
    <row r="268" spans="1:346" s="423" customFormat="1" x14ac:dyDescent="0.45">
      <c r="A268"/>
      <c r="B268"/>
      <c r="C268"/>
      <c r="D268"/>
      <c r="E268"/>
      <c r="F268"/>
      <c r="G268"/>
      <c r="H268"/>
      <c r="L268" s="31"/>
      <c r="M268" s="31"/>
      <c r="N268" s="31"/>
      <c r="O268" s="31"/>
      <c r="P268" s="31"/>
      <c r="Q268" s="31"/>
      <c r="R268" s="31"/>
      <c r="S268" s="31"/>
      <c r="T268" s="31"/>
      <c r="U268" s="31"/>
      <c r="V268" s="31"/>
      <c r="W268" s="31"/>
      <c r="X268" s="31"/>
      <c r="Y268" s="31"/>
      <c r="Z268" s="31"/>
      <c r="AA268" s="31"/>
      <c r="AB268" s="31"/>
      <c r="AC268" s="31"/>
      <c r="AD268" s="31"/>
      <c r="AE268" s="31"/>
      <c r="AF268" s="31"/>
      <c r="AG268" s="31"/>
      <c r="AH268" s="31"/>
      <c r="AI268" s="31"/>
      <c r="AJ268" s="31"/>
      <c r="MH268"/>
    </row>
    <row r="269" spans="1:346" s="423" customFormat="1" x14ac:dyDescent="0.45">
      <c r="A269"/>
      <c r="B269"/>
      <c r="C269"/>
      <c r="D269"/>
      <c r="E269"/>
      <c r="F269"/>
      <c r="G269"/>
      <c r="H269"/>
      <c r="L269" s="31"/>
      <c r="M269" s="31"/>
      <c r="N269" s="31"/>
      <c r="O269" s="31"/>
      <c r="P269" s="31"/>
      <c r="Q269" s="31"/>
      <c r="R269" s="31"/>
      <c r="S269" s="31"/>
      <c r="T269" s="31"/>
      <c r="U269" s="31"/>
      <c r="V269" s="31"/>
      <c r="W269" s="31"/>
      <c r="X269" s="31"/>
      <c r="Y269" s="31"/>
      <c r="Z269" s="31"/>
      <c r="AA269" s="31"/>
      <c r="AB269" s="31"/>
      <c r="AC269" s="31"/>
      <c r="AD269" s="31"/>
      <c r="AE269" s="31"/>
      <c r="AF269" s="31"/>
      <c r="AG269" s="31"/>
      <c r="AH269" s="31"/>
      <c r="AI269" s="31"/>
      <c r="AJ269" s="31"/>
      <c r="MH269"/>
    </row>
    <row r="270" spans="1:346" s="423" customFormat="1" x14ac:dyDescent="0.45">
      <c r="A270"/>
      <c r="B270"/>
      <c r="C270"/>
      <c r="D270"/>
      <c r="E270"/>
      <c r="F270"/>
      <c r="G270"/>
      <c r="H270"/>
      <c r="L270" s="31"/>
      <c r="M270" s="31"/>
      <c r="N270" s="31"/>
      <c r="O270" s="31"/>
      <c r="P270" s="31"/>
      <c r="Q270" s="31"/>
      <c r="R270" s="31"/>
      <c r="S270" s="31"/>
      <c r="T270" s="31"/>
      <c r="U270" s="31"/>
      <c r="V270" s="31"/>
      <c r="W270" s="31"/>
      <c r="X270" s="31"/>
      <c r="Y270" s="31"/>
      <c r="Z270" s="31"/>
      <c r="AA270" s="31"/>
      <c r="AB270" s="31"/>
      <c r="AC270" s="31"/>
      <c r="AD270" s="31"/>
      <c r="AE270" s="31"/>
      <c r="AF270" s="31"/>
      <c r="AG270" s="31"/>
      <c r="AH270" s="31"/>
      <c r="AI270" s="31"/>
      <c r="AJ270" s="31"/>
      <c r="MH270"/>
    </row>
    <row r="271" spans="1:346" s="423" customFormat="1" x14ac:dyDescent="0.45">
      <c r="A271"/>
      <c r="B271"/>
      <c r="C271"/>
      <c r="D271"/>
      <c r="E271"/>
      <c r="F271"/>
      <c r="G271"/>
      <c r="H271"/>
      <c r="L271" s="31"/>
      <c r="M271" s="31"/>
      <c r="N271" s="31"/>
      <c r="O271" s="31"/>
      <c r="P271" s="31"/>
      <c r="Q271" s="31"/>
      <c r="R271" s="31"/>
      <c r="S271" s="31"/>
      <c r="T271" s="31"/>
      <c r="U271" s="31"/>
      <c r="V271" s="31"/>
      <c r="W271" s="31"/>
      <c r="X271" s="31"/>
      <c r="Y271" s="31"/>
      <c r="Z271" s="31"/>
      <c r="AA271" s="31"/>
      <c r="AB271" s="31"/>
      <c r="AC271" s="31"/>
      <c r="AD271" s="31"/>
      <c r="AE271" s="31"/>
      <c r="AF271" s="31"/>
      <c r="AG271" s="31"/>
      <c r="AH271" s="31"/>
      <c r="AI271" s="31"/>
      <c r="AJ271" s="31"/>
      <c r="MH271"/>
    </row>
    <row r="272" spans="1:346" s="423" customFormat="1" x14ac:dyDescent="0.45">
      <c r="A272"/>
      <c r="B272"/>
      <c r="C272"/>
      <c r="D272"/>
      <c r="E272"/>
      <c r="F272"/>
      <c r="G272"/>
      <c r="H272"/>
      <c r="L272" s="31"/>
      <c r="M272" s="31"/>
      <c r="N272" s="31"/>
      <c r="O272" s="31"/>
      <c r="P272" s="31"/>
      <c r="Q272" s="31"/>
      <c r="R272" s="31"/>
      <c r="S272" s="31"/>
      <c r="T272" s="31"/>
      <c r="U272" s="31"/>
      <c r="V272" s="31"/>
      <c r="W272" s="31"/>
      <c r="X272" s="31"/>
      <c r="Y272" s="31"/>
      <c r="Z272" s="31"/>
      <c r="AA272" s="31"/>
      <c r="AB272" s="31"/>
      <c r="AC272" s="31"/>
      <c r="AD272" s="31"/>
      <c r="AE272" s="31"/>
      <c r="AF272" s="31"/>
      <c r="AG272" s="31"/>
      <c r="AH272" s="31"/>
      <c r="AI272" s="31"/>
      <c r="AJ272" s="31"/>
      <c r="MH272"/>
    </row>
    <row r="273" spans="1:346" s="423" customFormat="1" x14ac:dyDescent="0.45">
      <c r="A273"/>
      <c r="B273"/>
      <c r="C273"/>
      <c r="D273"/>
      <c r="E273"/>
      <c r="F273"/>
      <c r="G273"/>
      <c r="H273"/>
      <c r="L273" s="31"/>
      <c r="M273" s="31"/>
      <c r="N273" s="31"/>
      <c r="O273" s="31"/>
      <c r="P273" s="31"/>
      <c r="Q273" s="31"/>
      <c r="R273" s="31"/>
      <c r="S273" s="31"/>
      <c r="T273" s="31"/>
      <c r="U273" s="31"/>
      <c r="V273" s="31"/>
      <c r="W273" s="31"/>
      <c r="X273" s="31"/>
      <c r="Y273" s="31"/>
      <c r="Z273" s="31"/>
      <c r="AA273" s="31"/>
      <c r="AB273" s="31"/>
      <c r="AC273" s="31"/>
      <c r="AD273" s="31"/>
      <c r="AE273" s="31"/>
      <c r="AF273" s="31"/>
      <c r="AG273" s="31"/>
      <c r="AH273" s="31"/>
      <c r="AI273" s="31"/>
      <c r="AJ273" s="31"/>
      <c r="MH273"/>
    </row>
    <row r="274" spans="1:346" s="423" customFormat="1" x14ac:dyDescent="0.45">
      <c r="A274"/>
      <c r="B274"/>
      <c r="C274"/>
      <c r="D274"/>
      <c r="E274"/>
      <c r="F274"/>
      <c r="G274"/>
      <c r="H274"/>
      <c r="L274" s="31"/>
      <c r="M274" s="31"/>
      <c r="N274" s="31"/>
      <c r="O274" s="31"/>
      <c r="P274" s="31"/>
      <c r="Q274" s="31"/>
      <c r="R274" s="31"/>
      <c r="S274" s="31"/>
      <c r="T274" s="31"/>
      <c r="U274" s="31"/>
      <c r="V274" s="31"/>
      <c r="W274" s="31"/>
      <c r="X274" s="31"/>
      <c r="Y274" s="31"/>
      <c r="Z274" s="31"/>
      <c r="AA274" s="31"/>
      <c r="AB274" s="31"/>
      <c r="AC274" s="31"/>
      <c r="AD274" s="31"/>
      <c r="AE274" s="31"/>
      <c r="AF274" s="31"/>
      <c r="AG274" s="31"/>
      <c r="AH274" s="31"/>
      <c r="AI274" s="31"/>
      <c r="AJ274" s="31"/>
      <c r="MH274"/>
    </row>
    <row r="275" spans="1:346" s="423" customFormat="1" x14ac:dyDescent="0.45">
      <c r="A275"/>
      <c r="B275"/>
      <c r="C275"/>
      <c r="D275"/>
      <c r="E275"/>
      <c r="F275"/>
      <c r="G275"/>
      <c r="H275"/>
      <c r="L275" s="31"/>
      <c r="M275" s="31"/>
      <c r="N275" s="31"/>
      <c r="O275" s="31"/>
      <c r="P275" s="31"/>
      <c r="Q275" s="31"/>
      <c r="R275" s="31"/>
      <c r="S275" s="31"/>
      <c r="T275" s="31"/>
      <c r="U275" s="31"/>
      <c r="V275" s="31"/>
      <c r="W275" s="31"/>
      <c r="X275" s="31"/>
      <c r="Y275" s="31"/>
      <c r="Z275" s="31"/>
      <c r="AA275" s="31"/>
      <c r="AB275" s="31"/>
      <c r="AC275" s="31"/>
      <c r="AD275" s="31"/>
      <c r="AE275" s="31"/>
      <c r="AF275" s="31"/>
      <c r="AG275" s="31"/>
      <c r="AH275" s="31"/>
      <c r="AI275" s="31"/>
      <c r="AJ275" s="31"/>
      <c r="MH275"/>
    </row>
    <row r="276" spans="1:346" s="423" customFormat="1" x14ac:dyDescent="0.45">
      <c r="A276"/>
      <c r="B276"/>
      <c r="C276"/>
      <c r="D276"/>
      <c r="E276"/>
      <c r="F276"/>
      <c r="G276"/>
      <c r="H276"/>
      <c r="L276" s="31"/>
      <c r="M276" s="31"/>
      <c r="N276" s="31"/>
      <c r="O276" s="31"/>
      <c r="P276" s="31"/>
      <c r="Q276" s="31"/>
      <c r="R276" s="31"/>
      <c r="S276" s="31"/>
      <c r="T276" s="31"/>
      <c r="U276" s="31"/>
      <c r="V276" s="31"/>
      <c r="W276" s="31"/>
      <c r="X276" s="31"/>
      <c r="Y276" s="31"/>
      <c r="Z276" s="31"/>
      <c r="AA276" s="31"/>
      <c r="AB276" s="31"/>
      <c r="AC276" s="31"/>
      <c r="AD276" s="31"/>
      <c r="AE276" s="31"/>
      <c r="AF276" s="31"/>
      <c r="AG276" s="31"/>
      <c r="AH276" s="31"/>
      <c r="AI276" s="31"/>
      <c r="AJ276" s="31"/>
      <c r="MH276"/>
    </row>
    <row r="277" spans="1:346" s="423" customFormat="1" x14ac:dyDescent="0.45">
      <c r="A277"/>
      <c r="B277"/>
      <c r="C277"/>
      <c r="D277"/>
      <c r="E277"/>
      <c r="F277"/>
      <c r="G277"/>
      <c r="H277"/>
      <c r="L277" s="31"/>
      <c r="M277" s="31"/>
      <c r="N277" s="31"/>
      <c r="O277" s="31"/>
      <c r="P277" s="31"/>
      <c r="Q277" s="31"/>
      <c r="R277" s="31"/>
      <c r="S277" s="31"/>
      <c r="T277" s="31"/>
      <c r="U277" s="31"/>
      <c r="V277" s="31"/>
      <c r="W277" s="31"/>
      <c r="X277" s="31"/>
      <c r="Y277" s="31"/>
      <c r="Z277" s="31"/>
      <c r="AA277" s="31"/>
      <c r="AB277" s="31"/>
      <c r="AC277" s="31"/>
      <c r="AD277" s="31"/>
      <c r="AE277" s="31"/>
      <c r="AF277" s="31"/>
      <c r="AG277" s="31"/>
      <c r="AH277" s="31"/>
      <c r="AI277" s="31"/>
      <c r="AJ277" s="31"/>
      <c r="MH277"/>
    </row>
    <row r="278" spans="1:346" s="423" customFormat="1" x14ac:dyDescent="0.45">
      <c r="A278"/>
      <c r="B278"/>
      <c r="C278"/>
      <c r="D278"/>
      <c r="E278"/>
      <c r="F278"/>
      <c r="G278"/>
      <c r="H278"/>
      <c r="L278" s="31"/>
      <c r="M278" s="31"/>
      <c r="N278" s="31"/>
      <c r="O278" s="31"/>
      <c r="P278" s="31"/>
      <c r="Q278" s="31"/>
      <c r="R278" s="31"/>
      <c r="S278" s="31"/>
      <c r="T278" s="31"/>
      <c r="U278" s="31"/>
      <c r="V278" s="31"/>
      <c r="W278" s="31"/>
      <c r="X278" s="31"/>
      <c r="Y278" s="31"/>
      <c r="Z278" s="31"/>
      <c r="AA278" s="31"/>
      <c r="AB278" s="31"/>
      <c r="AC278" s="31"/>
      <c r="AD278" s="31"/>
      <c r="AE278" s="31"/>
      <c r="AF278" s="31"/>
      <c r="AG278" s="31"/>
      <c r="AH278" s="31"/>
      <c r="AI278" s="31"/>
      <c r="AJ278" s="31"/>
      <c r="MH278"/>
    </row>
    <row r="279" spans="1:346" s="423" customFormat="1" x14ac:dyDescent="0.45">
      <c r="A279"/>
      <c r="B279"/>
      <c r="C279"/>
      <c r="D279"/>
      <c r="E279"/>
      <c r="F279"/>
      <c r="G279"/>
      <c r="H279"/>
      <c r="L279" s="31"/>
      <c r="M279" s="31"/>
      <c r="N279" s="31"/>
      <c r="O279" s="31"/>
      <c r="P279" s="31"/>
      <c r="Q279" s="31"/>
      <c r="R279" s="31"/>
      <c r="S279" s="31"/>
      <c r="T279" s="31"/>
      <c r="U279" s="31"/>
      <c r="V279" s="31"/>
      <c r="W279" s="31"/>
      <c r="X279" s="31"/>
      <c r="Y279" s="31"/>
      <c r="Z279" s="31"/>
      <c r="AA279" s="31"/>
      <c r="AB279" s="31"/>
      <c r="AC279" s="31"/>
      <c r="AD279" s="31"/>
      <c r="AE279" s="31"/>
      <c r="AF279" s="31"/>
      <c r="AG279" s="31"/>
      <c r="AH279" s="31"/>
      <c r="AI279" s="31"/>
      <c r="AJ279" s="31"/>
      <c r="MH279"/>
    </row>
    <row r="280" spans="1:346" s="423" customFormat="1" x14ac:dyDescent="0.45">
      <c r="A280"/>
      <c r="B280"/>
      <c r="C280"/>
      <c r="D280"/>
      <c r="E280"/>
      <c r="F280"/>
      <c r="G280"/>
      <c r="H280"/>
      <c r="L280" s="31"/>
      <c r="M280" s="31"/>
      <c r="N280" s="31"/>
      <c r="O280" s="31"/>
      <c r="P280" s="31"/>
      <c r="Q280" s="31"/>
      <c r="R280" s="31"/>
      <c r="S280" s="31"/>
      <c r="T280" s="31"/>
      <c r="U280" s="31"/>
      <c r="V280" s="31"/>
      <c r="W280" s="31"/>
      <c r="X280" s="31"/>
      <c r="Y280" s="31"/>
      <c r="Z280" s="31"/>
      <c r="AA280" s="31"/>
      <c r="AB280" s="31"/>
      <c r="AC280" s="31"/>
      <c r="AD280" s="31"/>
      <c r="AE280" s="31"/>
      <c r="AF280" s="31"/>
      <c r="AG280" s="31"/>
      <c r="AH280" s="31"/>
      <c r="AI280" s="31"/>
      <c r="AJ280" s="31"/>
      <c r="MH280"/>
    </row>
    <row r="281" spans="1:346" s="423" customFormat="1" x14ac:dyDescent="0.45">
      <c r="A281"/>
      <c r="B281"/>
      <c r="C281"/>
      <c r="D281"/>
      <c r="E281"/>
      <c r="F281"/>
      <c r="G281"/>
      <c r="H281"/>
      <c r="L281" s="31"/>
      <c r="M281" s="31"/>
      <c r="N281" s="31"/>
      <c r="O281" s="31"/>
      <c r="P281" s="31"/>
      <c r="Q281" s="31"/>
      <c r="R281" s="31"/>
      <c r="S281" s="31"/>
      <c r="T281" s="31"/>
      <c r="U281" s="31"/>
      <c r="V281" s="31"/>
      <c r="W281" s="31"/>
      <c r="X281" s="31"/>
      <c r="Y281" s="31"/>
      <c r="Z281" s="31"/>
      <c r="AA281" s="31"/>
      <c r="AB281" s="31"/>
      <c r="AC281" s="31"/>
      <c r="AD281" s="31"/>
      <c r="AE281" s="31"/>
      <c r="AF281" s="31"/>
      <c r="AG281" s="31"/>
      <c r="AH281" s="31"/>
      <c r="AI281" s="31"/>
      <c r="AJ281" s="31"/>
      <c r="MH281"/>
    </row>
    <row r="282" spans="1:346" s="423" customFormat="1" x14ac:dyDescent="0.45">
      <c r="A282"/>
      <c r="B282"/>
      <c r="C282"/>
      <c r="D282"/>
      <c r="E282"/>
      <c r="F282"/>
      <c r="G282"/>
      <c r="H282"/>
      <c r="L282" s="31"/>
      <c r="M282" s="31"/>
      <c r="N282" s="31"/>
      <c r="O282" s="31"/>
      <c r="P282" s="31"/>
      <c r="Q282" s="31"/>
      <c r="R282" s="31"/>
      <c r="S282" s="31"/>
      <c r="T282" s="31"/>
      <c r="U282" s="31"/>
      <c r="V282" s="31"/>
      <c r="W282" s="31"/>
      <c r="X282" s="31"/>
      <c r="Y282" s="31"/>
      <c r="Z282" s="31"/>
      <c r="AA282" s="31"/>
      <c r="AB282" s="31"/>
      <c r="AC282" s="31"/>
      <c r="AD282" s="31"/>
      <c r="AE282" s="31"/>
      <c r="AF282" s="31"/>
      <c r="AG282" s="31"/>
      <c r="AH282" s="31"/>
      <c r="AI282" s="31"/>
      <c r="AJ282" s="31"/>
      <c r="MH282"/>
    </row>
    <row r="283" spans="1:346" s="423" customFormat="1" x14ac:dyDescent="0.45">
      <c r="A283"/>
      <c r="B283"/>
      <c r="C283"/>
      <c r="D283"/>
      <c r="E283"/>
      <c r="F283"/>
      <c r="G283"/>
      <c r="H283"/>
      <c r="L283" s="31"/>
      <c r="M283" s="31"/>
      <c r="N283" s="31"/>
      <c r="O283" s="31"/>
      <c r="P283" s="31"/>
      <c r="Q283" s="31"/>
      <c r="R283" s="31"/>
      <c r="S283" s="31"/>
      <c r="T283" s="31"/>
      <c r="U283" s="31"/>
      <c r="V283" s="31"/>
      <c r="W283" s="31"/>
      <c r="X283" s="31"/>
      <c r="Y283" s="31"/>
      <c r="Z283" s="31"/>
      <c r="AA283" s="31"/>
      <c r="AB283" s="31"/>
      <c r="AC283" s="31"/>
      <c r="AD283" s="31"/>
      <c r="AE283" s="31"/>
      <c r="AF283" s="31"/>
      <c r="AG283" s="31"/>
      <c r="AH283" s="31"/>
      <c r="AI283" s="31"/>
      <c r="AJ283" s="31"/>
      <c r="MH283"/>
    </row>
    <row r="284" spans="1:346" s="423" customFormat="1" x14ac:dyDescent="0.45">
      <c r="A284"/>
      <c r="B284"/>
      <c r="C284"/>
      <c r="D284"/>
      <c r="E284"/>
      <c r="F284"/>
      <c r="G284"/>
      <c r="H284"/>
      <c r="L284" s="31"/>
      <c r="M284" s="31"/>
      <c r="N284" s="31"/>
      <c r="O284" s="31"/>
      <c r="P284" s="31"/>
      <c r="Q284" s="31"/>
      <c r="R284" s="31"/>
      <c r="S284" s="31"/>
      <c r="T284" s="31"/>
      <c r="U284" s="31"/>
      <c r="V284" s="31"/>
      <c r="W284" s="31"/>
      <c r="X284" s="31"/>
      <c r="Y284" s="31"/>
      <c r="Z284" s="31"/>
      <c r="AA284" s="31"/>
      <c r="AB284" s="31"/>
      <c r="AC284" s="31"/>
      <c r="AD284" s="31"/>
      <c r="AE284" s="31"/>
      <c r="AF284" s="31"/>
      <c r="AG284" s="31"/>
      <c r="AH284" s="31"/>
      <c r="AI284" s="31"/>
      <c r="AJ284" s="31"/>
      <c r="MH284"/>
    </row>
    <row r="285" spans="1:346" s="423" customFormat="1" x14ac:dyDescent="0.45">
      <c r="A285"/>
      <c r="B285"/>
      <c r="C285"/>
      <c r="D285"/>
      <c r="E285"/>
      <c r="F285"/>
      <c r="G285"/>
      <c r="H285"/>
      <c r="L285" s="31"/>
      <c r="M285" s="31"/>
      <c r="N285" s="31"/>
      <c r="O285" s="31"/>
      <c r="P285" s="31"/>
      <c r="Q285" s="31"/>
      <c r="R285" s="31"/>
      <c r="S285" s="31"/>
      <c r="T285" s="31"/>
      <c r="U285" s="31"/>
      <c r="V285" s="31"/>
      <c r="W285" s="31"/>
      <c r="X285" s="31"/>
      <c r="Y285" s="31"/>
      <c r="Z285" s="31"/>
      <c r="AA285" s="31"/>
      <c r="AB285" s="31"/>
      <c r="AC285" s="31"/>
      <c r="AD285" s="31"/>
      <c r="AE285" s="31"/>
      <c r="AF285" s="31"/>
      <c r="AG285" s="31"/>
      <c r="AH285" s="31"/>
      <c r="AI285" s="31"/>
      <c r="AJ285" s="31"/>
      <c r="MH285"/>
    </row>
    <row r="286" spans="1:346" s="423" customFormat="1" x14ac:dyDescent="0.45">
      <c r="A286"/>
      <c r="B286"/>
      <c r="C286"/>
      <c r="D286"/>
      <c r="E286"/>
      <c r="F286"/>
      <c r="G286"/>
      <c r="H286"/>
      <c r="L286" s="31"/>
      <c r="M286" s="31"/>
      <c r="N286" s="31"/>
      <c r="O286" s="31"/>
      <c r="P286" s="31"/>
      <c r="Q286" s="31"/>
      <c r="R286" s="31"/>
      <c r="S286" s="31"/>
      <c r="T286" s="31"/>
      <c r="U286" s="31"/>
      <c r="V286" s="31"/>
      <c r="W286" s="31"/>
      <c r="X286" s="31"/>
      <c r="Y286" s="31"/>
      <c r="Z286" s="31"/>
      <c r="AA286" s="31"/>
      <c r="AB286" s="31"/>
      <c r="AC286" s="31"/>
      <c r="AD286" s="31"/>
      <c r="AE286" s="31"/>
      <c r="AF286" s="31"/>
      <c r="AG286" s="31"/>
      <c r="AH286" s="31"/>
      <c r="AI286" s="31"/>
      <c r="AJ286" s="31"/>
      <c r="MH286"/>
    </row>
    <row r="287" spans="1:346" s="423" customFormat="1" x14ac:dyDescent="0.45">
      <c r="A287"/>
      <c r="B287"/>
      <c r="C287"/>
      <c r="D287"/>
      <c r="E287"/>
      <c r="F287"/>
      <c r="G287"/>
      <c r="H287"/>
      <c r="L287" s="31"/>
      <c r="M287" s="31"/>
      <c r="N287" s="31"/>
      <c r="O287" s="31"/>
      <c r="P287" s="31"/>
      <c r="Q287" s="31"/>
      <c r="R287" s="31"/>
      <c r="S287" s="31"/>
      <c r="T287" s="31"/>
      <c r="U287" s="31"/>
      <c r="V287" s="31"/>
      <c r="W287" s="31"/>
      <c r="X287" s="31"/>
      <c r="Y287" s="31"/>
      <c r="Z287" s="31"/>
      <c r="AA287" s="31"/>
      <c r="AB287" s="31"/>
      <c r="AC287" s="31"/>
      <c r="AD287" s="31"/>
      <c r="AE287" s="31"/>
      <c r="AF287" s="31"/>
      <c r="AG287" s="31"/>
      <c r="AH287" s="31"/>
      <c r="AI287" s="31"/>
      <c r="AJ287" s="31"/>
      <c r="MH287"/>
    </row>
    <row r="288" spans="1:346" s="423" customFormat="1" x14ac:dyDescent="0.45">
      <c r="A288"/>
      <c r="B288"/>
      <c r="C288"/>
      <c r="D288"/>
      <c r="E288"/>
      <c r="F288"/>
      <c r="G288"/>
      <c r="H288"/>
      <c r="L288" s="31"/>
      <c r="M288" s="31"/>
      <c r="N288" s="31"/>
      <c r="O288" s="31"/>
      <c r="P288" s="31"/>
      <c r="Q288" s="31"/>
      <c r="R288" s="31"/>
      <c r="S288" s="31"/>
      <c r="T288" s="31"/>
      <c r="U288" s="31"/>
      <c r="V288" s="31"/>
      <c r="W288" s="31"/>
      <c r="X288" s="31"/>
      <c r="Y288" s="31"/>
      <c r="Z288" s="31"/>
      <c r="AA288" s="31"/>
      <c r="AB288" s="31"/>
      <c r="AC288" s="31"/>
      <c r="AD288" s="31"/>
      <c r="AE288" s="31"/>
      <c r="AF288" s="31"/>
      <c r="AG288" s="31"/>
      <c r="AH288" s="31"/>
      <c r="AI288" s="31"/>
      <c r="AJ288" s="31"/>
      <c r="MH288"/>
    </row>
    <row r="289" spans="1:346" s="423" customFormat="1" x14ac:dyDescent="0.45">
      <c r="A289"/>
      <c r="B289"/>
      <c r="C289"/>
      <c r="D289"/>
      <c r="E289"/>
      <c r="F289"/>
      <c r="G289"/>
      <c r="H289"/>
      <c r="L289" s="31"/>
      <c r="M289" s="31"/>
      <c r="N289" s="31"/>
      <c r="O289" s="31"/>
      <c r="P289" s="31"/>
      <c r="Q289" s="31"/>
      <c r="R289" s="31"/>
      <c r="S289" s="31"/>
      <c r="T289" s="31"/>
      <c r="U289" s="31"/>
      <c r="V289" s="31"/>
      <c r="W289" s="31"/>
      <c r="X289" s="31"/>
      <c r="Y289" s="31"/>
      <c r="Z289" s="31"/>
      <c r="AA289" s="31"/>
      <c r="AB289" s="31"/>
      <c r="AC289" s="31"/>
      <c r="AD289" s="31"/>
      <c r="AE289" s="31"/>
      <c r="AF289" s="31"/>
      <c r="AG289" s="31"/>
      <c r="AH289" s="31"/>
      <c r="AI289" s="31"/>
      <c r="AJ289" s="31"/>
      <c r="MH289"/>
    </row>
    <row r="290" spans="1:346" s="423" customFormat="1" x14ac:dyDescent="0.45">
      <c r="A290"/>
      <c r="B290"/>
      <c r="C290"/>
      <c r="D290"/>
      <c r="E290"/>
      <c r="F290"/>
      <c r="G290"/>
      <c r="H290"/>
      <c r="L290" s="31"/>
      <c r="M290" s="31"/>
      <c r="N290" s="31"/>
      <c r="O290" s="31"/>
      <c r="P290" s="31"/>
      <c r="Q290" s="31"/>
      <c r="R290" s="31"/>
      <c r="S290" s="31"/>
      <c r="T290" s="31"/>
      <c r="U290" s="31"/>
      <c r="V290" s="31"/>
      <c r="W290" s="31"/>
      <c r="X290" s="31"/>
      <c r="Y290" s="31"/>
      <c r="Z290" s="31"/>
      <c r="AA290" s="31"/>
      <c r="AB290" s="31"/>
      <c r="AC290" s="31"/>
      <c r="AD290" s="31"/>
      <c r="AE290" s="31"/>
      <c r="AF290" s="31"/>
      <c r="AG290" s="31"/>
      <c r="AH290" s="31"/>
      <c r="AI290" s="31"/>
      <c r="AJ290" s="31"/>
      <c r="MH290"/>
    </row>
    <row r="291" spans="1:346" s="423" customFormat="1" x14ac:dyDescent="0.45">
      <c r="A291"/>
      <c r="B291"/>
      <c r="C291"/>
      <c r="D291"/>
      <c r="E291"/>
      <c r="F291"/>
      <c r="G291"/>
      <c r="H291"/>
      <c r="L291" s="31"/>
      <c r="M291" s="31"/>
      <c r="N291" s="31"/>
      <c r="O291" s="31"/>
      <c r="P291" s="31"/>
      <c r="Q291" s="31"/>
      <c r="R291" s="31"/>
      <c r="S291" s="31"/>
      <c r="T291" s="31"/>
      <c r="U291" s="31"/>
      <c r="V291" s="31"/>
      <c r="W291" s="31"/>
      <c r="X291" s="31"/>
      <c r="Y291" s="31"/>
      <c r="Z291" s="31"/>
      <c r="AA291" s="31"/>
      <c r="AB291" s="31"/>
      <c r="AC291" s="31"/>
      <c r="AD291" s="31"/>
      <c r="AE291" s="31"/>
      <c r="AF291" s="31"/>
      <c r="AG291" s="31"/>
      <c r="AH291" s="31"/>
      <c r="AI291" s="31"/>
      <c r="AJ291" s="31"/>
      <c r="MH291"/>
    </row>
    <row r="292" spans="1:346" s="423" customFormat="1" x14ac:dyDescent="0.45">
      <c r="A292"/>
      <c r="B292"/>
      <c r="C292"/>
      <c r="D292"/>
      <c r="E292"/>
      <c r="F292"/>
      <c r="G292"/>
      <c r="H292"/>
      <c r="L292" s="31"/>
      <c r="M292" s="31"/>
      <c r="N292" s="31"/>
      <c r="O292" s="31"/>
      <c r="P292" s="31"/>
      <c r="Q292" s="31"/>
      <c r="R292" s="31"/>
      <c r="S292" s="31"/>
      <c r="T292" s="31"/>
      <c r="U292" s="31"/>
      <c r="V292" s="31"/>
      <c r="W292" s="31"/>
      <c r="X292" s="31"/>
      <c r="Y292" s="31"/>
      <c r="Z292" s="31"/>
      <c r="AA292" s="31"/>
      <c r="AB292" s="31"/>
      <c r="AC292" s="31"/>
      <c r="AD292" s="31"/>
      <c r="AE292" s="31"/>
      <c r="AF292" s="31"/>
      <c r="AG292" s="31"/>
      <c r="AH292" s="31"/>
      <c r="AI292" s="31"/>
      <c r="AJ292" s="31"/>
      <c r="MH292"/>
    </row>
    <row r="293" spans="1:346" s="423" customFormat="1" x14ac:dyDescent="0.45">
      <c r="A293"/>
      <c r="B293"/>
      <c r="C293"/>
      <c r="D293"/>
      <c r="E293"/>
      <c r="F293"/>
      <c r="G293"/>
      <c r="H293"/>
      <c r="L293" s="31"/>
      <c r="M293" s="31"/>
      <c r="N293" s="31"/>
      <c r="O293" s="31"/>
      <c r="P293" s="31"/>
      <c r="Q293" s="31"/>
      <c r="R293" s="31"/>
      <c r="S293" s="31"/>
      <c r="T293" s="31"/>
      <c r="U293" s="31"/>
      <c r="V293" s="31"/>
      <c r="W293" s="31"/>
      <c r="X293" s="31"/>
      <c r="Y293" s="31"/>
      <c r="Z293" s="31"/>
      <c r="AA293" s="31"/>
      <c r="AB293" s="31"/>
      <c r="AC293" s="31"/>
      <c r="AD293" s="31"/>
      <c r="AE293" s="31"/>
      <c r="AF293" s="31"/>
      <c r="AG293" s="31"/>
      <c r="AH293" s="31"/>
      <c r="AI293" s="31"/>
      <c r="AJ293" s="31"/>
      <c r="MH293"/>
    </row>
    <row r="294" spans="1:346" s="423" customFormat="1" x14ac:dyDescent="0.45">
      <c r="A294"/>
      <c r="B294"/>
      <c r="C294"/>
      <c r="D294"/>
      <c r="E294"/>
      <c r="F294"/>
      <c r="G294"/>
      <c r="H294"/>
      <c r="L294" s="31"/>
      <c r="M294" s="31"/>
      <c r="N294" s="31"/>
      <c r="O294" s="31"/>
      <c r="P294" s="31"/>
      <c r="Q294" s="31"/>
      <c r="R294" s="31"/>
      <c r="S294" s="31"/>
      <c r="T294" s="31"/>
      <c r="U294" s="31"/>
      <c r="V294" s="31"/>
      <c r="W294" s="31"/>
      <c r="X294" s="31"/>
      <c r="Y294" s="31"/>
      <c r="Z294" s="31"/>
      <c r="AA294" s="31"/>
      <c r="AB294" s="31"/>
      <c r="AC294" s="31"/>
      <c r="AD294" s="31"/>
      <c r="AE294" s="31"/>
      <c r="AF294" s="31"/>
      <c r="AG294" s="31"/>
      <c r="AH294" s="31"/>
      <c r="AI294" s="31"/>
      <c r="AJ294" s="31"/>
      <c r="MH294"/>
    </row>
    <row r="295" spans="1:346" s="423" customFormat="1" x14ac:dyDescent="0.45">
      <c r="A295"/>
      <c r="B295"/>
      <c r="C295"/>
      <c r="D295"/>
      <c r="E295"/>
      <c r="F295"/>
      <c r="G295"/>
      <c r="H295"/>
      <c r="L295" s="31"/>
      <c r="M295" s="31"/>
      <c r="N295" s="31"/>
      <c r="O295" s="31"/>
      <c r="P295" s="31"/>
      <c r="Q295" s="31"/>
      <c r="R295" s="31"/>
      <c r="S295" s="31"/>
      <c r="T295" s="31"/>
      <c r="U295" s="31"/>
      <c r="V295" s="31"/>
      <c r="W295" s="31"/>
      <c r="X295" s="31"/>
      <c r="Y295" s="31"/>
      <c r="Z295" s="31"/>
      <c r="AA295" s="31"/>
      <c r="AB295" s="31"/>
      <c r="AC295" s="31"/>
      <c r="AD295" s="31"/>
      <c r="AE295" s="31"/>
      <c r="AF295" s="31"/>
      <c r="AG295" s="31"/>
      <c r="AH295" s="31"/>
      <c r="AI295" s="31"/>
      <c r="AJ295" s="31"/>
      <c r="MH295"/>
    </row>
    <row r="296" spans="1:346" s="423" customFormat="1" x14ac:dyDescent="0.45">
      <c r="A296"/>
      <c r="B296"/>
      <c r="C296"/>
      <c r="D296"/>
      <c r="E296"/>
      <c r="F296"/>
      <c r="G296"/>
      <c r="H296"/>
      <c r="L296" s="31"/>
      <c r="M296" s="31"/>
      <c r="N296" s="31"/>
      <c r="O296" s="31"/>
      <c r="P296" s="31"/>
      <c r="Q296" s="31"/>
      <c r="R296" s="31"/>
      <c r="S296" s="31"/>
      <c r="T296" s="31"/>
      <c r="U296" s="31"/>
      <c r="V296" s="31"/>
      <c r="W296" s="31"/>
      <c r="X296" s="31"/>
      <c r="Y296" s="31"/>
      <c r="Z296" s="31"/>
      <c r="AA296" s="31"/>
      <c r="AB296" s="31"/>
      <c r="AC296" s="31"/>
      <c r="AD296" s="31"/>
      <c r="AE296" s="31"/>
      <c r="AF296" s="31"/>
      <c r="AG296" s="31"/>
      <c r="AH296" s="31"/>
      <c r="AI296" s="31"/>
      <c r="AJ296" s="31"/>
      <c r="MH296"/>
    </row>
    <row r="297" spans="1:346" s="423" customFormat="1" x14ac:dyDescent="0.45">
      <c r="A297"/>
      <c r="B297"/>
      <c r="C297"/>
      <c r="D297"/>
      <c r="E297"/>
      <c r="F297"/>
      <c r="G297"/>
      <c r="H297"/>
      <c r="L297" s="31"/>
      <c r="M297" s="31"/>
      <c r="N297" s="31"/>
      <c r="O297" s="31"/>
      <c r="P297" s="31"/>
      <c r="Q297" s="31"/>
      <c r="R297" s="31"/>
      <c r="S297" s="31"/>
      <c r="T297" s="31"/>
      <c r="U297" s="31"/>
      <c r="V297" s="31"/>
      <c r="W297" s="31"/>
      <c r="X297" s="31"/>
      <c r="Y297" s="31"/>
      <c r="Z297" s="31"/>
      <c r="AA297" s="31"/>
      <c r="AB297" s="31"/>
      <c r="AC297" s="31"/>
      <c r="AD297" s="31"/>
      <c r="AE297" s="31"/>
      <c r="AF297" s="31"/>
      <c r="AG297" s="31"/>
      <c r="AH297" s="31"/>
      <c r="AI297" s="31"/>
      <c r="AJ297" s="31"/>
      <c r="MH297"/>
    </row>
    <row r="298" spans="1:346" s="423" customFormat="1" x14ac:dyDescent="0.45">
      <c r="A298"/>
      <c r="B298"/>
      <c r="C298"/>
      <c r="D298"/>
      <c r="E298"/>
      <c r="F298"/>
      <c r="G298"/>
      <c r="H298"/>
      <c r="L298" s="31"/>
      <c r="M298" s="31"/>
      <c r="N298" s="31"/>
      <c r="O298" s="31"/>
      <c r="P298" s="31"/>
      <c r="Q298" s="31"/>
      <c r="R298" s="31"/>
      <c r="S298" s="31"/>
      <c r="T298" s="31"/>
      <c r="U298" s="31"/>
      <c r="V298" s="31"/>
      <c r="W298" s="31"/>
      <c r="X298" s="31"/>
      <c r="Y298" s="31"/>
      <c r="Z298" s="31"/>
      <c r="AA298" s="31"/>
      <c r="AB298" s="31"/>
      <c r="AC298" s="31"/>
      <c r="AD298" s="31"/>
      <c r="AE298" s="31"/>
      <c r="AF298" s="31"/>
      <c r="AG298" s="31"/>
      <c r="AH298" s="31"/>
      <c r="AI298" s="31"/>
      <c r="AJ298" s="31"/>
      <c r="MH298"/>
    </row>
    <row r="299" spans="1:346" s="423" customFormat="1" x14ac:dyDescent="0.45">
      <c r="A299"/>
      <c r="B299"/>
      <c r="C299"/>
      <c r="D299"/>
      <c r="E299"/>
      <c r="F299"/>
      <c r="G299"/>
      <c r="H299"/>
      <c r="L299" s="31"/>
      <c r="M299" s="31"/>
      <c r="N299" s="31"/>
      <c r="O299" s="31"/>
      <c r="P299" s="31"/>
      <c r="Q299" s="31"/>
      <c r="R299" s="31"/>
      <c r="S299" s="31"/>
      <c r="T299" s="31"/>
      <c r="U299" s="31"/>
      <c r="V299" s="31"/>
      <c r="W299" s="31"/>
      <c r="X299" s="31"/>
      <c r="Y299" s="31"/>
      <c r="Z299" s="31"/>
      <c r="AA299" s="31"/>
      <c r="AB299" s="31"/>
      <c r="AC299" s="31"/>
      <c r="AD299" s="31"/>
      <c r="AE299" s="31"/>
      <c r="AF299" s="31"/>
      <c r="AG299" s="31"/>
      <c r="AH299" s="31"/>
      <c r="AI299" s="31"/>
      <c r="AJ299" s="31"/>
      <c r="MH299"/>
    </row>
    <row r="300" spans="1:346" s="423" customFormat="1" x14ac:dyDescent="0.45">
      <c r="A300"/>
      <c r="B300"/>
      <c r="C300"/>
      <c r="D300"/>
      <c r="E300"/>
      <c r="F300"/>
      <c r="G300"/>
      <c r="H300"/>
      <c r="L300" s="31"/>
      <c r="M300" s="31"/>
      <c r="N300" s="31"/>
      <c r="O300" s="31"/>
      <c r="P300" s="31"/>
      <c r="Q300" s="31"/>
      <c r="R300" s="31"/>
      <c r="S300" s="31"/>
      <c r="T300" s="31"/>
      <c r="U300" s="31"/>
      <c r="V300" s="31"/>
      <c r="W300" s="31"/>
      <c r="X300" s="31"/>
      <c r="Y300" s="31"/>
      <c r="Z300" s="31"/>
      <c r="AA300" s="31"/>
      <c r="AB300" s="31"/>
      <c r="AC300" s="31"/>
      <c r="AD300" s="31"/>
      <c r="AE300" s="31"/>
      <c r="AF300" s="31"/>
      <c r="AG300" s="31"/>
      <c r="AH300" s="31"/>
      <c r="AI300" s="31"/>
      <c r="AJ300" s="31"/>
      <c r="MH300"/>
    </row>
    <row r="301" spans="1:346" s="423" customFormat="1" x14ac:dyDescent="0.45">
      <c r="A301"/>
      <c r="B301"/>
      <c r="C301"/>
      <c r="D301"/>
      <c r="E301"/>
      <c r="F301"/>
      <c r="G301"/>
      <c r="H301"/>
      <c r="L301" s="31"/>
      <c r="M301" s="31"/>
      <c r="N301" s="31"/>
      <c r="O301" s="31"/>
      <c r="P301" s="31"/>
      <c r="Q301" s="31"/>
      <c r="R301" s="31"/>
      <c r="S301" s="31"/>
      <c r="T301" s="31"/>
      <c r="U301" s="31"/>
      <c r="V301" s="31"/>
      <c r="W301" s="31"/>
      <c r="X301" s="31"/>
      <c r="Y301" s="31"/>
      <c r="Z301" s="31"/>
      <c r="AA301" s="31"/>
      <c r="AB301" s="31"/>
      <c r="AC301" s="31"/>
      <c r="AD301" s="31"/>
      <c r="AE301" s="31"/>
      <c r="AF301" s="31"/>
      <c r="AG301" s="31"/>
      <c r="AH301" s="31"/>
      <c r="AI301" s="31"/>
      <c r="AJ301" s="31"/>
      <c r="MH301"/>
    </row>
    <row r="302" spans="1:346" s="423" customFormat="1" x14ac:dyDescent="0.45">
      <c r="A302"/>
      <c r="B302"/>
      <c r="C302"/>
      <c r="D302"/>
      <c r="E302"/>
      <c r="F302"/>
      <c r="G302"/>
      <c r="H302"/>
      <c r="L302" s="31"/>
      <c r="M302" s="31"/>
      <c r="N302" s="31"/>
      <c r="O302" s="31"/>
      <c r="P302" s="31"/>
      <c r="Q302" s="31"/>
      <c r="R302" s="31"/>
      <c r="S302" s="31"/>
      <c r="T302" s="31"/>
      <c r="U302" s="31"/>
      <c r="V302" s="31"/>
      <c r="W302" s="31"/>
      <c r="X302" s="31"/>
      <c r="Y302" s="31"/>
      <c r="Z302" s="31"/>
      <c r="AA302" s="31"/>
      <c r="AB302" s="31"/>
      <c r="AC302" s="31"/>
      <c r="AD302" s="31"/>
      <c r="AE302" s="31"/>
      <c r="AF302" s="31"/>
      <c r="AG302" s="31"/>
      <c r="AH302" s="31"/>
      <c r="AI302" s="31"/>
      <c r="AJ302" s="31"/>
      <c r="MH302"/>
    </row>
    <row r="303" spans="1:346" s="423" customFormat="1" x14ac:dyDescent="0.45">
      <c r="A303"/>
      <c r="B303"/>
      <c r="C303"/>
      <c r="D303"/>
      <c r="E303"/>
      <c r="F303"/>
      <c r="G303"/>
      <c r="H303"/>
      <c r="L303" s="31"/>
      <c r="M303" s="31"/>
      <c r="N303" s="31"/>
      <c r="O303" s="31"/>
      <c r="P303" s="31"/>
      <c r="Q303" s="31"/>
      <c r="R303" s="31"/>
      <c r="S303" s="31"/>
      <c r="T303" s="31"/>
      <c r="U303" s="31"/>
      <c r="V303" s="31"/>
      <c r="W303" s="31"/>
      <c r="X303" s="31"/>
      <c r="Y303" s="31"/>
      <c r="Z303" s="31"/>
      <c r="AA303" s="31"/>
      <c r="AB303" s="31"/>
      <c r="AC303" s="31"/>
      <c r="AD303" s="31"/>
      <c r="AE303" s="31"/>
      <c r="AF303" s="31"/>
      <c r="AG303" s="31"/>
      <c r="AH303" s="31"/>
      <c r="AI303" s="31"/>
      <c r="AJ303" s="31"/>
      <c r="MH303"/>
    </row>
    <row r="304" spans="1:346" s="423" customFormat="1" x14ac:dyDescent="0.45">
      <c r="A304"/>
      <c r="B304"/>
      <c r="C304"/>
      <c r="D304"/>
      <c r="E304"/>
      <c r="F304"/>
      <c r="G304"/>
      <c r="H304"/>
      <c r="L304" s="31"/>
      <c r="M304" s="31"/>
      <c r="N304" s="31"/>
      <c r="O304" s="31"/>
      <c r="P304" s="31"/>
      <c r="Q304" s="31"/>
      <c r="R304" s="31"/>
      <c r="S304" s="31"/>
      <c r="T304" s="31"/>
      <c r="U304" s="31"/>
      <c r="V304" s="31"/>
      <c r="W304" s="31"/>
      <c r="X304" s="31"/>
      <c r="Y304" s="31"/>
      <c r="Z304" s="31"/>
      <c r="AA304" s="31"/>
      <c r="AB304" s="31"/>
      <c r="AC304" s="31"/>
      <c r="AD304" s="31"/>
      <c r="AE304" s="31"/>
      <c r="AF304" s="31"/>
      <c r="AG304" s="31"/>
      <c r="AH304" s="31"/>
      <c r="AI304" s="31"/>
      <c r="AJ304" s="31"/>
      <c r="MH304"/>
    </row>
    <row r="305" spans="1:346" s="423" customFormat="1" x14ac:dyDescent="0.45">
      <c r="A305"/>
      <c r="B305"/>
      <c r="C305"/>
      <c r="D305"/>
      <c r="E305"/>
      <c r="F305"/>
      <c r="G305"/>
      <c r="H305"/>
      <c r="L305" s="31"/>
      <c r="M305" s="31"/>
      <c r="N305" s="31"/>
      <c r="O305" s="31"/>
      <c r="P305" s="31"/>
      <c r="Q305" s="31"/>
      <c r="R305" s="31"/>
      <c r="S305" s="31"/>
      <c r="T305" s="31"/>
      <c r="U305" s="31"/>
      <c r="V305" s="31"/>
      <c r="W305" s="31"/>
      <c r="X305" s="31"/>
      <c r="Y305" s="31"/>
      <c r="Z305" s="31"/>
      <c r="AA305" s="31"/>
      <c r="AB305" s="31"/>
      <c r="AC305" s="31"/>
      <c r="AD305" s="31"/>
      <c r="AE305" s="31"/>
      <c r="AF305" s="31"/>
      <c r="AG305" s="31"/>
      <c r="AH305" s="31"/>
      <c r="AI305" s="31"/>
      <c r="AJ305" s="31"/>
      <c r="MH305"/>
    </row>
    <row r="306" spans="1:346" s="423" customFormat="1" x14ac:dyDescent="0.45">
      <c r="A306"/>
      <c r="B306"/>
      <c r="C306"/>
      <c r="D306"/>
      <c r="E306"/>
      <c r="F306"/>
      <c r="G306"/>
      <c r="H306"/>
      <c r="L306" s="31"/>
      <c r="M306" s="31"/>
      <c r="N306" s="31"/>
      <c r="O306" s="31"/>
      <c r="P306" s="31"/>
      <c r="Q306" s="31"/>
      <c r="R306" s="31"/>
      <c r="S306" s="31"/>
      <c r="T306" s="31"/>
      <c r="U306" s="31"/>
      <c r="V306" s="31"/>
      <c r="W306" s="31"/>
      <c r="X306" s="31"/>
      <c r="Y306" s="31"/>
      <c r="Z306" s="31"/>
      <c r="AA306" s="31"/>
      <c r="AB306" s="31"/>
      <c r="AC306" s="31"/>
      <c r="AD306" s="31"/>
      <c r="AE306" s="31"/>
      <c r="AF306" s="31"/>
      <c r="AG306" s="31"/>
      <c r="AH306" s="31"/>
      <c r="AI306" s="31"/>
      <c r="AJ306" s="31"/>
      <c r="MH306"/>
    </row>
    <row r="307" spans="1:346" s="423" customFormat="1" x14ac:dyDescent="0.45">
      <c r="A307"/>
      <c r="B307"/>
      <c r="C307"/>
      <c r="D307"/>
      <c r="E307"/>
      <c r="F307"/>
      <c r="G307"/>
      <c r="H307"/>
      <c r="L307" s="31"/>
      <c r="M307" s="31"/>
      <c r="N307" s="31"/>
      <c r="O307" s="31"/>
      <c r="P307" s="31"/>
      <c r="Q307" s="31"/>
      <c r="R307" s="31"/>
      <c r="S307" s="31"/>
      <c r="T307" s="31"/>
      <c r="U307" s="31"/>
      <c r="V307" s="31"/>
      <c r="W307" s="31"/>
      <c r="X307" s="31"/>
      <c r="Y307" s="31"/>
      <c r="Z307" s="31"/>
      <c r="AA307" s="31"/>
      <c r="AB307" s="31"/>
      <c r="AC307" s="31"/>
      <c r="AD307" s="31"/>
      <c r="AE307" s="31"/>
      <c r="AF307" s="31"/>
      <c r="AG307" s="31"/>
      <c r="AH307" s="31"/>
      <c r="AI307" s="31"/>
      <c r="AJ307" s="31"/>
      <c r="MH307"/>
    </row>
    <row r="308" spans="1:346" s="423" customFormat="1" x14ac:dyDescent="0.45">
      <c r="A308"/>
      <c r="B308"/>
      <c r="C308"/>
      <c r="D308"/>
      <c r="E308"/>
      <c r="F308"/>
      <c r="G308"/>
      <c r="H308"/>
      <c r="L308" s="31"/>
      <c r="M308" s="31"/>
      <c r="N308" s="31"/>
      <c r="O308" s="31"/>
      <c r="P308" s="31"/>
      <c r="Q308" s="31"/>
      <c r="R308" s="31"/>
      <c r="S308" s="31"/>
      <c r="T308" s="31"/>
      <c r="U308" s="31"/>
      <c r="V308" s="31"/>
      <c r="W308" s="31"/>
      <c r="X308" s="31"/>
      <c r="Y308" s="31"/>
      <c r="Z308" s="31"/>
      <c r="AA308" s="31"/>
      <c r="AB308" s="31"/>
      <c r="AC308" s="31"/>
      <c r="AD308" s="31"/>
      <c r="AE308" s="31"/>
      <c r="AF308" s="31"/>
      <c r="AG308" s="31"/>
      <c r="AH308" s="31"/>
      <c r="AI308" s="31"/>
      <c r="AJ308" s="31"/>
      <c r="MH308"/>
    </row>
    <row r="309" spans="1:346" s="423" customFormat="1" x14ac:dyDescent="0.45">
      <c r="A309"/>
      <c r="B309"/>
      <c r="C309"/>
      <c r="D309"/>
      <c r="E309"/>
      <c r="F309"/>
      <c r="G309"/>
      <c r="H309"/>
      <c r="L309" s="31"/>
      <c r="M309" s="31"/>
      <c r="N309" s="31"/>
      <c r="O309" s="31"/>
      <c r="P309" s="31"/>
      <c r="Q309" s="31"/>
      <c r="R309" s="31"/>
      <c r="S309" s="31"/>
      <c r="T309" s="31"/>
      <c r="U309" s="31"/>
      <c r="V309" s="31"/>
      <c r="W309" s="31"/>
      <c r="X309" s="31"/>
      <c r="Y309" s="31"/>
      <c r="Z309" s="31"/>
      <c r="AA309" s="31"/>
      <c r="AB309" s="31"/>
      <c r="AC309" s="31"/>
      <c r="AD309" s="31"/>
      <c r="AE309" s="31"/>
      <c r="AF309" s="31"/>
      <c r="AG309" s="31"/>
      <c r="AH309" s="31"/>
      <c r="AI309" s="31"/>
      <c r="AJ309" s="31"/>
      <c r="MH309"/>
    </row>
    <row r="310" spans="1:346" s="423" customFormat="1" x14ac:dyDescent="0.45">
      <c r="A310"/>
      <c r="B310"/>
      <c r="C310"/>
      <c r="D310"/>
      <c r="E310"/>
      <c r="F310"/>
      <c r="G310"/>
      <c r="H310"/>
      <c r="L310" s="31"/>
      <c r="M310" s="31"/>
      <c r="N310" s="31"/>
      <c r="O310" s="31"/>
      <c r="P310" s="31"/>
      <c r="Q310" s="31"/>
      <c r="R310" s="31"/>
      <c r="S310" s="31"/>
      <c r="T310" s="31"/>
      <c r="U310" s="31"/>
      <c r="V310" s="31"/>
      <c r="W310" s="31"/>
      <c r="X310" s="31"/>
      <c r="Y310" s="31"/>
      <c r="Z310" s="31"/>
      <c r="AA310" s="31"/>
      <c r="AB310" s="31"/>
      <c r="AC310" s="31"/>
      <c r="AD310" s="31"/>
      <c r="AE310" s="31"/>
      <c r="AF310" s="31"/>
      <c r="AG310" s="31"/>
      <c r="AH310" s="31"/>
      <c r="AI310" s="31"/>
      <c r="AJ310" s="31"/>
      <c r="MH310"/>
    </row>
    <row r="311" spans="1:346" s="423" customFormat="1" x14ac:dyDescent="0.45">
      <c r="A311"/>
      <c r="B311"/>
      <c r="C311"/>
      <c r="D311"/>
      <c r="E311"/>
      <c r="F311"/>
      <c r="G311"/>
      <c r="H311"/>
      <c r="L311" s="31"/>
      <c r="M311" s="31"/>
      <c r="N311" s="31"/>
      <c r="O311" s="31"/>
      <c r="P311" s="31"/>
      <c r="Q311" s="31"/>
      <c r="R311" s="31"/>
      <c r="S311" s="31"/>
      <c r="T311" s="31"/>
      <c r="U311" s="31"/>
      <c r="V311" s="31"/>
      <c r="W311" s="31"/>
      <c r="X311" s="31"/>
      <c r="Y311" s="31"/>
      <c r="Z311" s="31"/>
      <c r="AA311" s="31"/>
      <c r="AB311" s="31"/>
      <c r="AC311" s="31"/>
      <c r="AD311" s="31"/>
      <c r="AE311" s="31"/>
      <c r="AF311" s="31"/>
      <c r="AG311" s="31"/>
      <c r="AH311" s="31"/>
      <c r="AI311" s="31"/>
      <c r="AJ311" s="31"/>
      <c r="MH311"/>
    </row>
    <row r="312" spans="1:346" s="423" customFormat="1" x14ac:dyDescent="0.45">
      <c r="A312"/>
      <c r="B312"/>
      <c r="C312"/>
      <c r="D312"/>
      <c r="E312"/>
      <c r="F312"/>
      <c r="G312"/>
      <c r="H312"/>
      <c r="L312" s="31"/>
      <c r="M312" s="31"/>
      <c r="N312" s="31"/>
      <c r="O312" s="31"/>
      <c r="P312" s="31"/>
      <c r="Q312" s="31"/>
      <c r="R312" s="31"/>
      <c r="S312" s="31"/>
      <c r="T312" s="31"/>
      <c r="U312" s="31"/>
      <c r="V312" s="31"/>
      <c r="W312" s="31"/>
      <c r="X312" s="31"/>
      <c r="Y312" s="31"/>
      <c r="Z312" s="31"/>
      <c r="AA312" s="31"/>
      <c r="AB312" s="31"/>
      <c r="AC312" s="31"/>
      <c r="AD312" s="31"/>
      <c r="AE312" s="31"/>
      <c r="AF312" s="31"/>
      <c r="AG312" s="31"/>
      <c r="AH312" s="31"/>
      <c r="AI312" s="31"/>
      <c r="AJ312" s="31"/>
      <c r="MH312"/>
    </row>
    <row r="313" spans="1:346" s="423" customFormat="1" x14ac:dyDescent="0.45">
      <c r="A313"/>
      <c r="B313"/>
      <c r="C313"/>
      <c r="D313"/>
      <c r="E313"/>
      <c r="F313"/>
      <c r="G313"/>
      <c r="H313"/>
      <c r="L313" s="31"/>
      <c r="M313" s="31"/>
      <c r="N313" s="31"/>
      <c r="O313" s="31"/>
      <c r="P313" s="31"/>
      <c r="Q313" s="31"/>
      <c r="R313" s="31"/>
      <c r="S313" s="31"/>
      <c r="T313" s="31"/>
      <c r="U313" s="31"/>
      <c r="V313" s="31"/>
      <c r="W313" s="31"/>
      <c r="X313" s="31"/>
      <c r="Y313" s="31"/>
      <c r="Z313" s="31"/>
      <c r="AA313" s="31"/>
      <c r="AB313" s="31"/>
      <c r="AC313" s="31"/>
      <c r="AD313" s="31"/>
      <c r="AE313" s="31"/>
      <c r="AF313" s="31"/>
      <c r="AG313" s="31"/>
      <c r="AH313" s="31"/>
      <c r="AI313" s="31"/>
      <c r="AJ313" s="31"/>
      <c r="MH313"/>
    </row>
    <row r="314" spans="1:346" s="423" customFormat="1" x14ac:dyDescent="0.45">
      <c r="A314"/>
      <c r="B314"/>
      <c r="C314"/>
      <c r="D314"/>
      <c r="E314"/>
      <c r="F314"/>
      <c r="G314"/>
      <c r="H314"/>
      <c r="L314" s="31"/>
      <c r="M314" s="31"/>
      <c r="N314" s="31"/>
      <c r="O314" s="31"/>
      <c r="P314" s="31"/>
      <c r="Q314" s="31"/>
      <c r="R314" s="31"/>
      <c r="S314" s="31"/>
      <c r="T314" s="31"/>
      <c r="U314" s="31"/>
      <c r="V314" s="31"/>
      <c r="W314" s="31"/>
      <c r="X314" s="31"/>
      <c r="Y314" s="31"/>
      <c r="Z314" s="31"/>
      <c r="AA314" s="31"/>
      <c r="AB314" s="31"/>
      <c r="AC314" s="31"/>
      <c r="AD314" s="31"/>
      <c r="AE314" s="31"/>
      <c r="AF314" s="31"/>
      <c r="AG314" s="31"/>
      <c r="AH314" s="31"/>
      <c r="AI314" s="31"/>
      <c r="AJ314" s="31"/>
      <c r="MH314"/>
    </row>
    <row r="315" spans="1:346" s="423" customFormat="1" x14ac:dyDescent="0.45">
      <c r="A315"/>
      <c r="B315"/>
      <c r="C315"/>
      <c r="D315"/>
      <c r="E315"/>
      <c r="F315"/>
      <c r="G315"/>
      <c r="H315"/>
      <c r="L315" s="31"/>
      <c r="M315" s="31"/>
      <c r="N315" s="31"/>
      <c r="O315" s="31"/>
      <c r="P315" s="31"/>
      <c r="Q315" s="31"/>
      <c r="R315" s="31"/>
      <c r="S315" s="31"/>
      <c r="T315" s="31"/>
      <c r="U315" s="31"/>
      <c r="V315" s="31"/>
      <c r="W315" s="31"/>
      <c r="X315" s="31"/>
      <c r="Y315" s="31"/>
      <c r="Z315" s="31"/>
      <c r="AA315" s="31"/>
      <c r="AB315" s="31"/>
      <c r="AC315" s="31"/>
      <c r="AD315" s="31"/>
      <c r="AE315" s="31"/>
      <c r="AF315" s="31"/>
      <c r="AG315" s="31"/>
      <c r="AH315" s="31"/>
      <c r="AI315" s="31"/>
      <c r="AJ315" s="31"/>
      <c r="MH315"/>
    </row>
    <row r="316" spans="1:346" s="423" customFormat="1" x14ac:dyDescent="0.45">
      <c r="A316"/>
      <c r="B316"/>
      <c r="C316"/>
      <c r="D316"/>
      <c r="E316"/>
      <c r="F316"/>
      <c r="G316"/>
      <c r="H316"/>
      <c r="L316" s="31"/>
      <c r="M316" s="31"/>
      <c r="N316" s="31"/>
      <c r="O316" s="31"/>
      <c r="P316" s="31"/>
      <c r="Q316" s="31"/>
      <c r="R316" s="31"/>
      <c r="S316" s="31"/>
      <c r="T316" s="31"/>
      <c r="U316" s="31"/>
      <c r="V316" s="31"/>
      <c r="W316" s="31"/>
      <c r="X316" s="31"/>
      <c r="Y316" s="31"/>
      <c r="Z316" s="31"/>
      <c r="AA316" s="31"/>
      <c r="AB316" s="31"/>
      <c r="AC316" s="31"/>
      <c r="AD316" s="31"/>
      <c r="AE316" s="31"/>
      <c r="AF316" s="31"/>
      <c r="AG316" s="31"/>
      <c r="AH316" s="31"/>
      <c r="AI316" s="31"/>
      <c r="AJ316" s="31"/>
      <c r="MH316"/>
    </row>
    <row r="317" spans="1:346" s="423" customFormat="1" x14ac:dyDescent="0.45">
      <c r="A317"/>
      <c r="B317"/>
      <c r="C317"/>
      <c r="D317"/>
      <c r="E317"/>
      <c r="F317"/>
      <c r="G317"/>
      <c r="H317"/>
      <c r="L317" s="31"/>
      <c r="M317" s="31"/>
      <c r="N317" s="31"/>
      <c r="O317" s="31"/>
      <c r="P317" s="31"/>
      <c r="Q317" s="31"/>
      <c r="R317" s="31"/>
      <c r="S317" s="31"/>
      <c r="T317" s="31"/>
      <c r="U317" s="31"/>
      <c r="V317" s="31"/>
      <c r="W317" s="31"/>
      <c r="X317" s="31"/>
      <c r="Y317" s="31"/>
      <c r="Z317" s="31"/>
      <c r="AA317" s="31"/>
      <c r="AB317" s="31"/>
      <c r="AC317" s="31"/>
      <c r="AD317" s="31"/>
      <c r="AE317" s="31"/>
      <c r="AF317" s="31"/>
      <c r="AG317" s="31"/>
      <c r="AH317" s="31"/>
      <c r="AI317" s="31"/>
      <c r="AJ317" s="31"/>
      <c r="MH317"/>
    </row>
    <row r="318" spans="1:346" s="423" customFormat="1" x14ac:dyDescent="0.45">
      <c r="A318"/>
      <c r="B318"/>
      <c r="C318"/>
      <c r="D318"/>
      <c r="E318"/>
      <c r="F318"/>
      <c r="G318"/>
      <c r="H318"/>
      <c r="L318" s="31"/>
      <c r="M318" s="31"/>
      <c r="N318" s="31"/>
      <c r="O318" s="31"/>
      <c r="P318" s="31"/>
      <c r="Q318" s="31"/>
      <c r="R318" s="31"/>
      <c r="S318" s="31"/>
      <c r="T318" s="31"/>
      <c r="U318" s="31"/>
      <c r="V318" s="31"/>
      <c r="W318" s="31"/>
      <c r="X318" s="31"/>
      <c r="Y318" s="31"/>
      <c r="Z318" s="31"/>
      <c r="AA318" s="31"/>
      <c r="AB318" s="31"/>
      <c r="AC318" s="31"/>
      <c r="AD318" s="31"/>
      <c r="AE318" s="31"/>
      <c r="AF318" s="31"/>
      <c r="AG318" s="31"/>
      <c r="AH318" s="31"/>
      <c r="AI318" s="31"/>
      <c r="AJ318" s="31"/>
      <c r="MH318"/>
    </row>
    <row r="319" spans="1:346" s="423" customFormat="1" x14ac:dyDescent="0.45">
      <c r="A319"/>
      <c r="B319"/>
      <c r="C319"/>
      <c r="D319"/>
      <c r="E319"/>
      <c r="F319"/>
      <c r="G319"/>
      <c r="H319"/>
      <c r="L319" s="31"/>
      <c r="M319" s="31"/>
      <c r="N319" s="31"/>
      <c r="O319" s="31"/>
      <c r="P319" s="31"/>
      <c r="Q319" s="31"/>
      <c r="R319" s="31"/>
      <c r="S319" s="31"/>
      <c r="T319" s="31"/>
      <c r="U319" s="31"/>
      <c r="V319" s="31"/>
      <c r="W319" s="31"/>
      <c r="X319" s="31"/>
      <c r="Y319" s="31"/>
      <c r="Z319" s="31"/>
      <c r="AA319" s="31"/>
      <c r="AB319" s="31"/>
      <c r="AC319" s="31"/>
      <c r="AD319" s="31"/>
      <c r="AE319" s="31"/>
      <c r="AF319" s="31"/>
      <c r="AG319" s="31"/>
      <c r="AH319" s="31"/>
      <c r="AI319" s="31"/>
      <c r="AJ319" s="31"/>
      <c r="MH319"/>
    </row>
    <row r="320" spans="1:346" s="423" customFormat="1" x14ac:dyDescent="0.45">
      <c r="A320"/>
      <c r="B320"/>
      <c r="C320"/>
      <c r="D320"/>
      <c r="E320"/>
      <c r="F320"/>
      <c r="G320"/>
      <c r="H320"/>
      <c r="L320" s="31"/>
      <c r="M320" s="31"/>
      <c r="N320" s="31"/>
      <c r="O320" s="31"/>
      <c r="P320" s="31"/>
      <c r="Q320" s="31"/>
      <c r="R320" s="31"/>
      <c r="S320" s="31"/>
      <c r="T320" s="31"/>
      <c r="U320" s="31"/>
      <c r="V320" s="31"/>
      <c r="W320" s="31"/>
      <c r="X320" s="31"/>
      <c r="Y320" s="31"/>
      <c r="Z320" s="31"/>
      <c r="AA320" s="31"/>
      <c r="AB320" s="31"/>
      <c r="AC320" s="31"/>
      <c r="AD320" s="31"/>
      <c r="AE320" s="31"/>
      <c r="AF320" s="31"/>
      <c r="AG320" s="31"/>
      <c r="AH320" s="31"/>
      <c r="AI320" s="31"/>
      <c r="AJ320" s="31"/>
      <c r="MH320"/>
    </row>
    <row r="321" spans="1:346" s="423" customFormat="1" x14ac:dyDescent="0.45">
      <c r="A321"/>
      <c r="B321"/>
      <c r="C321"/>
      <c r="D321"/>
      <c r="E321"/>
      <c r="F321"/>
      <c r="G321"/>
      <c r="H321"/>
      <c r="L321" s="31"/>
      <c r="M321" s="31"/>
      <c r="N321" s="31"/>
      <c r="O321" s="31"/>
      <c r="P321" s="31"/>
      <c r="Q321" s="31"/>
      <c r="R321" s="31"/>
      <c r="S321" s="31"/>
      <c r="T321" s="31"/>
      <c r="U321" s="31"/>
      <c r="V321" s="31"/>
      <c r="W321" s="31"/>
      <c r="X321" s="31"/>
      <c r="Y321" s="31"/>
      <c r="Z321" s="31"/>
      <c r="AA321" s="31"/>
      <c r="AB321" s="31"/>
      <c r="AC321" s="31"/>
      <c r="AD321" s="31"/>
      <c r="AE321" s="31"/>
      <c r="AF321" s="31"/>
      <c r="AG321" s="31"/>
      <c r="AH321" s="31"/>
      <c r="AI321" s="31"/>
      <c r="AJ321" s="31"/>
      <c r="MH321"/>
    </row>
    <row r="322" spans="1:346" s="423" customFormat="1" x14ac:dyDescent="0.45">
      <c r="A322"/>
      <c r="B322"/>
      <c r="C322"/>
      <c r="D322"/>
      <c r="E322"/>
      <c r="F322"/>
      <c r="G322"/>
      <c r="H322"/>
      <c r="L322" s="31"/>
      <c r="M322" s="31"/>
      <c r="N322" s="31"/>
      <c r="O322" s="31"/>
      <c r="P322" s="31"/>
      <c r="Q322" s="31"/>
      <c r="R322" s="31"/>
      <c r="S322" s="31"/>
      <c r="T322" s="31"/>
      <c r="U322" s="31"/>
      <c r="V322" s="31"/>
      <c r="W322" s="31"/>
      <c r="X322" s="31"/>
      <c r="Y322" s="31"/>
      <c r="Z322" s="31"/>
      <c r="AA322" s="31"/>
      <c r="AB322" s="31"/>
      <c r="AC322" s="31"/>
      <c r="AD322" s="31"/>
      <c r="AE322" s="31"/>
      <c r="AF322" s="31"/>
      <c r="AG322" s="31"/>
      <c r="AH322" s="31"/>
      <c r="AI322" s="31"/>
      <c r="AJ322" s="31"/>
      <c r="MH322"/>
    </row>
    <row r="323" spans="1:346" s="423" customFormat="1" x14ac:dyDescent="0.45">
      <c r="A323"/>
      <c r="B323"/>
      <c r="C323"/>
      <c r="D323"/>
      <c r="E323"/>
      <c r="F323"/>
      <c r="G323"/>
      <c r="H323"/>
      <c r="L323" s="31"/>
      <c r="M323" s="31"/>
      <c r="N323" s="31"/>
      <c r="O323" s="31"/>
      <c r="P323" s="31"/>
      <c r="Q323" s="31"/>
      <c r="R323" s="31"/>
      <c r="S323" s="31"/>
      <c r="T323" s="31"/>
      <c r="U323" s="31"/>
      <c r="V323" s="31"/>
      <c r="W323" s="31"/>
      <c r="X323" s="31"/>
      <c r="Y323" s="31"/>
      <c r="Z323" s="31"/>
      <c r="AA323" s="31"/>
      <c r="AB323" s="31"/>
      <c r="AC323" s="31"/>
      <c r="AD323" s="31"/>
      <c r="AE323" s="31"/>
      <c r="AF323" s="31"/>
      <c r="AG323" s="31"/>
      <c r="AH323" s="31"/>
      <c r="AI323" s="31"/>
      <c r="AJ323" s="31"/>
      <c r="MH323"/>
    </row>
    <row r="324" spans="1:346" s="423" customFormat="1" x14ac:dyDescent="0.45">
      <c r="A324"/>
      <c r="B324"/>
      <c r="C324"/>
      <c r="D324"/>
      <c r="E324"/>
      <c r="F324"/>
      <c r="G324"/>
      <c r="H324"/>
      <c r="L324" s="31"/>
      <c r="M324" s="31"/>
      <c r="N324" s="31"/>
      <c r="O324" s="31"/>
      <c r="P324" s="31"/>
      <c r="Q324" s="31"/>
      <c r="R324" s="31"/>
      <c r="S324" s="31"/>
      <c r="T324" s="31"/>
      <c r="U324" s="31"/>
      <c r="V324" s="31"/>
      <c r="W324" s="31"/>
      <c r="X324" s="31"/>
      <c r="Y324" s="31"/>
      <c r="Z324" s="31"/>
      <c r="AA324" s="31"/>
      <c r="AB324" s="31"/>
      <c r="AC324" s="31"/>
      <c r="AD324" s="31"/>
      <c r="AE324" s="31"/>
      <c r="AF324" s="31"/>
      <c r="AG324" s="31"/>
      <c r="AH324" s="31"/>
      <c r="AI324" s="31"/>
      <c r="AJ324" s="31"/>
      <c r="MH324"/>
    </row>
    <row r="325" spans="1:346" s="423" customFormat="1" x14ac:dyDescent="0.45">
      <c r="A325"/>
      <c r="B325"/>
      <c r="C325"/>
      <c r="D325"/>
      <c r="E325"/>
      <c r="F325"/>
      <c r="G325"/>
      <c r="H325"/>
      <c r="L325" s="31"/>
      <c r="M325" s="31"/>
      <c r="N325" s="31"/>
      <c r="O325" s="31"/>
      <c r="P325" s="31"/>
      <c r="Q325" s="31"/>
      <c r="R325" s="31"/>
      <c r="S325" s="31"/>
      <c r="T325" s="31"/>
      <c r="U325" s="31"/>
      <c r="V325" s="31"/>
      <c r="W325" s="31"/>
      <c r="X325" s="31"/>
      <c r="Y325" s="31"/>
      <c r="Z325" s="31"/>
      <c r="AA325" s="31"/>
      <c r="AB325" s="31"/>
      <c r="AC325" s="31"/>
      <c r="AD325" s="31"/>
      <c r="AE325" s="31"/>
      <c r="AF325" s="31"/>
      <c r="AG325" s="31"/>
      <c r="AH325" s="31"/>
      <c r="AI325" s="31"/>
      <c r="AJ325" s="31"/>
      <c r="MH325"/>
    </row>
    <row r="326" spans="1:346" s="423" customFormat="1" x14ac:dyDescent="0.45">
      <c r="A326"/>
      <c r="B326"/>
      <c r="C326"/>
      <c r="D326"/>
      <c r="E326"/>
      <c r="F326"/>
      <c r="G326"/>
      <c r="H326"/>
      <c r="L326" s="31"/>
      <c r="M326" s="31"/>
      <c r="N326" s="31"/>
      <c r="O326" s="31"/>
      <c r="P326" s="31"/>
      <c r="Q326" s="31"/>
      <c r="R326" s="31"/>
      <c r="S326" s="31"/>
      <c r="T326" s="31"/>
      <c r="U326" s="31"/>
      <c r="V326" s="31"/>
      <c r="W326" s="31"/>
      <c r="X326" s="31"/>
      <c r="Y326" s="31"/>
      <c r="Z326" s="31"/>
      <c r="AA326" s="31"/>
      <c r="AB326" s="31"/>
      <c r="AC326" s="31"/>
      <c r="AD326" s="31"/>
      <c r="AE326" s="31"/>
      <c r="AF326" s="31"/>
      <c r="AG326" s="31"/>
      <c r="AH326" s="31"/>
      <c r="AI326" s="31"/>
      <c r="AJ326" s="31"/>
      <c r="MH326"/>
    </row>
    <row r="327" spans="1:346" s="423" customFormat="1" x14ac:dyDescent="0.45">
      <c r="A327"/>
      <c r="B327"/>
      <c r="C327"/>
      <c r="D327"/>
      <c r="E327"/>
      <c r="F327"/>
      <c r="G327"/>
      <c r="H327"/>
      <c r="L327" s="31"/>
      <c r="M327" s="31"/>
      <c r="N327" s="31"/>
      <c r="O327" s="31"/>
      <c r="P327" s="31"/>
      <c r="Q327" s="31"/>
      <c r="R327" s="31"/>
      <c r="S327" s="31"/>
      <c r="T327" s="31"/>
      <c r="U327" s="31"/>
      <c r="V327" s="31"/>
      <c r="W327" s="31"/>
      <c r="X327" s="31"/>
      <c r="Y327" s="31"/>
      <c r="Z327" s="31"/>
      <c r="AA327" s="31"/>
      <c r="AB327" s="31"/>
      <c r="AC327" s="31"/>
      <c r="AD327" s="31"/>
      <c r="AE327" s="31"/>
      <c r="AF327" s="31"/>
      <c r="AG327" s="31"/>
      <c r="AH327" s="31"/>
      <c r="AI327" s="31"/>
      <c r="AJ327" s="31"/>
      <c r="MH327"/>
    </row>
    <row r="328" spans="1:346" s="423" customFormat="1" x14ac:dyDescent="0.45">
      <c r="A328"/>
      <c r="B328"/>
      <c r="C328"/>
      <c r="D328"/>
      <c r="E328"/>
      <c r="F328"/>
      <c r="G328"/>
      <c r="H328"/>
      <c r="L328" s="31"/>
      <c r="M328" s="31"/>
      <c r="N328" s="31"/>
      <c r="O328" s="31"/>
      <c r="P328" s="31"/>
      <c r="Q328" s="31"/>
      <c r="R328" s="31"/>
      <c r="S328" s="31"/>
      <c r="T328" s="31"/>
      <c r="U328" s="31"/>
      <c r="V328" s="31"/>
      <c r="W328" s="31"/>
      <c r="X328" s="31"/>
      <c r="Y328" s="31"/>
      <c r="Z328" s="31"/>
      <c r="AA328" s="31"/>
      <c r="AB328" s="31"/>
      <c r="AC328" s="31"/>
      <c r="AD328" s="31"/>
      <c r="AE328" s="31"/>
      <c r="AF328" s="31"/>
      <c r="AG328" s="31"/>
      <c r="AH328" s="31"/>
      <c r="AI328" s="31"/>
      <c r="AJ328" s="31"/>
      <c r="MH328"/>
    </row>
    <row r="329" spans="1:346" s="423" customFormat="1" x14ac:dyDescent="0.45">
      <c r="A329"/>
      <c r="B329"/>
      <c r="C329"/>
      <c r="D329"/>
      <c r="E329"/>
      <c r="F329"/>
      <c r="G329"/>
      <c r="H329"/>
      <c r="L329" s="31"/>
      <c r="M329" s="31"/>
      <c r="N329" s="31"/>
      <c r="O329" s="31"/>
      <c r="P329" s="31"/>
      <c r="Q329" s="31"/>
      <c r="R329" s="31"/>
      <c r="S329" s="31"/>
      <c r="T329" s="31"/>
      <c r="U329" s="31"/>
      <c r="V329" s="31"/>
      <c r="W329" s="31"/>
      <c r="X329" s="31"/>
      <c r="Y329" s="31"/>
      <c r="Z329" s="31"/>
      <c r="AA329" s="31"/>
      <c r="AB329" s="31"/>
      <c r="AC329" s="31"/>
      <c r="AD329" s="31"/>
      <c r="AE329" s="31"/>
      <c r="AF329" s="31"/>
      <c r="AG329" s="31"/>
      <c r="AH329" s="31"/>
      <c r="AI329" s="31"/>
      <c r="AJ329" s="31"/>
      <c r="MH329"/>
    </row>
    <row r="330" spans="1:346" s="423" customFormat="1" x14ac:dyDescent="0.45">
      <c r="A330"/>
      <c r="B330"/>
      <c r="C330"/>
      <c r="D330"/>
      <c r="E330"/>
      <c r="F330"/>
      <c r="G330"/>
      <c r="H330"/>
      <c r="L330" s="31"/>
      <c r="M330" s="31"/>
      <c r="N330" s="31"/>
      <c r="O330" s="31"/>
      <c r="P330" s="31"/>
      <c r="Q330" s="31"/>
      <c r="R330" s="31"/>
      <c r="S330" s="31"/>
      <c r="T330" s="31"/>
      <c r="U330" s="31"/>
      <c r="V330" s="31"/>
      <c r="W330" s="31"/>
      <c r="X330" s="31"/>
      <c r="Y330" s="31"/>
      <c r="Z330" s="31"/>
      <c r="AA330" s="31"/>
      <c r="AB330" s="31"/>
      <c r="AC330" s="31"/>
      <c r="AD330" s="31"/>
      <c r="AE330" s="31"/>
      <c r="AF330" s="31"/>
      <c r="AG330" s="31"/>
      <c r="AH330" s="31"/>
      <c r="AI330" s="31"/>
      <c r="AJ330" s="31"/>
      <c r="MH330"/>
    </row>
    <row r="331" spans="1:346" s="423" customFormat="1" x14ac:dyDescent="0.45">
      <c r="A331"/>
      <c r="B331"/>
      <c r="C331"/>
      <c r="D331"/>
      <c r="E331"/>
      <c r="F331"/>
      <c r="G331"/>
      <c r="H331"/>
      <c r="L331" s="31"/>
      <c r="M331" s="31"/>
      <c r="N331" s="31"/>
      <c r="O331" s="31"/>
      <c r="P331" s="31"/>
      <c r="Q331" s="31"/>
      <c r="R331" s="31"/>
      <c r="S331" s="31"/>
      <c r="T331" s="31"/>
      <c r="U331" s="31"/>
      <c r="V331" s="31"/>
      <c r="W331" s="31"/>
      <c r="X331" s="31"/>
      <c r="Y331" s="31"/>
      <c r="Z331" s="31"/>
      <c r="AA331" s="31"/>
      <c r="AB331" s="31"/>
      <c r="AC331" s="31"/>
      <c r="AD331" s="31"/>
      <c r="AE331" s="31"/>
      <c r="AF331" s="31"/>
      <c r="AG331" s="31"/>
      <c r="AH331" s="31"/>
      <c r="AI331" s="31"/>
      <c r="AJ331" s="31"/>
      <c r="MH331"/>
    </row>
    <row r="332" spans="1:346" s="423" customFormat="1" x14ac:dyDescent="0.45">
      <c r="A332"/>
      <c r="B332"/>
      <c r="C332"/>
      <c r="D332"/>
      <c r="E332"/>
      <c r="F332"/>
      <c r="G332"/>
      <c r="H332"/>
      <c r="L332" s="31"/>
      <c r="M332" s="31"/>
      <c r="N332" s="31"/>
      <c r="O332" s="31"/>
      <c r="P332" s="31"/>
      <c r="Q332" s="31"/>
      <c r="R332" s="31"/>
      <c r="S332" s="31"/>
      <c r="T332" s="31"/>
      <c r="U332" s="31"/>
      <c r="V332" s="31"/>
      <c r="W332" s="31"/>
      <c r="X332" s="31"/>
      <c r="Y332" s="31"/>
      <c r="Z332" s="31"/>
      <c r="AA332" s="31"/>
      <c r="AB332" s="31"/>
      <c r="AC332" s="31"/>
      <c r="AD332" s="31"/>
      <c r="AE332" s="31"/>
      <c r="AF332" s="31"/>
      <c r="AG332" s="31"/>
      <c r="AH332" s="31"/>
      <c r="AI332" s="31"/>
      <c r="AJ332" s="31"/>
      <c r="MH332"/>
    </row>
    <row r="333" spans="1:346" s="423" customFormat="1" x14ac:dyDescent="0.45">
      <c r="A333"/>
      <c r="B333"/>
      <c r="C333"/>
      <c r="D333"/>
      <c r="E333"/>
      <c r="F333"/>
      <c r="G333"/>
      <c r="H333"/>
      <c r="L333" s="31"/>
      <c r="M333" s="31"/>
      <c r="N333" s="31"/>
      <c r="O333" s="31"/>
      <c r="P333" s="31"/>
      <c r="Q333" s="31"/>
      <c r="R333" s="31"/>
      <c r="S333" s="31"/>
      <c r="T333" s="31"/>
      <c r="U333" s="31"/>
      <c r="V333" s="31"/>
      <c r="W333" s="31"/>
      <c r="X333" s="31"/>
      <c r="Y333" s="31"/>
      <c r="Z333" s="31"/>
      <c r="AA333" s="31"/>
      <c r="AB333" s="31"/>
      <c r="AC333" s="31"/>
      <c r="AD333" s="31"/>
      <c r="AE333" s="31"/>
      <c r="AF333" s="31"/>
      <c r="AG333" s="31"/>
      <c r="AH333" s="31"/>
      <c r="AI333" s="31"/>
      <c r="AJ333" s="31"/>
      <c r="MH333"/>
    </row>
    <row r="334" spans="1:346" s="423" customFormat="1" x14ac:dyDescent="0.45">
      <c r="A334"/>
      <c r="B334"/>
      <c r="C334"/>
      <c r="D334"/>
      <c r="E334"/>
      <c r="F334"/>
      <c r="G334"/>
      <c r="H334"/>
      <c r="L334" s="31"/>
      <c r="M334" s="31"/>
      <c r="N334" s="31"/>
      <c r="O334" s="31"/>
      <c r="P334" s="31"/>
      <c r="Q334" s="31"/>
      <c r="R334" s="31"/>
      <c r="S334" s="31"/>
      <c r="T334" s="31"/>
      <c r="U334" s="31"/>
      <c r="V334" s="31"/>
      <c r="W334" s="31"/>
      <c r="X334" s="31"/>
      <c r="Y334" s="31"/>
      <c r="Z334" s="31"/>
      <c r="AA334" s="31"/>
      <c r="AB334" s="31"/>
      <c r="AC334" s="31"/>
      <c r="AD334" s="31"/>
      <c r="AE334" s="31"/>
      <c r="AF334" s="31"/>
      <c r="AG334" s="31"/>
      <c r="AH334" s="31"/>
      <c r="AI334" s="31"/>
      <c r="AJ334" s="31"/>
      <c r="MH334"/>
    </row>
    <row r="335" spans="1:346" s="423" customFormat="1" x14ac:dyDescent="0.45">
      <c r="A335"/>
      <c r="B335"/>
      <c r="C335"/>
      <c r="D335"/>
      <c r="E335"/>
      <c r="F335"/>
      <c r="G335"/>
      <c r="H335"/>
      <c r="L335" s="31"/>
      <c r="M335" s="31"/>
      <c r="N335" s="31"/>
      <c r="O335" s="31"/>
      <c r="P335" s="31"/>
      <c r="Q335" s="31"/>
      <c r="R335" s="31"/>
      <c r="S335" s="31"/>
      <c r="T335" s="31"/>
      <c r="U335" s="31"/>
      <c r="V335" s="31"/>
      <c r="W335" s="31"/>
      <c r="X335" s="31"/>
      <c r="Y335" s="31"/>
      <c r="Z335" s="31"/>
      <c r="AA335" s="31"/>
      <c r="AB335" s="31"/>
      <c r="AC335" s="31"/>
      <c r="AD335" s="31"/>
      <c r="AE335" s="31"/>
      <c r="AF335" s="31"/>
      <c r="AG335" s="31"/>
      <c r="AH335" s="31"/>
      <c r="AI335" s="31"/>
      <c r="AJ335" s="31"/>
      <c r="MH335"/>
    </row>
    <row r="336" spans="1:346" s="423" customFormat="1" x14ac:dyDescent="0.45">
      <c r="A336"/>
      <c r="B336"/>
      <c r="C336"/>
      <c r="D336"/>
      <c r="E336"/>
      <c r="F336"/>
      <c r="G336"/>
      <c r="H336"/>
      <c r="L336" s="31"/>
      <c r="M336" s="31"/>
      <c r="N336" s="31"/>
      <c r="O336" s="31"/>
      <c r="P336" s="31"/>
      <c r="Q336" s="31"/>
      <c r="R336" s="31"/>
      <c r="S336" s="31"/>
      <c r="T336" s="31"/>
      <c r="U336" s="31"/>
      <c r="V336" s="31"/>
      <c r="W336" s="31"/>
      <c r="X336" s="31"/>
      <c r="Y336" s="31"/>
      <c r="Z336" s="31"/>
      <c r="AA336" s="31"/>
      <c r="AB336" s="31"/>
      <c r="AC336" s="31"/>
      <c r="AD336" s="31"/>
      <c r="AE336" s="31"/>
      <c r="AF336" s="31"/>
      <c r="AG336" s="31"/>
      <c r="AH336" s="31"/>
      <c r="AI336" s="31"/>
      <c r="AJ336" s="31"/>
      <c r="MH336"/>
    </row>
    <row r="337" spans="1:346" s="423" customFormat="1" x14ac:dyDescent="0.45">
      <c r="A337"/>
      <c r="B337"/>
      <c r="C337"/>
      <c r="D337"/>
      <c r="E337"/>
      <c r="F337"/>
      <c r="G337"/>
      <c r="H337"/>
      <c r="L337" s="31"/>
      <c r="M337" s="31"/>
      <c r="N337" s="31"/>
      <c r="O337" s="31"/>
      <c r="P337" s="31"/>
      <c r="Q337" s="31"/>
      <c r="R337" s="31"/>
      <c r="S337" s="31"/>
      <c r="T337" s="31"/>
      <c r="U337" s="31"/>
      <c r="V337" s="31"/>
      <c r="W337" s="31"/>
      <c r="X337" s="31"/>
      <c r="Y337" s="31"/>
      <c r="Z337" s="31"/>
      <c r="AA337" s="31"/>
      <c r="AB337" s="31"/>
      <c r="AC337" s="31"/>
      <c r="AD337" s="31"/>
      <c r="AE337" s="31"/>
      <c r="AF337" s="31"/>
      <c r="AG337" s="31"/>
      <c r="AH337" s="31"/>
      <c r="AI337" s="31"/>
      <c r="AJ337" s="31"/>
      <c r="MH337"/>
    </row>
    <row r="338" spans="1:346" s="423" customFormat="1" x14ac:dyDescent="0.45">
      <c r="A338"/>
      <c r="B338"/>
      <c r="C338"/>
      <c r="D338"/>
      <c r="E338"/>
      <c r="F338"/>
      <c r="G338"/>
      <c r="H338"/>
      <c r="L338" s="31"/>
      <c r="M338" s="31"/>
      <c r="N338" s="31"/>
      <c r="O338" s="31"/>
      <c r="P338" s="31"/>
      <c r="Q338" s="31"/>
      <c r="R338" s="31"/>
      <c r="S338" s="31"/>
      <c r="T338" s="31"/>
      <c r="U338" s="31"/>
      <c r="V338" s="31"/>
      <c r="W338" s="31"/>
      <c r="X338" s="31"/>
      <c r="Y338" s="31"/>
      <c r="Z338" s="31"/>
      <c r="AA338" s="31"/>
      <c r="AB338" s="31"/>
      <c r="AC338" s="31"/>
      <c r="AD338" s="31"/>
      <c r="AE338" s="31"/>
      <c r="AF338" s="31"/>
      <c r="AG338" s="31"/>
      <c r="AH338" s="31"/>
      <c r="AI338" s="31"/>
      <c r="AJ338" s="31"/>
      <c r="MH338"/>
    </row>
    <row r="339" spans="1:346" s="423" customFormat="1" x14ac:dyDescent="0.45">
      <c r="A339"/>
      <c r="B339"/>
      <c r="C339"/>
      <c r="D339"/>
      <c r="E339"/>
      <c r="F339"/>
      <c r="G339"/>
      <c r="H339"/>
      <c r="L339" s="31"/>
      <c r="M339" s="31"/>
      <c r="N339" s="31"/>
      <c r="O339" s="31"/>
      <c r="P339" s="31"/>
      <c r="Q339" s="31"/>
      <c r="R339" s="31"/>
      <c r="S339" s="31"/>
      <c r="T339" s="31"/>
      <c r="U339" s="31"/>
      <c r="V339" s="31"/>
      <c r="W339" s="31"/>
      <c r="X339" s="31"/>
      <c r="Y339" s="31"/>
      <c r="Z339" s="31"/>
      <c r="AA339" s="31"/>
      <c r="AB339" s="31"/>
      <c r="AC339" s="31"/>
      <c r="AD339" s="31"/>
      <c r="AE339" s="31"/>
      <c r="AF339" s="31"/>
      <c r="AG339" s="31"/>
      <c r="AH339" s="31"/>
      <c r="AI339" s="31"/>
      <c r="AJ339" s="31"/>
      <c r="MH339"/>
    </row>
    <row r="340" spans="1:346" s="423" customFormat="1" x14ac:dyDescent="0.45">
      <c r="A340"/>
      <c r="B340"/>
      <c r="C340"/>
      <c r="D340"/>
      <c r="E340"/>
      <c r="F340"/>
      <c r="G340"/>
      <c r="H340"/>
      <c r="L340" s="31"/>
      <c r="M340" s="31"/>
      <c r="N340" s="31"/>
      <c r="O340" s="31"/>
      <c r="P340" s="31"/>
      <c r="Q340" s="31"/>
      <c r="R340" s="31"/>
      <c r="S340" s="31"/>
      <c r="T340" s="31"/>
      <c r="U340" s="31"/>
      <c r="V340" s="31"/>
      <c r="W340" s="31"/>
      <c r="X340" s="31"/>
      <c r="Y340" s="31"/>
      <c r="Z340" s="31"/>
      <c r="AA340" s="31"/>
      <c r="AB340" s="31"/>
      <c r="AC340" s="31"/>
      <c r="AD340" s="31"/>
      <c r="AE340" s="31"/>
      <c r="AF340" s="31"/>
      <c r="AG340" s="31"/>
      <c r="AH340" s="31"/>
      <c r="AI340" s="31"/>
      <c r="AJ340" s="31"/>
      <c r="MH340"/>
    </row>
    <row r="341" spans="1:346" s="423" customFormat="1" x14ac:dyDescent="0.45">
      <c r="A341"/>
      <c r="B341"/>
      <c r="C341"/>
      <c r="D341"/>
      <c r="E341"/>
      <c r="F341"/>
      <c r="G341"/>
      <c r="H341"/>
      <c r="L341" s="31"/>
      <c r="M341" s="31"/>
      <c r="N341" s="31"/>
      <c r="O341" s="31"/>
      <c r="P341" s="31"/>
      <c r="Q341" s="31"/>
      <c r="R341" s="31"/>
      <c r="S341" s="31"/>
      <c r="T341" s="31"/>
      <c r="U341" s="31"/>
      <c r="V341" s="31"/>
      <c r="W341" s="31"/>
      <c r="X341" s="31"/>
      <c r="Y341" s="31"/>
      <c r="Z341" s="31"/>
      <c r="AA341" s="31"/>
      <c r="AB341" s="31"/>
      <c r="AC341" s="31"/>
      <c r="AD341" s="31"/>
      <c r="AE341" s="31"/>
      <c r="AF341" s="31"/>
      <c r="AG341" s="31"/>
      <c r="AH341" s="31"/>
      <c r="AI341" s="31"/>
      <c r="AJ341" s="31"/>
      <c r="MH341"/>
    </row>
    <row r="342" spans="1:346" s="423" customFormat="1" x14ac:dyDescent="0.45">
      <c r="A342"/>
      <c r="B342"/>
      <c r="C342"/>
      <c r="D342"/>
      <c r="E342"/>
      <c r="F342"/>
      <c r="G342"/>
      <c r="H342"/>
      <c r="L342" s="31"/>
      <c r="M342" s="31"/>
      <c r="N342" s="31"/>
      <c r="O342" s="31"/>
      <c r="P342" s="31"/>
      <c r="Q342" s="31"/>
      <c r="R342" s="31"/>
      <c r="S342" s="31"/>
      <c r="T342" s="31"/>
      <c r="U342" s="31"/>
      <c r="V342" s="31"/>
      <c r="W342" s="31"/>
      <c r="X342" s="31"/>
      <c r="Y342" s="31"/>
      <c r="Z342" s="31"/>
      <c r="AA342" s="31"/>
      <c r="AB342" s="31"/>
      <c r="AC342" s="31"/>
      <c r="AD342" s="31"/>
      <c r="AE342" s="31"/>
      <c r="AF342" s="31"/>
      <c r="AG342" s="31"/>
      <c r="AH342" s="31"/>
      <c r="AI342" s="31"/>
      <c r="AJ342" s="31"/>
      <c r="MH342"/>
    </row>
    <row r="343" spans="1:346" s="423" customFormat="1" x14ac:dyDescent="0.45">
      <c r="A343"/>
      <c r="B343"/>
      <c r="C343"/>
      <c r="D343"/>
      <c r="E343"/>
      <c r="F343"/>
      <c r="G343"/>
      <c r="H343"/>
      <c r="L343" s="31"/>
      <c r="M343" s="31"/>
      <c r="N343" s="31"/>
      <c r="O343" s="31"/>
      <c r="P343" s="31"/>
      <c r="Q343" s="31"/>
      <c r="R343" s="31"/>
      <c r="S343" s="31"/>
      <c r="T343" s="31"/>
      <c r="U343" s="31"/>
      <c r="V343" s="31"/>
      <c r="W343" s="31"/>
      <c r="X343" s="31"/>
      <c r="Y343" s="31"/>
      <c r="Z343" s="31"/>
      <c r="AA343" s="31"/>
      <c r="AB343" s="31"/>
      <c r="AC343" s="31"/>
      <c r="AD343" s="31"/>
      <c r="AE343" s="31"/>
      <c r="AF343" s="31"/>
      <c r="AG343" s="31"/>
      <c r="AH343" s="31"/>
      <c r="AI343" s="31"/>
      <c r="AJ343" s="31"/>
      <c r="MH343"/>
    </row>
    <row r="344" spans="1:346" s="423" customFormat="1" x14ac:dyDescent="0.45">
      <c r="A344"/>
      <c r="B344"/>
      <c r="C344"/>
      <c r="D344"/>
      <c r="E344"/>
      <c r="F344"/>
      <c r="G344"/>
      <c r="H344"/>
      <c r="L344" s="31"/>
      <c r="M344" s="31"/>
      <c r="N344" s="31"/>
      <c r="O344" s="31"/>
      <c r="P344" s="31"/>
      <c r="Q344" s="31"/>
      <c r="R344" s="31"/>
      <c r="S344" s="31"/>
      <c r="T344" s="31"/>
      <c r="U344" s="31"/>
      <c r="V344" s="31"/>
      <c r="W344" s="31"/>
      <c r="X344" s="31"/>
      <c r="Y344" s="31"/>
      <c r="Z344" s="31"/>
      <c r="AA344" s="31"/>
      <c r="AB344" s="31"/>
      <c r="AC344" s="31"/>
      <c r="AD344" s="31"/>
      <c r="AE344" s="31"/>
      <c r="AF344" s="31"/>
      <c r="AG344" s="31"/>
      <c r="AH344" s="31"/>
      <c r="AI344" s="31"/>
      <c r="AJ344" s="31"/>
      <c r="MH344"/>
    </row>
    <row r="345" spans="1:346" s="423" customFormat="1" x14ac:dyDescent="0.45">
      <c r="A345"/>
      <c r="B345"/>
      <c r="C345"/>
      <c r="D345"/>
      <c r="E345"/>
      <c r="F345"/>
      <c r="G345"/>
      <c r="H345"/>
      <c r="L345" s="31"/>
      <c r="M345" s="31"/>
      <c r="N345" s="31"/>
      <c r="O345" s="31"/>
      <c r="P345" s="31"/>
      <c r="Q345" s="31"/>
      <c r="R345" s="31"/>
      <c r="S345" s="31"/>
      <c r="T345" s="31"/>
      <c r="U345" s="31"/>
      <c r="V345" s="31"/>
      <c r="W345" s="31"/>
      <c r="X345" s="31"/>
      <c r="Y345" s="31"/>
      <c r="Z345" s="31"/>
      <c r="AA345" s="31"/>
      <c r="AB345" s="31"/>
      <c r="AC345" s="31"/>
      <c r="AD345" s="31"/>
      <c r="AE345" s="31"/>
      <c r="AF345" s="31"/>
      <c r="AG345" s="31"/>
      <c r="AH345" s="31"/>
      <c r="AI345" s="31"/>
      <c r="AJ345" s="31"/>
      <c r="MH345"/>
    </row>
    <row r="346" spans="1:346" s="423" customFormat="1" x14ac:dyDescent="0.45">
      <c r="A346"/>
      <c r="B346"/>
      <c r="C346"/>
      <c r="D346"/>
      <c r="E346"/>
      <c r="F346"/>
      <c r="G346"/>
      <c r="H346"/>
      <c r="L346" s="31"/>
      <c r="M346" s="31"/>
      <c r="N346" s="31"/>
      <c r="O346" s="31"/>
      <c r="P346" s="31"/>
      <c r="Q346" s="31"/>
      <c r="R346" s="31"/>
      <c r="S346" s="31"/>
      <c r="T346" s="31"/>
      <c r="U346" s="31"/>
      <c r="V346" s="31"/>
      <c r="W346" s="31"/>
      <c r="X346" s="31"/>
      <c r="Y346" s="31"/>
      <c r="Z346" s="31"/>
      <c r="AA346" s="31"/>
      <c r="AB346" s="31"/>
      <c r="AC346" s="31"/>
      <c r="AD346" s="31"/>
      <c r="AE346" s="31"/>
      <c r="AF346" s="31"/>
      <c r="AG346" s="31"/>
      <c r="AH346" s="31"/>
      <c r="AI346" s="31"/>
      <c r="AJ346" s="31"/>
      <c r="MH346"/>
    </row>
    <row r="347" spans="1:346" s="423" customFormat="1" x14ac:dyDescent="0.45">
      <c r="A347"/>
      <c r="B347"/>
      <c r="C347"/>
      <c r="D347"/>
      <c r="E347"/>
      <c r="F347"/>
      <c r="G347"/>
      <c r="H347"/>
      <c r="L347" s="31"/>
      <c r="M347" s="31"/>
      <c r="N347" s="31"/>
      <c r="O347" s="31"/>
      <c r="P347" s="31"/>
      <c r="Q347" s="31"/>
      <c r="R347" s="31"/>
      <c r="S347" s="31"/>
      <c r="T347" s="31"/>
      <c r="U347" s="31"/>
      <c r="V347" s="31"/>
      <c r="W347" s="31"/>
      <c r="X347" s="31"/>
      <c r="Y347" s="31"/>
      <c r="Z347" s="31"/>
      <c r="AA347" s="31"/>
      <c r="AB347" s="31"/>
      <c r="AC347" s="31"/>
      <c r="AD347" s="31"/>
      <c r="AE347" s="31"/>
      <c r="AF347" s="31"/>
      <c r="AG347" s="31"/>
      <c r="AH347" s="31"/>
      <c r="AI347" s="31"/>
      <c r="AJ347" s="31"/>
      <c r="MH347"/>
    </row>
    <row r="348" spans="1:346" s="423" customFormat="1" x14ac:dyDescent="0.45">
      <c r="A348"/>
      <c r="B348"/>
      <c r="C348"/>
      <c r="D348"/>
      <c r="E348"/>
      <c r="F348"/>
      <c r="G348"/>
      <c r="H348"/>
      <c r="L348" s="31"/>
      <c r="M348" s="31"/>
      <c r="N348" s="31"/>
      <c r="O348" s="31"/>
      <c r="P348" s="31"/>
      <c r="Q348" s="31"/>
      <c r="R348" s="31"/>
      <c r="S348" s="31"/>
      <c r="T348" s="31"/>
      <c r="U348" s="31"/>
      <c r="V348" s="31"/>
      <c r="W348" s="31"/>
      <c r="X348" s="31"/>
      <c r="Y348" s="31"/>
      <c r="Z348" s="31"/>
      <c r="AA348" s="31"/>
      <c r="AB348" s="31"/>
      <c r="AC348" s="31"/>
      <c r="AD348" s="31"/>
      <c r="AE348" s="31"/>
      <c r="AF348" s="31"/>
      <c r="AG348" s="31"/>
      <c r="AH348" s="31"/>
      <c r="AI348" s="31"/>
      <c r="AJ348" s="31"/>
      <c r="MH348"/>
    </row>
    <row r="349" spans="1:346" s="423" customFormat="1" x14ac:dyDescent="0.45">
      <c r="A349"/>
      <c r="B349"/>
      <c r="C349"/>
      <c r="D349"/>
      <c r="E349"/>
      <c r="F349"/>
      <c r="G349"/>
      <c r="H349"/>
      <c r="L349" s="31"/>
      <c r="M349" s="31"/>
      <c r="N349" s="31"/>
      <c r="O349" s="31"/>
      <c r="P349" s="31"/>
      <c r="Q349" s="31"/>
      <c r="R349" s="31"/>
      <c r="S349" s="31"/>
      <c r="T349" s="31"/>
      <c r="U349" s="31"/>
      <c r="V349" s="31"/>
      <c r="W349" s="31"/>
      <c r="X349" s="31"/>
      <c r="Y349" s="31"/>
      <c r="Z349" s="31"/>
      <c r="AA349" s="31"/>
      <c r="AB349" s="31"/>
      <c r="AC349" s="31"/>
      <c r="AD349" s="31"/>
      <c r="AE349" s="31"/>
      <c r="AF349" s="31"/>
      <c r="AG349" s="31"/>
      <c r="AH349" s="31"/>
      <c r="AI349" s="31"/>
      <c r="AJ349" s="31"/>
      <c r="MH349"/>
    </row>
    <row r="350" spans="1:346" s="423" customFormat="1" x14ac:dyDescent="0.45">
      <c r="A350"/>
      <c r="B350"/>
      <c r="C350"/>
      <c r="D350"/>
      <c r="E350"/>
      <c r="F350"/>
      <c r="G350"/>
      <c r="H350"/>
      <c r="L350" s="31"/>
      <c r="M350" s="31"/>
      <c r="N350" s="31"/>
      <c r="O350" s="31"/>
      <c r="P350" s="31"/>
      <c r="Q350" s="31"/>
      <c r="R350" s="31"/>
      <c r="S350" s="31"/>
      <c r="T350" s="31"/>
      <c r="U350" s="31"/>
      <c r="V350" s="31"/>
      <c r="W350" s="31"/>
      <c r="X350" s="31"/>
      <c r="Y350" s="31"/>
      <c r="Z350" s="31"/>
      <c r="AA350" s="31"/>
      <c r="AB350" s="31"/>
      <c r="AC350" s="31"/>
      <c r="AD350" s="31"/>
      <c r="AE350" s="31"/>
      <c r="AF350" s="31"/>
      <c r="AG350" s="31"/>
      <c r="AH350" s="31"/>
      <c r="AI350" s="31"/>
      <c r="AJ350" s="31"/>
      <c r="MH350"/>
    </row>
    <row r="351" spans="1:346" s="423" customFormat="1" x14ac:dyDescent="0.45">
      <c r="A351"/>
      <c r="B351"/>
      <c r="C351"/>
      <c r="D351"/>
      <c r="E351"/>
      <c r="F351"/>
      <c r="G351"/>
      <c r="H351"/>
      <c r="L351" s="31"/>
      <c r="M351" s="31"/>
      <c r="N351" s="31"/>
      <c r="O351" s="31"/>
      <c r="P351" s="31"/>
      <c r="Q351" s="31"/>
      <c r="R351" s="31"/>
      <c r="S351" s="31"/>
      <c r="T351" s="31"/>
      <c r="U351" s="31"/>
      <c r="V351" s="31"/>
      <c r="W351" s="31"/>
      <c r="X351" s="31"/>
      <c r="Y351" s="31"/>
      <c r="Z351" s="31"/>
      <c r="AA351" s="31"/>
      <c r="AB351" s="31"/>
      <c r="AC351" s="31"/>
      <c r="AD351" s="31"/>
      <c r="AE351" s="31"/>
      <c r="AF351" s="31"/>
      <c r="AG351" s="31"/>
      <c r="AH351" s="31"/>
      <c r="AI351" s="31"/>
      <c r="AJ351" s="31"/>
      <c r="MH351"/>
    </row>
    <row r="352" spans="1:346" s="423" customFormat="1" x14ac:dyDescent="0.45">
      <c r="A352"/>
      <c r="B352"/>
      <c r="C352"/>
      <c r="D352"/>
      <c r="E352"/>
      <c r="F352"/>
      <c r="G352"/>
      <c r="H352"/>
      <c r="L352" s="31"/>
      <c r="M352" s="31"/>
      <c r="N352" s="31"/>
      <c r="O352" s="31"/>
      <c r="P352" s="31"/>
      <c r="Q352" s="31"/>
      <c r="R352" s="31"/>
      <c r="S352" s="31"/>
      <c r="T352" s="31"/>
      <c r="U352" s="31"/>
      <c r="V352" s="31"/>
      <c r="W352" s="31"/>
      <c r="X352" s="31"/>
      <c r="Y352" s="31"/>
      <c r="Z352" s="31"/>
      <c r="AA352" s="31"/>
      <c r="AB352" s="31"/>
      <c r="AC352" s="31"/>
      <c r="AD352" s="31"/>
      <c r="AE352" s="31"/>
      <c r="AF352" s="31"/>
      <c r="AG352" s="31"/>
      <c r="AH352" s="31"/>
      <c r="AI352" s="31"/>
      <c r="AJ352" s="31"/>
      <c r="MH352"/>
    </row>
    <row r="353" spans="1:346" s="423" customFormat="1" x14ac:dyDescent="0.45">
      <c r="A353"/>
      <c r="B353"/>
      <c r="C353"/>
      <c r="D353"/>
      <c r="E353"/>
      <c r="F353"/>
      <c r="G353"/>
      <c r="H353"/>
      <c r="L353" s="31"/>
      <c r="M353" s="31"/>
      <c r="N353" s="31"/>
      <c r="O353" s="31"/>
      <c r="P353" s="31"/>
      <c r="Q353" s="31"/>
      <c r="R353" s="31"/>
      <c r="S353" s="31"/>
      <c r="T353" s="31"/>
      <c r="U353" s="31"/>
      <c r="V353" s="31"/>
      <c r="W353" s="31"/>
      <c r="X353" s="31"/>
      <c r="Y353" s="31"/>
      <c r="Z353" s="31"/>
      <c r="AA353" s="31"/>
      <c r="AB353" s="31"/>
      <c r="AC353" s="31"/>
      <c r="AD353" s="31"/>
      <c r="AE353" s="31"/>
      <c r="AF353" s="31"/>
      <c r="AG353" s="31"/>
      <c r="AH353" s="31"/>
      <c r="AI353" s="31"/>
      <c r="AJ353" s="31"/>
      <c r="MH353"/>
    </row>
    <row r="354" spans="1:346" s="423" customFormat="1" x14ac:dyDescent="0.45">
      <c r="A354"/>
      <c r="B354"/>
      <c r="C354"/>
      <c r="D354"/>
      <c r="E354"/>
      <c r="F354"/>
      <c r="G354"/>
      <c r="H354"/>
      <c r="L354" s="31"/>
      <c r="M354" s="31"/>
      <c r="N354" s="31"/>
      <c r="O354" s="31"/>
      <c r="P354" s="31"/>
      <c r="Q354" s="31"/>
      <c r="R354" s="31"/>
      <c r="S354" s="31"/>
      <c r="T354" s="31"/>
      <c r="U354" s="31"/>
      <c r="V354" s="31"/>
      <c r="W354" s="31"/>
      <c r="X354" s="31"/>
      <c r="Y354" s="31"/>
      <c r="Z354" s="31"/>
      <c r="AA354" s="31"/>
      <c r="AB354" s="31"/>
      <c r="AC354" s="31"/>
      <c r="AD354" s="31"/>
      <c r="AE354" s="31"/>
      <c r="AF354" s="31"/>
      <c r="AG354" s="31"/>
      <c r="AH354" s="31"/>
      <c r="AI354" s="31"/>
      <c r="AJ354" s="31"/>
      <c r="MH354"/>
    </row>
    <row r="355" spans="1:346" s="423" customFormat="1" x14ac:dyDescent="0.45">
      <c r="A355"/>
      <c r="B355"/>
      <c r="C355"/>
      <c r="D355"/>
      <c r="E355"/>
      <c r="F355"/>
      <c r="G355"/>
      <c r="H355"/>
      <c r="L355" s="31"/>
      <c r="M355" s="31"/>
      <c r="N355" s="31"/>
      <c r="O355" s="31"/>
      <c r="P355" s="31"/>
      <c r="Q355" s="31"/>
      <c r="R355" s="31"/>
      <c r="S355" s="31"/>
      <c r="T355" s="31"/>
      <c r="U355" s="31"/>
      <c r="V355" s="31"/>
      <c r="W355" s="31"/>
      <c r="X355" s="31"/>
      <c r="Y355" s="31"/>
      <c r="Z355" s="31"/>
      <c r="AA355" s="31"/>
      <c r="AB355" s="31"/>
      <c r="AC355" s="31"/>
      <c r="AD355" s="31"/>
      <c r="AE355" s="31"/>
      <c r="AF355" s="31"/>
      <c r="AG355" s="31"/>
      <c r="AH355" s="31"/>
      <c r="AI355" s="31"/>
      <c r="AJ355" s="31"/>
      <c r="MH355"/>
    </row>
    <row r="356" spans="1:346" s="423" customFormat="1" x14ac:dyDescent="0.45">
      <c r="A356"/>
      <c r="B356"/>
      <c r="C356"/>
      <c r="D356"/>
      <c r="E356"/>
      <c r="F356"/>
      <c r="G356"/>
      <c r="H356"/>
      <c r="L356" s="31"/>
      <c r="M356" s="31"/>
      <c r="N356" s="31"/>
      <c r="O356" s="31"/>
      <c r="P356" s="31"/>
      <c r="Q356" s="31"/>
      <c r="R356" s="31"/>
      <c r="S356" s="31"/>
      <c r="T356" s="31"/>
      <c r="U356" s="31"/>
      <c r="V356" s="31"/>
      <c r="W356" s="31"/>
      <c r="X356" s="31"/>
      <c r="Y356" s="31"/>
      <c r="Z356" s="31"/>
      <c r="AA356" s="31"/>
      <c r="AB356" s="31"/>
      <c r="AC356" s="31"/>
      <c r="AD356" s="31"/>
      <c r="AE356" s="31"/>
      <c r="AF356" s="31"/>
      <c r="AG356" s="31"/>
      <c r="AH356" s="31"/>
      <c r="AI356" s="31"/>
      <c r="AJ356" s="31"/>
      <c r="MH356"/>
    </row>
    <row r="357" spans="1:346" s="423" customFormat="1" x14ac:dyDescent="0.45">
      <c r="A357"/>
      <c r="B357"/>
      <c r="C357"/>
      <c r="D357"/>
      <c r="E357"/>
      <c r="F357"/>
      <c r="G357"/>
      <c r="H357"/>
      <c r="L357" s="31"/>
      <c r="M357" s="31"/>
      <c r="N357" s="31"/>
      <c r="O357" s="31"/>
      <c r="P357" s="31"/>
      <c r="Q357" s="31"/>
      <c r="R357" s="31"/>
      <c r="S357" s="31"/>
      <c r="T357" s="31"/>
      <c r="U357" s="31"/>
      <c r="V357" s="31"/>
      <c r="W357" s="31"/>
      <c r="X357" s="31"/>
      <c r="Y357" s="31"/>
      <c r="Z357" s="31"/>
      <c r="AA357" s="31"/>
      <c r="AB357" s="31"/>
      <c r="AC357" s="31"/>
      <c r="AD357" s="31"/>
      <c r="AE357" s="31"/>
      <c r="AF357" s="31"/>
      <c r="AG357" s="31"/>
      <c r="AH357" s="31"/>
      <c r="AI357" s="31"/>
      <c r="AJ357" s="31"/>
      <c r="MH357"/>
    </row>
    <row r="358" spans="1:346" s="423" customFormat="1" x14ac:dyDescent="0.45">
      <c r="A358"/>
      <c r="B358"/>
      <c r="C358"/>
      <c r="D358"/>
      <c r="E358"/>
      <c r="F358"/>
      <c r="G358"/>
      <c r="H358"/>
      <c r="L358" s="31"/>
      <c r="M358" s="31"/>
      <c r="N358" s="31"/>
      <c r="O358" s="31"/>
      <c r="P358" s="31"/>
      <c r="Q358" s="31"/>
      <c r="R358" s="31"/>
      <c r="S358" s="31"/>
      <c r="T358" s="31"/>
      <c r="U358" s="31"/>
      <c r="V358" s="31"/>
      <c r="W358" s="31"/>
      <c r="X358" s="31"/>
      <c r="Y358" s="31"/>
      <c r="Z358" s="31"/>
      <c r="AA358" s="31"/>
      <c r="AB358" s="31"/>
      <c r="AC358" s="31"/>
      <c r="AD358" s="31"/>
      <c r="AE358" s="31"/>
      <c r="AF358" s="31"/>
      <c r="AG358" s="31"/>
      <c r="AH358" s="31"/>
      <c r="AI358" s="31"/>
      <c r="AJ358" s="31"/>
      <c r="MH358"/>
    </row>
    <row r="359" spans="1:346" s="423" customFormat="1" x14ac:dyDescent="0.45">
      <c r="A359"/>
      <c r="B359"/>
      <c r="C359"/>
      <c r="D359"/>
      <c r="E359"/>
      <c r="F359"/>
      <c r="G359"/>
      <c r="H359"/>
      <c r="L359" s="31"/>
      <c r="M359" s="31"/>
      <c r="N359" s="31"/>
      <c r="O359" s="31"/>
      <c r="P359" s="31"/>
      <c r="Q359" s="31"/>
      <c r="R359" s="31"/>
      <c r="S359" s="31"/>
      <c r="T359" s="31"/>
      <c r="U359" s="31"/>
      <c r="V359" s="31"/>
      <c r="W359" s="31"/>
      <c r="X359" s="31"/>
      <c r="Y359" s="31"/>
      <c r="Z359" s="31"/>
      <c r="AA359" s="31"/>
      <c r="AB359" s="31"/>
      <c r="AC359" s="31"/>
      <c r="AD359" s="31"/>
      <c r="AE359" s="31"/>
      <c r="AF359" s="31"/>
      <c r="AG359" s="31"/>
      <c r="AH359" s="31"/>
      <c r="AI359" s="31"/>
      <c r="AJ359" s="31"/>
      <c r="MH359"/>
    </row>
    <row r="360" spans="1:346" s="423" customFormat="1" x14ac:dyDescent="0.45">
      <c r="A360"/>
      <c r="B360"/>
      <c r="C360"/>
      <c r="D360"/>
      <c r="E360"/>
      <c r="F360"/>
      <c r="G360"/>
      <c r="H360"/>
      <c r="L360" s="31"/>
      <c r="M360" s="31"/>
      <c r="N360" s="31"/>
      <c r="O360" s="31"/>
      <c r="P360" s="31"/>
      <c r="Q360" s="31"/>
      <c r="R360" s="31"/>
      <c r="S360" s="31"/>
      <c r="T360" s="31"/>
      <c r="U360" s="31"/>
      <c r="V360" s="31"/>
      <c r="W360" s="31"/>
      <c r="X360" s="31"/>
      <c r="Y360" s="31"/>
      <c r="Z360" s="31"/>
      <c r="AA360" s="31"/>
      <c r="AB360" s="31"/>
      <c r="AC360" s="31"/>
      <c r="AD360" s="31"/>
      <c r="AE360" s="31"/>
      <c r="AF360" s="31"/>
      <c r="AG360" s="31"/>
      <c r="AH360" s="31"/>
      <c r="AI360" s="31"/>
      <c r="AJ360" s="31"/>
      <c r="MH360"/>
    </row>
    <row r="361" spans="1:346" s="423" customFormat="1" x14ac:dyDescent="0.45">
      <c r="A361"/>
      <c r="B361"/>
      <c r="C361"/>
      <c r="D361"/>
      <c r="E361"/>
      <c r="F361"/>
      <c r="G361"/>
      <c r="H361"/>
      <c r="L361" s="31"/>
      <c r="M361" s="31"/>
      <c r="N361" s="31"/>
      <c r="O361" s="31"/>
      <c r="P361" s="31"/>
      <c r="Q361" s="31"/>
      <c r="R361" s="31"/>
      <c r="S361" s="31"/>
      <c r="T361" s="31"/>
      <c r="U361" s="31"/>
      <c r="V361" s="31"/>
      <c r="W361" s="31"/>
      <c r="X361" s="31"/>
      <c r="Y361" s="31"/>
      <c r="Z361" s="31"/>
      <c r="AA361" s="31"/>
      <c r="AB361" s="31"/>
      <c r="AC361" s="31"/>
      <c r="AD361" s="31"/>
      <c r="AE361" s="31"/>
      <c r="AF361" s="31"/>
      <c r="AG361" s="31"/>
      <c r="AH361" s="31"/>
      <c r="AI361" s="31"/>
      <c r="AJ361" s="31"/>
      <c r="MH361"/>
    </row>
    <row r="362" spans="1:346" s="423" customFormat="1" x14ac:dyDescent="0.45">
      <c r="A362"/>
      <c r="B362"/>
      <c r="C362"/>
      <c r="D362"/>
      <c r="E362"/>
      <c r="F362"/>
      <c r="G362"/>
      <c r="H362"/>
      <c r="L362" s="31"/>
      <c r="M362" s="31"/>
      <c r="N362" s="31"/>
      <c r="O362" s="31"/>
      <c r="P362" s="31"/>
      <c r="Q362" s="31"/>
      <c r="R362" s="31"/>
      <c r="S362" s="31"/>
      <c r="T362" s="31"/>
      <c r="U362" s="31"/>
      <c r="V362" s="31"/>
      <c r="W362" s="31"/>
      <c r="X362" s="31"/>
      <c r="Y362" s="31"/>
      <c r="Z362" s="31"/>
      <c r="AA362" s="31"/>
      <c r="AB362" s="31"/>
      <c r="AC362" s="31"/>
      <c r="AD362" s="31"/>
      <c r="AE362" s="31"/>
      <c r="AF362" s="31"/>
      <c r="AG362" s="31"/>
      <c r="AH362" s="31"/>
      <c r="AI362" s="31"/>
      <c r="AJ362" s="31"/>
      <c r="MH362"/>
    </row>
    <row r="363" spans="1:346" s="423" customFormat="1" x14ac:dyDescent="0.45">
      <c r="A363"/>
      <c r="B363"/>
      <c r="C363"/>
      <c r="D363"/>
      <c r="E363"/>
      <c r="F363"/>
      <c r="G363"/>
      <c r="H363"/>
      <c r="L363" s="31"/>
      <c r="M363" s="31"/>
      <c r="N363" s="31"/>
      <c r="O363" s="31"/>
      <c r="P363" s="31"/>
      <c r="Q363" s="31"/>
      <c r="R363" s="31"/>
      <c r="S363" s="31"/>
      <c r="T363" s="31"/>
      <c r="U363" s="31"/>
      <c r="V363" s="31"/>
      <c r="W363" s="31"/>
      <c r="X363" s="31"/>
      <c r="Y363" s="31"/>
      <c r="Z363" s="31"/>
      <c r="AA363" s="31"/>
      <c r="AB363" s="31"/>
      <c r="AC363" s="31"/>
      <c r="AD363" s="31"/>
      <c r="AE363" s="31"/>
      <c r="AF363" s="31"/>
      <c r="AG363" s="31"/>
      <c r="AH363" s="31"/>
      <c r="AI363" s="31"/>
      <c r="AJ363" s="31"/>
      <c r="MH363"/>
    </row>
    <row r="364" spans="1:346" s="423" customFormat="1" x14ac:dyDescent="0.45">
      <c r="A364"/>
      <c r="B364"/>
      <c r="C364"/>
      <c r="D364"/>
      <c r="E364"/>
      <c r="F364"/>
      <c r="G364"/>
      <c r="H364"/>
      <c r="L364" s="31"/>
      <c r="M364" s="31"/>
      <c r="N364" s="31"/>
      <c r="O364" s="31"/>
      <c r="P364" s="31"/>
      <c r="Q364" s="31"/>
      <c r="R364" s="31"/>
      <c r="S364" s="31"/>
      <c r="T364" s="31"/>
      <c r="U364" s="31"/>
      <c r="V364" s="31"/>
      <c r="W364" s="31"/>
      <c r="X364" s="31"/>
      <c r="Y364" s="31"/>
      <c r="Z364" s="31"/>
      <c r="AA364" s="31"/>
      <c r="AB364" s="31"/>
      <c r="AC364" s="31"/>
      <c r="AD364" s="31"/>
      <c r="AE364" s="31"/>
      <c r="AF364" s="31"/>
      <c r="AG364" s="31"/>
      <c r="AH364" s="31"/>
      <c r="AI364" s="31"/>
      <c r="AJ364" s="31"/>
      <c r="MH364"/>
    </row>
    <row r="365" spans="1:346" s="423" customFormat="1" x14ac:dyDescent="0.45">
      <c r="A365"/>
      <c r="B365"/>
      <c r="C365"/>
      <c r="D365"/>
      <c r="E365"/>
      <c r="F365"/>
      <c r="G365"/>
      <c r="H365"/>
      <c r="L365" s="31"/>
      <c r="M365" s="31"/>
      <c r="N365" s="31"/>
      <c r="O365" s="31"/>
      <c r="P365" s="31"/>
      <c r="Q365" s="31"/>
      <c r="R365" s="31"/>
      <c r="S365" s="31"/>
      <c r="T365" s="31"/>
      <c r="U365" s="31"/>
      <c r="V365" s="31"/>
      <c r="W365" s="31"/>
      <c r="X365" s="31"/>
      <c r="Y365" s="31"/>
      <c r="Z365" s="31"/>
      <c r="AA365" s="31"/>
      <c r="AB365" s="31"/>
      <c r="AC365" s="31"/>
      <c r="AD365" s="31"/>
      <c r="AE365" s="31"/>
      <c r="AF365" s="31"/>
      <c r="AG365" s="31"/>
      <c r="AH365" s="31"/>
      <c r="AI365" s="31"/>
      <c r="AJ365" s="31"/>
      <c r="MH365"/>
    </row>
    <row r="366" spans="1:346" s="423" customFormat="1" x14ac:dyDescent="0.45">
      <c r="A366"/>
      <c r="B366"/>
      <c r="C366"/>
      <c r="D366"/>
      <c r="E366"/>
      <c r="F366"/>
      <c r="G366"/>
      <c r="H366"/>
      <c r="L366" s="31"/>
      <c r="M366" s="31"/>
      <c r="N366" s="31"/>
      <c r="O366" s="31"/>
      <c r="P366" s="31"/>
      <c r="Q366" s="31"/>
      <c r="R366" s="31"/>
      <c r="S366" s="31"/>
      <c r="T366" s="31"/>
      <c r="U366" s="31"/>
      <c r="V366" s="31"/>
      <c r="W366" s="31"/>
      <c r="X366" s="31"/>
      <c r="Y366" s="31"/>
      <c r="Z366" s="31"/>
      <c r="AA366" s="31"/>
      <c r="AB366" s="31"/>
      <c r="AC366" s="31"/>
      <c r="AD366" s="31"/>
      <c r="AE366" s="31"/>
      <c r="AF366" s="31"/>
      <c r="AG366" s="31"/>
      <c r="AH366" s="31"/>
      <c r="AI366" s="31"/>
      <c r="AJ366" s="31"/>
      <c r="MH366"/>
    </row>
    <row r="367" spans="1:346" s="423" customFormat="1" x14ac:dyDescent="0.45">
      <c r="A367"/>
      <c r="B367"/>
      <c r="C367"/>
      <c r="D367"/>
      <c r="E367"/>
      <c r="F367"/>
      <c r="G367"/>
      <c r="H367"/>
      <c r="L367" s="31"/>
      <c r="M367" s="31"/>
      <c r="N367" s="31"/>
      <c r="O367" s="31"/>
      <c r="P367" s="31"/>
      <c r="Q367" s="31"/>
      <c r="R367" s="31"/>
      <c r="S367" s="31"/>
      <c r="T367" s="31"/>
      <c r="U367" s="31"/>
      <c r="V367" s="31"/>
      <c r="W367" s="31"/>
      <c r="X367" s="31"/>
      <c r="Y367" s="31"/>
      <c r="Z367" s="31"/>
      <c r="AA367" s="31"/>
      <c r="AB367" s="31"/>
      <c r="AC367" s="31"/>
      <c r="AD367" s="31"/>
      <c r="AE367" s="31"/>
      <c r="AF367" s="31"/>
      <c r="AG367" s="31"/>
      <c r="AH367" s="31"/>
      <c r="AI367" s="31"/>
      <c r="AJ367" s="31"/>
      <c r="MH367"/>
    </row>
    <row r="368" spans="1:346" s="423" customFormat="1" x14ac:dyDescent="0.45">
      <c r="A368"/>
      <c r="B368"/>
      <c r="C368"/>
      <c r="D368"/>
      <c r="E368"/>
      <c r="F368"/>
      <c r="G368"/>
      <c r="H368"/>
      <c r="L368" s="31"/>
      <c r="M368" s="31"/>
      <c r="N368" s="31"/>
      <c r="O368" s="31"/>
      <c r="P368" s="31"/>
      <c r="Q368" s="31"/>
      <c r="R368" s="31"/>
      <c r="S368" s="31"/>
      <c r="T368" s="31"/>
      <c r="U368" s="31"/>
      <c r="V368" s="31"/>
      <c r="W368" s="31"/>
      <c r="X368" s="31"/>
      <c r="Y368" s="31"/>
      <c r="Z368" s="31"/>
      <c r="AA368" s="31"/>
      <c r="AB368" s="31"/>
      <c r="AC368" s="31"/>
      <c r="AD368" s="31"/>
      <c r="AE368" s="31"/>
      <c r="AF368" s="31"/>
      <c r="AG368" s="31"/>
      <c r="AH368" s="31"/>
      <c r="AI368" s="31"/>
      <c r="AJ368" s="31"/>
      <c r="MH368"/>
    </row>
    <row r="369" spans="1:346" s="423" customFormat="1" x14ac:dyDescent="0.45">
      <c r="A369"/>
      <c r="B369"/>
      <c r="C369"/>
      <c r="D369"/>
      <c r="E369"/>
      <c r="F369"/>
      <c r="G369"/>
      <c r="H369"/>
      <c r="L369" s="31"/>
      <c r="M369" s="31"/>
      <c r="N369" s="31"/>
      <c r="O369" s="31"/>
      <c r="P369" s="31"/>
      <c r="Q369" s="31"/>
      <c r="R369" s="31"/>
      <c r="S369" s="31"/>
      <c r="T369" s="31"/>
      <c r="U369" s="31"/>
      <c r="V369" s="31"/>
      <c r="W369" s="31"/>
      <c r="X369" s="31"/>
      <c r="Y369" s="31"/>
      <c r="Z369" s="31"/>
      <c r="AA369" s="31"/>
      <c r="AB369" s="31"/>
      <c r="AC369" s="31"/>
      <c r="AD369" s="31"/>
      <c r="AE369" s="31"/>
      <c r="AF369" s="31"/>
      <c r="AG369" s="31"/>
      <c r="AH369" s="31"/>
      <c r="AI369" s="31"/>
      <c r="AJ369" s="31"/>
      <c r="MH369"/>
    </row>
    <row r="370" spans="1:346" s="423" customFormat="1" x14ac:dyDescent="0.45">
      <c r="A370"/>
      <c r="B370"/>
      <c r="C370"/>
      <c r="D370"/>
      <c r="E370"/>
      <c r="F370"/>
      <c r="G370"/>
      <c r="H370"/>
      <c r="L370" s="31"/>
      <c r="M370" s="31"/>
      <c r="N370" s="31"/>
      <c r="O370" s="31"/>
      <c r="P370" s="31"/>
      <c r="Q370" s="31"/>
      <c r="R370" s="31"/>
      <c r="S370" s="31"/>
      <c r="T370" s="31"/>
      <c r="U370" s="31"/>
      <c r="V370" s="31"/>
      <c r="W370" s="31"/>
      <c r="X370" s="31"/>
      <c r="Y370" s="31"/>
      <c r="Z370" s="31"/>
      <c r="AA370" s="31"/>
      <c r="AB370" s="31"/>
      <c r="AC370" s="31"/>
      <c r="AD370" s="31"/>
      <c r="AE370" s="31"/>
      <c r="AF370" s="31"/>
      <c r="AG370" s="31"/>
      <c r="AH370" s="31"/>
      <c r="AI370" s="31"/>
      <c r="AJ370" s="31"/>
      <c r="MH370"/>
    </row>
    <row r="371" spans="1:346" s="423" customFormat="1" x14ac:dyDescent="0.45">
      <c r="A371"/>
      <c r="B371"/>
      <c r="C371"/>
      <c r="D371"/>
      <c r="E371"/>
      <c r="F371"/>
      <c r="G371"/>
      <c r="H371"/>
      <c r="L371" s="31"/>
      <c r="M371" s="31"/>
      <c r="N371" s="31"/>
      <c r="O371" s="31"/>
      <c r="P371" s="31"/>
      <c r="Q371" s="31"/>
      <c r="R371" s="31"/>
      <c r="S371" s="31"/>
      <c r="T371" s="31"/>
      <c r="U371" s="31"/>
      <c r="V371" s="31"/>
      <c r="W371" s="31"/>
      <c r="X371" s="31"/>
      <c r="Y371" s="31"/>
      <c r="Z371" s="31"/>
      <c r="AA371" s="31"/>
      <c r="AB371" s="31"/>
      <c r="AC371" s="31"/>
      <c r="AD371" s="31"/>
      <c r="AE371" s="31"/>
      <c r="AF371" s="31"/>
      <c r="AG371" s="31"/>
      <c r="AH371" s="31"/>
      <c r="AI371" s="31"/>
      <c r="AJ371" s="31"/>
      <c r="MH371"/>
    </row>
    <row r="372" spans="1:346" s="423" customFormat="1" x14ac:dyDescent="0.45">
      <c r="A372"/>
      <c r="B372"/>
      <c r="C372"/>
      <c r="D372"/>
      <c r="E372"/>
      <c r="F372"/>
      <c r="G372"/>
      <c r="H372"/>
      <c r="L372" s="31"/>
      <c r="M372" s="31"/>
      <c r="N372" s="31"/>
      <c r="O372" s="31"/>
      <c r="P372" s="31"/>
      <c r="Q372" s="31"/>
      <c r="R372" s="31"/>
      <c r="S372" s="31"/>
      <c r="T372" s="31"/>
      <c r="U372" s="31"/>
      <c r="V372" s="31"/>
      <c r="W372" s="31"/>
      <c r="X372" s="31"/>
      <c r="Y372" s="31"/>
      <c r="Z372" s="31"/>
      <c r="AA372" s="31"/>
      <c r="AB372" s="31"/>
      <c r="AC372" s="31"/>
      <c r="AD372" s="31"/>
      <c r="AE372" s="31"/>
      <c r="AF372" s="31"/>
      <c r="AG372" s="31"/>
      <c r="AH372" s="31"/>
      <c r="AI372" s="31"/>
      <c r="AJ372" s="31"/>
      <c r="MH372"/>
    </row>
    <row r="373" spans="1:346" s="423" customFormat="1" x14ac:dyDescent="0.45">
      <c r="A373"/>
      <c r="B373"/>
      <c r="C373"/>
      <c r="D373"/>
      <c r="E373"/>
      <c r="F373"/>
      <c r="G373"/>
      <c r="H373"/>
      <c r="L373" s="31"/>
      <c r="M373" s="31"/>
      <c r="N373" s="31"/>
      <c r="O373" s="31"/>
      <c r="P373" s="31"/>
      <c r="Q373" s="31"/>
      <c r="R373" s="31"/>
      <c r="S373" s="31"/>
      <c r="T373" s="31"/>
      <c r="U373" s="31"/>
      <c r="V373" s="31"/>
      <c r="W373" s="31"/>
      <c r="X373" s="31"/>
      <c r="Y373" s="31"/>
      <c r="Z373" s="31"/>
      <c r="AA373" s="31"/>
      <c r="AB373" s="31"/>
      <c r="AC373" s="31"/>
      <c r="AD373" s="31"/>
      <c r="AE373" s="31"/>
      <c r="AF373" s="31"/>
      <c r="AG373" s="31"/>
      <c r="AH373" s="31"/>
      <c r="AI373" s="31"/>
      <c r="AJ373" s="31"/>
      <c r="MH373"/>
    </row>
    <row r="374" spans="1:346" s="423" customFormat="1" x14ac:dyDescent="0.45">
      <c r="A374"/>
      <c r="B374"/>
      <c r="C374"/>
      <c r="D374"/>
      <c r="E374"/>
      <c r="F374"/>
      <c r="G374"/>
      <c r="H374"/>
      <c r="L374" s="31"/>
      <c r="M374" s="31"/>
      <c r="N374" s="31"/>
      <c r="O374" s="31"/>
      <c r="P374" s="31"/>
      <c r="Q374" s="31"/>
      <c r="R374" s="31"/>
      <c r="S374" s="31"/>
      <c r="T374" s="31"/>
      <c r="U374" s="31"/>
      <c r="V374" s="31"/>
      <c r="W374" s="31"/>
      <c r="X374" s="31"/>
      <c r="Y374" s="31"/>
      <c r="Z374" s="31"/>
      <c r="AA374" s="31"/>
      <c r="AB374" s="31"/>
      <c r="AC374" s="31"/>
      <c r="AD374" s="31"/>
      <c r="AE374" s="31"/>
      <c r="AF374" s="31"/>
      <c r="AG374" s="31"/>
      <c r="AH374" s="31"/>
      <c r="AI374" s="31"/>
      <c r="AJ374" s="31"/>
      <c r="MH374"/>
    </row>
    <row r="375" spans="1:346" s="423" customFormat="1" x14ac:dyDescent="0.45">
      <c r="A375"/>
      <c r="B375"/>
      <c r="C375"/>
      <c r="D375"/>
      <c r="E375"/>
      <c r="F375"/>
      <c r="G375"/>
      <c r="H375"/>
      <c r="L375" s="31"/>
      <c r="M375" s="31"/>
      <c r="N375" s="31"/>
      <c r="O375" s="31"/>
      <c r="P375" s="31"/>
      <c r="Q375" s="31"/>
      <c r="R375" s="31"/>
      <c r="S375" s="31"/>
      <c r="T375" s="31"/>
      <c r="U375" s="31"/>
      <c r="V375" s="31"/>
      <c r="W375" s="31"/>
      <c r="X375" s="31"/>
      <c r="Y375" s="31"/>
      <c r="Z375" s="31"/>
      <c r="AA375" s="31"/>
      <c r="AB375" s="31"/>
      <c r="AC375" s="31"/>
      <c r="AD375" s="31"/>
      <c r="AE375" s="31"/>
      <c r="AF375" s="31"/>
      <c r="AG375" s="31"/>
      <c r="AH375" s="31"/>
      <c r="AI375" s="31"/>
      <c r="AJ375" s="31"/>
      <c r="MH375"/>
    </row>
    <row r="376" spans="1:346" s="423" customFormat="1" x14ac:dyDescent="0.45">
      <c r="A376"/>
      <c r="B376"/>
      <c r="C376"/>
      <c r="D376"/>
      <c r="E376"/>
      <c r="F376"/>
      <c r="G376"/>
      <c r="H376"/>
      <c r="L376" s="31"/>
      <c r="M376" s="31"/>
      <c r="N376" s="31"/>
      <c r="O376" s="31"/>
      <c r="P376" s="31"/>
      <c r="Q376" s="31"/>
      <c r="R376" s="31"/>
      <c r="S376" s="31"/>
      <c r="T376" s="31"/>
      <c r="U376" s="31"/>
      <c r="V376" s="31"/>
      <c r="W376" s="31"/>
      <c r="X376" s="31"/>
      <c r="Y376" s="31"/>
      <c r="Z376" s="31"/>
      <c r="AA376" s="31"/>
      <c r="AB376" s="31"/>
      <c r="AC376" s="31"/>
      <c r="AD376" s="31"/>
      <c r="AE376" s="31"/>
      <c r="AF376" s="31"/>
      <c r="AG376" s="31"/>
      <c r="AH376" s="31"/>
      <c r="AI376" s="31"/>
      <c r="AJ376" s="31"/>
      <c r="MH376"/>
    </row>
    <row r="377" spans="1:346" s="423" customFormat="1" x14ac:dyDescent="0.45">
      <c r="A377"/>
      <c r="B377"/>
      <c r="C377"/>
      <c r="D377"/>
      <c r="E377"/>
      <c r="F377"/>
      <c r="G377"/>
      <c r="H377"/>
      <c r="L377" s="31"/>
      <c r="M377" s="31"/>
      <c r="N377" s="31"/>
      <c r="O377" s="31"/>
      <c r="P377" s="31"/>
      <c r="Q377" s="31"/>
      <c r="R377" s="31"/>
      <c r="S377" s="31"/>
      <c r="T377" s="31"/>
      <c r="U377" s="31"/>
      <c r="V377" s="31"/>
      <c r="W377" s="31"/>
      <c r="X377" s="31"/>
      <c r="Y377" s="31"/>
      <c r="Z377" s="31"/>
      <c r="AA377" s="31"/>
      <c r="AB377" s="31"/>
      <c r="AC377" s="31"/>
      <c r="AD377" s="31"/>
      <c r="AE377" s="31"/>
      <c r="AF377" s="31"/>
      <c r="AG377" s="31"/>
      <c r="AH377" s="31"/>
      <c r="AI377" s="31"/>
      <c r="AJ377" s="31"/>
      <c r="MH377"/>
    </row>
    <row r="378" spans="1:346" s="423" customFormat="1" x14ac:dyDescent="0.45">
      <c r="A378"/>
      <c r="B378"/>
      <c r="C378"/>
      <c r="D378"/>
      <c r="E378"/>
      <c r="F378"/>
      <c r="G378"/>
      <c r="H378"/>
      <c r="L378" s="31"/>
      <c r="M378" s="31"/>
      <c r="N378" s="31"/>
      <c r="O378" s="31"/>
      <c r="P378" s="31"/>
      <c r="Q378" s="31"/>
      <c r="R378" s="31"/>
      <c r="S378" s="31"/>
      <c r="T378" s="31"/>
      <c r="U378" s="31"/>
      <c r="V378" s="31"/>
      <c r="W378" s="31"/>
      <c r="X378" s="31"/>
      <c r="Y378" s="31"/>
      <c r="Z378" s="31"/>
      <c r="AA378" s="31"/>
      <c r="AB378" s="31"/>
      <c r="AC378" s="31"/>
      <c r="AD378" s="31"/>
      <c r="AE378" s="31"/>
      <c r="AF378" s="31"/>
      <c r="AG378" s="31"/>
      <c r="AH378" s="31"/>
      <c r="AI378" s="31"/>
      <c r="AJ378" s="31"/>
      <c r="MH378"/>
    </row>
    <row r="379" spans="1:346" s="423" customFormat="1" x14ac:dyDescent="0.45">
      <c r="A379"/>
      <c r="B379"/>
      <c r="C379"/>
      <c r="D379"/>
      <c r="E379"/>
      <c r="F379"/>
      <c r="G379"/>
      <c r="H379"/>
      <c r="L379" s="31"/>
      <c r="M379" s="31"/>
      <c r="N379" s="31"/>
      <c r="O379" s="31"/>
      <c r="P379" s="31"/>
      <c r="Q379" s="31"/>
      <c r="R379" s="31"/>
      <c r="S379" s="31"/>
      <c r="T379" s="31"/>
      <c r="U379" s="31"/>
      <c r="V379" s="31"/>
      <c r="W379" s="31"/>
      <c r="X379" s="31"/>
      <c r="Y379" s="31"/>
      <c r="Z379" s="31"/>
      <c r="AA379" s="31"/>
      <c r="AB379" s="31"/>
      <c r="AC379" s="31"/>
      <c r="AD379" s="31"/>
      <c r="AE379" s="31"/>
      <c r="AF379" s="31"/>
      <c r="AG379" s="31"/>
      <c r="AH379" s="31"/>
      <c r="AI379" s="31"/>
      <c r="AJ379" s="31"/>
      <c r="MH379"/>
    </row>
    <row r="380" spans="1:346" s="423" customFormat="1" x14ac:dyDescent="0.45">
      <c r="A380"/>
      <c r="B380"/>
      <c r="C380"/>
      <c r="D380"/>
      <c r="E380"/>
      <c r="F380"/>
      <c r="G380"/>
      <c r="H380"/>
      <c r="L380" s="31"/>
      <c r="M380" s="31"/>
      <c r="N380" s="31"/>
      <c r="O380" s="31"/>
      <c r="P380" s="31"/>
      <c r="Q380" s="31"/>
      <c r="R380" s="31"/>
      <c r="S380" s="31"/>
      <c r="T380" s="31"/>
      <c r="U380" s="31"/>
      <c r="V380" s="31"/>
      <c r="W380" s="31"/>
      <c r="X380" s="31"/>
      <c r="Y380" s="31"/>
      <c r="Z380" s="31"/>
      <c r="AA380" s="31"/>
      <c r="AB380" s="31"/>
      <c r="AC380" s="31"/>
      <c r="AD380" s="31"/>
      <c r="AE380" s="31"/>
      <c r="AF380" s="31"/>
      <c r="AG380" s="31"/>
      <c r="AH380" s="31"/>
      <c r="AI380" s="31"/>
      <c r="AJ380" s="31"/>
      <c r="MH380"/>
    </row>
    <row r="381" spans="1:346" s="423" customFormat="1" x14ac:dyDescent="0.45">
      <c r="A381"/>
      <c r="B381"/>
      <c r="C381"/>
      <c r="D381"/>
      <c r="E381"/>
      <c r="F381"/>
      <c r="G381"/>
      <c r="H381"/>
      <c r="L381" s="31"/>
      <c r="M381" s="31"/>
      <c r="N381" s="31"/>
      <c r="O381" s="31"/>
      <c r="P381" s="31"/>
      <c r="Q381" s="31"/>
      <c r="R381" s="31"/>
      <c r="S381" s="31"/>
      <c r="T381" s="31"/>
      <c r="U381" s="31"/>
      <c r="V381" s="31"/>
      <c r="W381" s="31"/>
      <c r="X381" s="31"/>
      <c r="Y381" s="31"/>
      <c r="Z381" s="31"/>
      <c r="AA381" s="31"/>
      <c r="AB381" s="31"/>
      <c r="AC381" s="31"/>
      <c r="AD381" s="31"/>
      <c r="AE381" s="31"/>
      <c r="AF381" s="31"/>
      <c r="AG381" s="31"/>
      <c r="AH381" s="31"/>
      <c r="AI381" s="31"/>
      <c r="AJ381" s="31"/>
      <c r="MH381"/>
    </row>
    <row r="382" spans="1:346" s="423" customFormat="1" x14ac:dyDescent="0.45">
      <c r="A382"/>
      <c r="B382"/>
      <c r="C382"/>
      <c r="D382"/>
      <c r="E382"/>
      <c r="F382"/>
      <c r="G382"/>
      <c r="H382"/>
      <c r="L382" s="31"/>
      <c r="M382" s="31"/>
      <c r="N382" s="31"/>
      <c r="O382" s="31"/>
      <c r="P382" s="31"/>
      <c r="Q382" s="31"/>
      <c r="R382" s="31"/>
      <c r="S382" s="31"/>
      <c r="T382" s="31"/>
      <c r="U382" s="31"/>
      <c r="V382" s="31"/>
      <c r="W382" s="31"/>
      <c r="X382" s="31"/>
      <c r="Y382" s="31"/>
      <c r="Z382" s="31"/>
      <c r="AA382" s="31"/>
      <c r="AB382" s="31"/>
      <c r="AC382" s="31"/>
      <c r="AD382" s="31"/>
      <c r="AE382" s="31"/>
      <c r="AF382" s="31"/>
      <c r="AG382" s="31"/>
      <c r="AH382" s="31"/>
      <c r="AI382" s="31"/>
      <c r="AJ382" s="31"/>
      <c r="MH382"/>
    </row>
    <row r="383" spans="1:346" s="423" customFormat="1" x14ac:dyDescent="0.45">
      <c r="A383"/>
      <c r="B383"/>
      <c r="C383"/>
      <c r="D383"/>
      <c r="E383"/>
      <c r="F383"/>
      <c r="G383"/>
      <c r="H383"/>
      <c r="L383" s="31"/>
      <c r="M383" s="31"/>
      <c r="N383" s="31"/>
      <c r="O383" s="31"/>
      <c r="P383" s="31"/>
      <c r="Q383" s="31"/>
      <c r="R383" s="31"/>
      <c r="S383" s="31"/>
      <c r="T383" s="31"/>
      <c r="U383" s="31"/>
      <c r="V383" s="31"/>
      <c r="W383" s="31"/>
      <c r="X383" s="31"/>
      <c r="Y383" s="31"/>
      <c r="Z383" s="31"/>
      <c r="AA383" s="31"/>
      <c r="AB383" s="31"/>
      <c r="AC383" s="31"/>
      <c r="AD383" s="31"/>
      <c r="AE383" s="31"/>
      <c r="AF383" s="31"/>
      <c r="AG383" s="31"/>
      <c r="AH383" s="31"/>
      <c r="AI383" s="31"/>
      <c r="AJ383" s="31"/>
      <c r="MH383"/>
    </row>
    <row r="384" spans="1:346" s="423" customFormat="1" x14ac:dyDescent="0.45">
      <c r="A384"/>
      <c r="B384"/>
      <c r="C384"/>
      <c r="D384"/>
      <c r="E384"/>
      <c r="F384"/>
      <c r="G384"/>
      <c r="H384"/>
      <c r="L384" s="31"/>
      <c r="M384" s="31"/>
      <c r="N384" s="31"/>
      <c r="O384" s="31"/>
      <c r="P384" s="31"/>
      <c r="Q384" s="31"/>
      <c r="R384" s="31"/>
      <c r="S384" s="31"/>
      <c r="T384" s="31"/>
      <c r="U384" s="31"/>
      <c r="V384" s="31"/>
      <c r="W384" s="31"/>
      <c r="X384" s="31"/>
      <c r="Y384" s="31"/>
      <c r="Z384" s="31"/>
      <c r="AA384" s="31"/>
      <c r="AB384" s="31"/>
      <c r="AC384" s="31"/>
      <c r="AD384" s="31"/>
      <c r="AE384" s="31"/>
      <c r="AF384" s="31"/>
      <c r="AG384" s="31"/>
      <c r="AH384" s="31"/>
      <c r="AI384" s="31"/>
      <c r="AJ384" s="31"/>
      <c r="MH384"/>
    </row>
    <row r="385" spans="1:346" s="423" customFormat="1" x14ac:dyDescent="0.45">
      <c r="A385"/>
      <c r="B385"/>
      <c r="C385"/>
      <c r="D385"/>
      <c r="E385"/>
      <c r="F385"/>
      <c r="G385"/>
      <c r="H385"/>
      <c r="L385" s="31"/>
      <c r="M385" s="31"/>
      <c r="N385" s="31"/>
      <c r="O385" s="31"/>
      <c r="P385" s="31"/>
      <c r="Q385" s="31"/>
      <c r="R385" s="31"/>
      <c r="S385" s="31"/>
      <c r="T385" s="31"/>
      <c r="U385" s="31"/>
      <c r="V385" s="31"/>
      <c r="W385" s="31"/>
      <c r="X385" s="31"/>
      <c r="Y385" s="31"/>
      <c r="Z385" s="31"/>
      <c r="AA385" s="31"/>
      <c r="AB385" s="31"/>
      <c r="AC385" s="31"/>
      <c r="AD385" s="31"/>
      <c r="AE385" s="31"/>
      <c r="AF385" s="31"/>
      <c r="AG385" s="31"/>
      <c r="AH385" s="31"/>
      <c r="AI385" s="31"/>
      <c r="AJ385" s="31"/>
      <c r="MH385"/>
    </row>
    <row r="386" spans="1:346" s="423" customFormat="1" x14ac:dyDescent="0.45">
      <c r="A386"/>
      <c r="B386"/>
      <c r="C386"/>
      <c r="D386"/>
      <c r="E386"/>
      <c r="F386"/>
      <c r="G386"/>
      <c r="H386"/>
      <c r="L386" s="31"/>
      <c r="M386" s="31"/>
      <c r="N386" s="31"/>
      <c r="O386" s="31"/>
      <c r="P386" s="31"/>
      <c r="Q386" s="31"/>
      <c r="R386" s="31"/>
      <c r="S386" s="31"/>
      <c r="T386" s="31"/>
      <c r="U386" s="31"/>
      <c r="V386" s="31"/>
      <c r="W386" s="31"/>
      <c r="X386" s="31"/>
      <c r="Y386" s="31"/>
      <c r="Z386" s="31"/>
      <c r="AA386" s="31"/>
      <c r="AB386" s="31"/>
      <c r="AC386" s="31"/>
      <c r="AD386" s="31"/>
      <c r="AE386" s="31"/>
      <c r="AF386" s="31"/>
      <c r="AG386" s="31"/>
      <c r="AH386" s="31"/>
      <c r="AI386" s="31"/>
      <c r="AJ386" s="31"/>
      <c r="MH386"/>
    </row>
    <row r="387" spans="1:346" s="423" customFormat="1" x14ac:dyDescent="0.45">
      <c r="A387"/>
      <c r="B387"/>
      <c r="C387"/>
      <c r="D387"/>
      <c r="E387"/>
      <c r="F387"/>
      <c r="G387"/>
      <c r="H387"/>
      <c r="L387" s="31"/>
      <c r="M387" s="31"/>
      <c r="N387" s="31"/>
      <c r="O387" s="31"/>
      <c r="P387" s="31"/>
      <c r="Q387" s="31"/>
      <c r="R387" s="31"/>
      <c r="S387" s="31"/>
      <c r="T387" s="31"/>
      <c r="U387" s="31"/>
      <c r="V387" s="31"/>
      <c r="W387" s="31"/>
      <c r="X387" s="31"/>
      <c r="Y387" s="31"/>
      <c r="Z387" s="31"/>
      <c r="AA387" s="31"/>
      <c r="AB387" s="31"/>
      <c r="AC387" s="31"/>
      <c r="AD387" s="31"/>
      <c r="AE387" s="31"/>
      <c r="AF387" s="31"/>
      <c r="AG387" s="31"/>
      <c r="AH387" s="31"/>
      <c r="AI387" s="31"/>
      <c r="AJ387" s="31"/>
      <c r="MH387"/>
    </row>
    <row r="388" spans="1:346" s="423" customFormat="1" x14ac:dyDescent="0.45">
      <c r="A388"/>
      <c r="B388"/>
      <c r="C388"/>
      <c r="D388"/>
      <c r="E388"/>
      <c r="F388"/>
      <c r="G388"/>
      <c r="H388"/>
      <c r="L388" s="31"/>
      <c r="M388" s="31"/>
      <c r="N388" s="31"/>
      <c r="O388" s="31"/>
      <c r="P388" s="31"/>
      <c r="Q388" s="31"/>
      <c r="R388" s="31"/>
      <c r="S388" s="31"/>
      <c r="T388" s="31"/>
      <c r="U388" s="31"/>
      <c r="V388" s="31"/>
      <c r="W388" s="31"/>
      <c r="X388" s="31"/>
      <c r="Y388" s="31"/>
      <c r="Z388" s="31"/>
      <c r="AA388" s="31"/>
      <c r="AB388" s="31"/>
      <c r="AC388" s="31"/>
      <c r="AD388" s="31"/>
      <c r="AE388" s="31"/>
      <c r="AF388" s="31"/>
      <c r="AG388" s="31"/>
      <c r="AH388" s="31"/>
      <c r="AI388" s="31"/>
      <c r="AJ388" s="31"/>
      <c r="MH388"/>
    </row>
    <row r="389" spans="1:346" s="423" customFormat="1" x14ac:dyDescent="0.45">
      <c r="A389"/>
      <c r="B389"/>
      <c r="C389"/>
      <c r="D389"/>
      <c r="E389"/>
      <c r="F389"/>
      <c r="G389"/>
      <c r="H389"/>
      <c r="L389" s="31"/>
      <c r="M389" s="31"/>
      <c r="N389" s="31"/>
      <c r="O389" s="31"/>
      <c r="P389" s="31"/>
      <c r="Q389" s="31"/>
      <c r="R389" s="31"/>
      <c r="S389" s="31"/>
      <c r="T389" s="31"/>
      <c r="U389" s="31"/>
      <c r="V389" s="31"/>
      <c r="W389" s="31"/>
      <c r="X389" s="31"/>
      <c r="Y389" s="31"/>
      <c r="Z389" s="31"/>
      <c r="AA389" s="31"/>
      <c r="AB389" s="31"/>
      <c r="AC389" s="31"/>
      <c r="AD389" s="31"/>
      <c r="AE389" s="31"/>
      <c r="AF389" s="31"/>
      <c r="AG389" s="31"/>
      <c r="AH389" s="31"/>
      <c r="AI389" s="31"/>
      <c r="AJ389" s="31"/>
      <c r="MH389"/>
    </row>
    <row r="390" spans="1:346" s="423" customFormat="1" x14ac:dyDescent="0.45">
      <c r="A390"/>
      <c r="B390"/>
      <c r="C390"/>
      <c r="D390"/>
      <c r="E390"/>
      <c r="F390"/>
      <c r="G390"/>
      <c r="H390"/>
      <c r="L390" s="31"/>
      <c r="M390" s="31"/>
      <c r="N390" s="31"/>
      <c r="O390" s="31"/>
      <c r="P390" s="31"/>
      <c r="Q390" s="31"/>
      <c r="R390" s="31"/>
      <c r="S390" s="31"/>
      <c r="T390" s="31"/>
      <c r="U390" s="31"/>
      <c r="V390" s="31"/>
      <c r="W390" s="31"/>
      <c r="X390" s="31"/>
      <c r="Y390" s="31"/>
      <c r="Z390" s="31"/>
      <c r="AA390" s="31"/>
      <c r="AB390" s="31"/>
      <c r="AC390" s="31"/>
      <c r="AD390" s="31"/>
      <c r="AE390" s="31"/>
      <c r="AF390" s="31"/>
      <c r="AG390" s="31"/>
      <c r="AH390" s="31"/>
      <c r="AI390" s="31"/>
      <c r="AJ390" s="31"/>
      <c r="MH390"/>
    </row>
    <row r="391" spans="1:346" s="423" customFormat="1" x14ac:dyDescent="0.45">
      <c r="A391"/>
      <c r="B391"/>
      <c r="C391"/>
      <c r="D391"/>
      <c r="E391"/>
      <c r="F391"/>
      <c r="G391"/>
      <c r="H391"/>
      <c r="L391" s="31"/>
      <c r="M391" s="31"/>
      <c r="N391" s="31"/>
      <c r="O391" s="31"/>
      <c r="P391" s="31"/>
      <c r="Q391" s="31"/>
      <c r="R391" s="31"/>
      <c r="S391" s="31"/>
      <c r="T391" s="31"/>
      <c r="U391" s="31"/>
      <c r="V391" s="31"/>
      <c r="W391" s="31"/>
      <c r="X391" s="31"/>
      <c r="Y391" s="31"/>
      <c r="Z391" s="31"/>
      <c r="AA391" s="31"/>
      <c r="AB391" s="31"/>
      <c r="AC391" s="31"/>
      <c r="AD391" s="31"/>
      <c r="AE391" s="31"/>
      <c r="AF391" s="31"/>
      <c r="AG391" s="31"/>
      <c r="AH391" s="31"/>
      <c r="AI391" s="31"/>
      <c r="AJ391" s="31"/>
      <c r="MH391"/>
    </row>
    <row r="392" spans="1:346" s="423" customFormat="1" x14ac:dyDescent="0.45">
      <c r="A392"/>
      <c r="B392"/>
      <c r="C392"/>
      <c r="D392"/>
      <c r="E392"/>
      <c r="F392"/>
      <c r="G392"/>
      <c r="H392"/>
      <c r="L392" s="31"/>
      <c r="M392" s="31"/>
      <c r="N392" s="31"/>
      <c r="O392" s="31"/>
      <c r="P392" s="31"/>
      <c r="Q392" s="31"/>
      <c r="R392" s="31"/>
      <c r="S392" s="31"/>
      <c r="T392" s="31"/>
      <c r="U392" s="31"/>
      <c r="V392" s="31"/>
      <c r="W392" s="31"/>
      <c r="X392" s="31"/>
      <c r="Y392" s="31"/>
      <c r="Z392" s="31"/>
      <c r="AA392" s="31"/>
      <c r="AB392" s="31"/>
      <c r="AC392" s="31"/>
      <c r="AD392" s="31"/>
      <c r="AE392" s="31"/>
      <c r="AF392" s="31"/>
      <c r="AG392" s="31"/>
      <c r="AH392" s="31"/>
      <c r="AI392" s="31"/>
      <c r="AJ392" s="31"/>
      <c r="MH392"/>
    </row>
    <row r="393" spans="1:346" s="423" customFormat="1" x14ac:dyDescent="0.45">
      <c r="A393"/>
      <c r="B393"/>
      <c r="C393"/>
      <c r="D393"/>
      <c r="E393"/>
      <c r="F393"/>
      <c r="G393"/>
      <c r="H393"/>
      <c r="L393" s="31"/>
      <c r="M393" s="31"/>
      <c r="N393" s="31"/>
      <c r="O393" s="31"/>
      <c r="P393" s="31"/>
      <c r="Q393" s="31"/>
      <c r="R393" s="31"/>
      <c r="S393" s="31"/>
      <c r="T393" s="31"/>
      <c r="U393" s="31"/>
      <c r="V393" s="31"/>
      <c r="W393" s="31"/>
      <c r="X393" s="31"/>
      <c r="Y393" s="31"/>
      <c r="Z393" s="31"/>
      <c r="AA393" s="31"/>
      <c r="AB393" s="31"/>
      <c r="AC393" s="31"/>
      <c r="AD393" s="31"/>
      <c r="AE393" s="31"/>
      <c r="AF393" s="31"/>
      <c r="AG393" s="31"/>
      <c r="AH393" s="31"/>
      <c r="AI393" s="31"/>
      <c r="AJ393" s="31"/>
      <c r="MH393"/>
    </row>
    <row r="394" spans="1:346" s="423" customFormat="1" x14ac:dyDescent="0.45">
      <c r="A394"/>
      <c r="B394"/>
      <c r="C394"/>
      <c r="D394"/>
      <c r="E394"/>
      <c r="F394"/>
      <c r="G394"/>
      <c r="H394"/>
      <c r="L394" s="31"/>
      <c r="M394" s="31"/>
      <c r="N394" s="31"/>
      <c r="O394" s="31"/>
      <c r="P394" s="31"/>
      <c r="Q394" s="31"/>
      <c r="R394" s="31"/>
      <c r="S394" s="31"/>
      <c r="T394" s="31"/>
      <c r="U394" s="31"/>
      <c r="V394" s="31"/>
      <c r="W394" s="31"/>
      <c r="X394" s="31"/>
      <c r="Y394" s="31"/>
      <c r="Z394" s="31"/>
      <c r="AA394" s="31"/>
      <c r="AB394" s="31"/>
      <c r="AC394" s="31"/>
      <c r="AD394" s="31"/>
      <c r="AE394" s="31"/>
      <c r="AF394" s="31"/>
      <c r="AG394" s="31"/>
      <c r="AH394" s="31"/>
      <c r="AI394" s="31"/>
      <c r="AJ394" s="31"/>
      <c r="MH394"/>
    </row>
    <row r="395" spans="1:346" s="423" customFormat="1" x14ac:dyDescent="0.45">
      <c r="A395"/>
      <c r="B395"/>
      <c r="C395"/>
      <c r="D395"/>
      <c r="E395"/>
      <c r="F395"/>
      <c r="G395"/>
      <c r="H395"/>
      <c r="L395" s="31"/>
      <c r="M395" s="31"/>
      <c r="N395" s="31"/>
      <c r="O395" s="31"/>
      <c r="P395" s="31"/>
      <c r="Q395" s="31"/>
      <c r="R395" s="31"/>
      <c r="S395" s="31"/>
      <c r="T395" s="31"/>
      <c r="U395" s="31"/>
      <c r="V395" s="31"/>
      <c r="W395" s="31"/>
      <c r="X395" s="31"/>
      <c r="Y395" s="31"/>
      <c r="Z395" s="31"/>
      <c r="AA395" s="31"/>
      <c r="AB395" s="31"/>
      <c r="AC395" s="31"/>
      <c r="AD395" s="31"/>
      <c r="AE395" s="31"/>
      <c r="AF395" s="31"/>
      <c r="AG395" s="31"/>
      <c r="AH395" s="31"/>
      <c r="AI395" s="31"/>
      <c r="AJ395" s="31"/>
      <c r="MH395"/>
    </row>
    <row r="396" spans="1:346" s="423" customFormat="1" x14ac:dyDescent="0.45">
      <c r="A396"/>
      <c r="B396"/>
      <c r="C396"/>
      <c r="D396"/>
      <c r="E396"/>
      <c r="F396"/>
      <c r="G396"/>
      <c r="H396"/>
      <c r="L396" s="31"/>
      <c r="M396" s="31"/>
      <c r="N396" s="31"/>
      <c r="O396" s="31"/>
      <c r="P396" s="31"/>
      <c r="Q396" s="31"/>
      <c r="R396" s="31"/>
      <c r="S396" s="31"/>
      <c r="T396" s="31"/>
      <c r="U396" s="31"/>
      <c r="V396" s="31"/>
      <c r="W396" s="31"/>
      <c r="X396" s="31"/>
      <c r="Y396" s="31"/>
      <c r="Z396" s="31"/>
      <c r="AA396" s="31"/>
      <c r="AB396" s="31"/>
      <c r="AC396" s="31"/>
      <c r="AD396" s="31"/>
      <c r="AE396" s="31"/>
      <c r="AF396" s="31"/>
      <c r="AG396" s="31"/>
      <c r="AH396" s="31"/>
      <c r="AI396" s="31"/>
      <c r="AJ396" s="31"/>
      <c r="MH396"/>
    </row>
    <row r="397" spans="1:346" s="423" customFormat="1" x14ac:dyDescent="0.45">
      <c r="A397"/>
      <c r="B397"/>
      <c r="C397"/>
      <c r="D397"/>
      <c r="E397"/>
      <c r="F397"/>
      <c r="G397"/>
      <c r="H397"/>
      <c r="L397" s="31"/>
      <c r="M397" s="31"/>
      <c r="N397" s="31"/>
      <c r="O397" s="31"/>
      <c r="P397" s="31"/>
      <c r="Q397" s="31"/>
      <c r="R397" s="31"/>
      <c r="S397" s="31"/>
      <c r="T397" s="31"/>
      <c r="U397" s="31"/>
      <c r="V397" s="31"/>
      <c r="W397" s="31"/>
      <c r="X397" s="31"/>
      <c r="Y397" s="31"/>
      <c r="Z397" s="31"/>
      <c r="AA397" s="31"/>
      <c r="AB397" s="31"/>
      <c r="AC397" s="31"/>
      <c r="AD397" s="31"/>
      <c r="AE397" s="31"/>
      <c r="AF397" s="31"/>
      <c r="AG397" s="31"/>
      <c r="AH397" s="31"/>
      <c r="AI397" s="31"/>
      <c r="AJ397" s="31"/>
      <c r="MH397"/>
    </row>
    <row r="398" spans="1:346" s="423" customFormat="1" x14ac:dyDescent="0.45">
      <c r="A398"/>
      <c r="B398"/>
      <c r="C398"/>
      <c r="D398"/>
      <c r="E398"/>
      <c r="F398"/>
      <c r="G398"/>
      <c r="H398"/>
      <c r="L398" s="31"/>
      <c r="M398" s="31"/>
      <c r="N398" s="31"/>
      <c r="O398" s="31"/>
      <c r="P398" s="31"/>
      <c r="Q398" s="31"/>
      <c r="R398" s="31"/>
      <c r="S398" s="31"/>
      <c r="T398" s="31"/>
      <c r="U398" s="31"/>
      <c r="V398" s="31"/>
      <c r="W398" s="31"/>
      <c r="X398" s="31"/>
      <c r="Y398" s="31"/>
      <c r="Z398" s="31"/>
      <c r="AA398" s="31"/>
      <c r="AB398" s="31"/>
      <c r="AC398" s="31"/>
      <c r="AD398" s="31"/>
      <c r="AE398" s="31"/>
      <c r="AF398" s="31"/>
      <c r="AG398" s="31"/>
      <c r="AH398" s="31"/>
      <c r="AI398" s="31"/>
      <c r="AJ398" s="31"/>
      <c r="MH398"/>
    </row>
    <row r="399" spans="1:346" s="423" customFormat="1" x14ac:dyDescent="0.45">
      <c r="A399"/>
      <c r="B399"/>
      <c r="C399"/>
      <c r="D399"/>
      <c r="E399"/>
      <c r="F399"/>
      <c r="G399"/>
      <c r="H399"/>
      <c r="L399" s="31"/>
      <c r="M399" s="31"/>
      <c r="N399" s="31"/>
      <c r="O399" s="31"/>
      <c r="P399" s="31"/>
      <c r="Q399" s="31"/>
      <c r="R399" s="31"/>
      <c r="S399" s="31"/>
      <c r="T399" s="31"/>
      <c r="U399" s="31"/>
      <c r="V399" s="31"/>
      <c r="W399" s="31"/>
      <c r="X399" s="31"/>
      <c r="Y399" s="31"/>
      <c r="Z399" s="31"/>
      <c r="AA399" s="31"/>
      <c r="AB399" s="31"/>
      <c r="AC399" s="31"/>
      <c r="AD399" s="31"/>
      <c r="AE399" s="31"/>
      <c r="AF399" s="31"/>
      <c r="AG399" s="31"/>
      <c r="AH399" s="31"/>
      <c r="AI399" s="31"/>
      <c r="AJ399" s="31"/>
      <c r="MH399"/>
    </row>
    <row r="400" spans="1:346" s="423" customFormat="1" x14ac:dyDescent="0.45">
      <c r="A400"/>
      <c r="B400"/>
      <c r="C400"/>
      <c r="D400"/>
      <c r="E400"/>
      <c r="F400"/>
      <c r="G400"/>
      <c r="H400"/>
      <c r="L400" s="31"/>
      <c r="M400" s="31"/>
      <c r="N400" s="31"/>
      <c r="O400" s="31"/>
      <c r="P400" s="31"/>
      <c r="Q400" s="31"/>
      <c r="R400" s="31"/>
      <c r="S400" s="31"/>
      <c r="T400" s="31"/>
      <c r="U400" s="31"/>
      <c r="V400" s="31"/>
      <c r="W400" s="31"/>
      <c r="X400" s="31"/>
      <c r="Y400" s="31"/>
      <c r="Z400" s="31"/>
      <c r="AA400" s="31"/>
      <c r="AB400" s="31"/>
      <c r="AC400" s="31"/>
      <c r="AD400" s="31"/>
      <c r="AE400" s="31"/>
      <c r="AF400" s="31"/>
      <c r="AG400" s="31"/>
      <c r="AH400" s="31"/>
      <c r="AI400" s="31"/>
      <c r="AJ400" s="31"/>
      <c r="MH400"/>
    </row>
    <row r="401" spans="1:346" s="423" customFormat="1" x14ac:dyDescent="0.45">
      <c r="A401"/>
      <c r="B401"/>
      <c r="C401"/>
      <c r="D401"/>
      <c r="E401"/>
      <c r="F401"/>
      <c r="G401"/>
      <c r="H401"/>
      <c r="L401" s="31"/>
      <c r="M401" s="31"/>
      <c r="N401" s="31"/>
      <c r="O401" s="31"/>
      <c r="P401" s="31"/>
      <c r="Q401" s="31"/>
      <c r="R401" s="31"/>
      <c r="S401" s="31"/>
      <c r="T401" s="31"/>
      <c r="U401" s="31"/>
      <c r="V401" s="31"/>
      <c r="W401" s="31"/>
      <c r="X401" s="31"/>
      <c r="Y401" s="31"/>
      <c r="Z401" s="31"/>
      <c r="AA401" s="31"/>
      <c r="AB401" s="31"/>
      <c r="AC401" s="31"/>
      <c r="AD401" s="31"/>
      <c r="AE401" s="31"/>
      <c r="AF401" s="31"/>
      <c r="AG401" s="31"/>
      <c r="AH401" s="31"/>
      <c r="AI401" s="31"/>
      <c r="AJ401" s="31"/>
      <c r="MH401"/>
    </row>
    <row r="402" spans="1:346" s="423" customFormat="1" x14ac:dyDescent="0.45">
      <c r="A402"/>
      <c r="B402"/>
      <c r="C402"/>
      <c r="D402"/>
      <c r="E402"/>
      <c r="F402"/>
      <c r="G402"/>
      <c r="H402"/>
      <c r="L402" s="31"/>
      <c r="M402" s="31"/>
      <c r="N402" s="31"/>
      <c r="O402" s="31"/>
      <c r="P402" s="31"/>
      <c r="Q402" s="31"/>
      <c r="R402" s="31"/>
      <c r="S402" s="31"/>
      <c r="T402" s="31"/>
      <c r="U402" s="31"/>
      <c r="V402" s="31"/>
      <c r="W402" s="31"/>
      <c r="X402" s="31"/>
      <c r="Y402" s="31"/>
      <c r="Z402" s="31"/>
      <c r="AA402" s="31"/>
      <c r="AB402" s="31"/>
      <c r="AC402" s="31"/>
      <c r="AD402" s="31"/>
      <c r="AE402" s="31"/>
      <c r="AF402" s="31"/>
      <c r="AG402" s="31"/>
      <c r="AH402" s="31"/>
      <c r="AI402" s="31"/>
      <c r="AJ402" s="31"/>
      <c r="MH402"/>
    </row>
    <row r="403" spans="1:346" s="423" customFormat="1" x14ac:dyDescent="0.45">
      <c r="A403"/>
      <c r="B403"/>
      <c r="C403"/>
      <c r="D403"/>
      <c r="E403"/>
      <c r="F403"/>
      <c r="G403"/>
      <c r="H403"/>
      <c r="L403" s="31"/>
      <c r="M403" s="31"/>
      <c r="N403" s="31"/>
      <c r="O403" s="31"/>
      <c r="P403" s="31"/>
      <c r="Q403" s="31"/>
      <c r="R403" s="31"/>
      <c r="S403" s="31"/>
      <c r="T403" s="31"/>
      <c r="U403" s="31"/>
      <c r="V403" s="31"/>
      <c r="W403" s="31"/>
      <c r="X403" s="31"/>
      <c r="Y403" s="31"/>
      <c r="Z403" s="31"/>
      <c r="AA403" s="31"/>
      <c r="AB403" s="31"/>
      <c r="AC403" s="31"/>
      <c r="AD403" s="31"/>
      <c r="AE403" s="31"/>
      <c r="AF403" s="31"/>
      <c r="AG403" s="31"/>
      <c r="AH403" s="31"/>
      <c r="AI403" s="31"/>
      <c r="AJ403" s="31"/>
      <c r="MH403"/>
    </row>
    <row r="404" spans="1:346" s="423" customFormat="1" x14ac:dyDescent="0.45">
      <c r="A404"/>
      <c r="B404"/>
      <c r="C404"/>
      <c r="D404"/>
      <c r="E404"/>
      <c r="F404"/>
      <c r="G404"/>
      <c r="H404"/>
      <c r="L404" s="31"/>
      <c r="M404" s="31"/>
      <c r="N404" s="31"/>
      <c r="O404" s="31"/>
      <c r="P404" s="31"/>
      <c r="Q404" s="31"/>
      <c r="R404" s="31"/>
      <c r="S404" s="31"/>
      <c r="T404" s="31"/>
      <c r="U404" s="31"/>
      <c r="V404" s="31"/>
      <c r="W404" s="31"/>
      <c r="X404" s="31"/>
      <c r="Y404" s="31"/>
      <c r="Z404" s="31"/>
      <c r="AA404" s="31"/>
      <c r="AB404" s="31"/>
      <c r="AC404" s="31"/>
      <c r="AD404" s="31"/>
      <c r="AE404" s="31"/>
      <c r="AF404" s="31"/>
      <c r="AG404" s="31"/>
      <c r="AH404" s="31"/>
      <c r="AI404" s="31"/>
      <c r="AJ404" s="31"/>
      <c r="MH404"/>
    </row>
    <row r="405" spans="1:346" s="423" customFormat="1" x14ac:dyDescent="0.45">
      <c r="A405"/>
      <c r="B405"/>
      <c r="C405"/>
      <c r="D405"/>
      <c r="E405"/>
      <c r="F405"/>
      <c r="G405"/>
      <c r="H405"/>
      <c r="L405" s="31"/>
      <c r="M405" s="31"/>
      <c r="N405" s="31"/>
      <c r="O405" s="31"/>
      <c r="P405" s="31"/>
      <c r="Q405" s="31"/>
      <c r="R405" s="31"/>
      <c r="S405" s="31"/>
      <c r="T405" s="31"/>
      <c r="U405" s="31"/>
      <c r="V405" s="31"/>
      <c r="W405" s="31"/>
      <c r="X405" s="31"/>
      <c r="Y405" s="31"/>
      <c r="Z405" s="31"/>
      <c r="AA405" s="31"/>
      <c r="AB405" s="31"/>
      <c r="AC405" s="31"/>
      <c r="AD405" s="31"/>
      <c r="AE405" s="31"/>
      <c r="AF405" s="31"/>
      <c r="AG405" s="31"/>
      <c r="AH405" s="31"/>
      <c r="AI405" s="31"/>
      <c r="AJ405" s="31"/>
      <c r="MH405"/>
    </row>
    <row r="406" spans="1:346" s="423" customFormat="1" x14ac:dyDescent="0.45">
      <c r="A406"/>
      <c r="B406"/>
      <c r="C406"/>
      <c r="D406"/>
      <c r="E406"/>
      <c r="F406"/>
      <c r="G406"/>
      <c r="H406"/>
      <c r="L406" s="31"/>
      <c r="M406" s="31"/>
      <c r="N406" s="31"/>
      <c r="O406" s="31"/>
      <c r="P406" s="31"/>
      <c r="Q406" s="31"/>
      <c r="R406" s="31"/>
      <c r="S406" s="31"/>
      <c r="T406" s="31"/>
      <c r="U406" s="31"/>
      <c r="V406" s="31"/>
      <c r="W406" s="31"/>
      <c r="X406" s="31"/>
      <c r="Y406" s="31"/>
      <c r="Z406" s="31"/>
      <c r="AA406" s="31"/>
      <c r="AB406" s="31"/>
      <c r="AC406" s="31"/>
      <c r="AD406" s="31"/>
      <c r="AE406" s="31"/>
      <c r="AF406" s="31"/>
      <c r="AG406" s="31"/>
      <c r="AH406" s="31"/>
      <c r="AI406" s="31"/>
      <c r="AJ406" s="31"/>
      <c r="MH406"/>
    </row>
    <row r="407" spans="1:346" s="423" customFormat="1" x14ac:dyDescent="0.45">
      <c r="A407"/>
      <c r="B407"/>
      <c r="C407"/>
      <c r="D407"/>
      <c r="E407"/>
      <c r="F407"/>
      <c r="G407"/>
      <c r="H407"/>
      <c r="L407" s="31"/>
      <c r="M407" s="31"/>
      <c r="N407" s="31"/>
      <c r="O407" s="31"/>
      <c r="P407" s="31"/>
      <c r="Q407" s="31"/>
      <c r="R407" s="31"/>
      <c r="S407" s="31"/>
      <c r="T407" s="31"/>
      <c r="U407" s="31"/>
      <c r="V407" s="31"/>
      <c r="W407" s="31"/>
      <c r="X407" s="31"/>
      <c r="Y407" s="31"/>
      <c r="Z407" s="31"/>
      <c r="AA407" s="31"/>
      <c r="AB407" s="31"/>
      <c r="AC407" s="31"/>
      <c r="AD407" s="31"/>
      <c r="AE407" s="31"/>
      <c r="AF407" s="31"/>
      <c r="AG407" s="31"/>
      <c r="AH407" s="31"/>
      <c r="AI407" s="31"/>
      <c r="AJ407" s="31"/>
      <c r="MH407"/>
    </row>
    <row r="408" spans="1:346" s="423" customFormat="1" x14ac:dyDescent="0.45">
      <c r="A408"/>
      <c r="B408"/>
      <c r="C408"/>
      <c r="D408"/>
      <c r="E408"/>
      <c r="F408"/>
      <c r="G408"/>
      <c r="H408"/>
      <c r="L408" s="31"/>
      <c r="M408" s="31"/>
      <c r="N408" s="31"/>
      <c r="O408" s="31"/>
      <c r="P408" s="31"/>
      <c r="Q408" s="31"/>
      <c r="R408" s="31"/>
      <c r="S408" s="31"/>
      <c r="T408" s="31"/>
      <c r="U408" s="31"/>
      <c r="V408" s="31"/>
      <c r="W408" s="31"/>
      <c r="X408" s="31"/>
      <c r="Y408" s="31"/>
      <c r="Z408" s="31"/>
      <c r="AA408" s="31"/>
      <c r="AB408" s="31"/>
      <c r="AC408" s="31"/>
      <c r="AD408" s="31"/>
      <c r="AE408" s="31"/>
      <c r="AF408" s="31"/>
      <c r="AG408" s="31"/>
      <c r="AH408" s="31"/>
      <c r="AI408" s="31"/>
      <c r="AJ408" s="31"/>
      <c r="MH408"/>
    </row>
    <row r="409" spans="1:346" s="423" customFormat="1" x14ac:dyDescent="0.45">
      <c r="A409"/>
      <c r="B409"/>
      <c r="C409"/>
      <c r="D409"/>
      <c r="E409"/>
      <c r="F409"/>
      <c r="G409"/>
      <c r="H409"/>
      <c r="L409" s="31"/>
      <c r="M409" s="31"/>
      <c r="N409" s="31"/>
      <c r="O409" s="31"/>
      <c r="P409" s="31"/>
      <c r="Q409" s="31"/>
      <c r="R409" s="31"/>
      <c r="S409" s="31"/>
      <c r="T409" s="31"/>
      <c r="U409" s="31"/>
      <c r="V409" s="31"/>
      <c r="W409" s="31"/>
      <c r="X409" s="31"/>
      <c r="Y409" s="31"/>
      <c r="Z409" s="31"/>
      <c r="AA409" s="31"/>
      <c r="AB409" s="31"/>
      <c r="AC409" s="31"/>
      <c r="AD409" s="31"/>
      <c r="AE409" s="31"/>
      <c r="AF409" s="31"/>
      <c r="AG409" s="31"/>
      <c r="AH409" s="31"/>
      <c r="AI409" s="31"/>
      <c r="AJ409" s="31"/>
      <c r="MH409"/>
    </row>
    <row r="410" spans="1:346" s="423" customFormat="1" x14ac:dyDescent="0.45">
      <c r="A410"/>
      <c r="B410"/>
      <c r="C410"/>
      <c r="D410"/>
      <c r="E410"/>
      <c r="F410"/>
      <c r="G410"/>
      <c r="H410"/>
      <c r="L410" s="31"/>
      <c r="M410" s="31"/>
      <c r="N410" s="31"/>
      <c r="O410" s="31"/>
      <c r="P410" s="31"/>
      <c r="Q410" s="31"/>
      <c r="R410" s="31"/>
      <c r="S410" s="31"/>
      <c r="T410" s="31"/>
      <c r="U410" s="31"/>
      <c r="V410" s="31"/>
      <c r="W410" s="31"/>
      <c r="X410" s="31"/>
      <c r="Y410" s="31"/>
      <c r="Z410" s="31"/>
      <c r="AA410" s="31"/>
      <c r="AB410" s="31"/>
      <c r="AC410" s="31"/>
      <c r="AD410" s="31"/>
      <c r="AE410" s="31"/>
      <c r="AF410" s="31"/>
      <c r="AG410" s="31"/>
      <c r="AH410" s="31"/>
      <c r="AI410" s="31"/>
      <c r="AJ410" s="31"/>
      <c r="MH410"/>
    </row>
    <row r="411" spans="1:346" s="423" customFormat="1" x14ac:dyDescent="0.45">
      <c r="A411"/>
      <c r="B411"/>
      <c r="C411"/>
      <c r="D411"/>
      <c r="E411"/>
      <c r="F411"/>
      <c r="G411"/>
      <c r="H411"/>
      <c r="L411" s="31"/>
      <c r="M411" s="31"/>
      <c r="N411" s="31"/>
      <c r="O411" s="31"/>
      <c r="P411" s="31"/>
      <c r="Q411" s="31"/>
      <c r="R411" s="31"/>
      <c r="S411" s="31"/>
      <c r="T411" s="31"/>
      <c r="U411" s="31"/>
      <c r="V411" s="31"/>
      <c r="W411" s="31"/>
      <c r="X411" s="31"/>
      <c r="Y411" s="31"/>
      <c r="Z411" s="31"/>
      <c r="AA411" s="31"/>
      <c r="AB411" s="31"/>
      <c r="AC411" s="31"/>
      <c r="AD411" s="31"/>
      <c r="AE411" s="31"/>
      <c r="AF411" s="31"/>
      <c r="AG411" s="31"/>
      <c r="AH411" s="31"/>
      <c r="AI411" s="31"/>
      <c r="AJ411" s="31"/>
      <c r="MH411"/>
    </row>
    <row r="412" spans="1:346" s="423" customFormat="1" x14ac:dyDescent="0.45">
      <c r="A412"/>
      <c r="B412"/>
      <c r="C412"/>
      <c r="D412"/>
      <c r="E412"/>
      <c r="F412"/>
      <c r="G412"/>
      <c r="H412"/>
      <c r="L412" s="31"/>
      <c r="M412" s="31"/>
      <c r="N412" s="31"/>
      <c r="O412" s="31"/>
      <c r="P412" s="31"/>
      <c r="Q412" s="31"/>
      <c r="R412" s="31"/>
      <c r="S412" s="31"/>
      <c r="T412" s="31"/>
      <c r="U412" s="31"/>
      <c r="V412" s="31"/>
      <c r="W412" s="31"/>
      <c r="X412" s="31"/>
      <c r="Y412" s="31"/>
      <c r="Z412" s="31"/>
      <c r="AA412" s="31"/>
      <c r="AB412" s="31"/>
      <c r="AC412" s="31"/>
      <c r="AD412" s="31"/>
      <c r="AE412" s="31"/>
      <c r="AF412" s="31"/>
      <c r="AG412" s="31"/>
      <c r="AH412" s="31"/>
      <c r="AI412" s="31"/>
      <c r="AJ412" s="31"/>
      <c r="MH412"/>
    </row>
    <row r="413" spans="1:346" s="423" customFormat="1" x14ac:dyDescent="0.45">
      <c r="A413"/>
      <c r="B413"/>
      <c r="C413"/>
      <c r="D413"/>
      <c r="E413"/>
      <c r="F413"/>
      <c r="G413"/>
      <c r="H413"/>
      <c r="L413" s="31"/>
      <c r="M413" s="31"/>
      <c r="N413" s="31"/>
      <c r="O413" s="31"/>
      <c r="P413" s="31"/>
      <c r="Q413" s="31"/>
      <c r="R413" s="31"/>
      <c r="S413" s="31"/>
      <c r="T413" s="31"/>
      <c r="U413" s="31"/>
      <c r="V413" s="31"/>
      <c r="W413" s="31"/>
      <c r="X413" s="31"/>
      <c r="Y413" s="31"/>
      <c r="Z413" s="31"/>
      <c r="AA413" s="31"/>
      <c r="AB413" s="31"/>
      <c r="AC413" s="31"/>
      <c r="AD413" s="31"/>
      <c r="AE413" s="31"/>
      <c r="AF413" s="31"/>
      <c r="AG413" s="31"/>
      <c r="AH413" s="31"/>
      <c r="AI413" s="31"/>
      <c r="AJ413" s="31"/>
      <c r="MH413"/>
    </row>
    <row r="414" spans="1:346" s="423" customFormat="1" x14ac:dyDescent="0.45">
      <c r="A414"/>
      <c r="B414"/>
      <c r="C414"/>
      <c r="D414"/>
      <c r="E414"/>
      <c r="F414"/>
      <c r="G414"/>
      <c r="H414"/>
      <c r="L414" s="31"/>
      <c r="M414" s="31"/>
      <c r="N414" s="31"/>
      <c r="O414" s="31"/>
      <c r="P414" s="31"/>
      <c r="Q414" s="31"/>
      <c r="R414" s="31"/>
      <c r="S414" s="31"/>
      <c r="T414" s="31"/>
      <c r="U414" s="31"/>
      <c r="V414" s="31"/>
      <c r="W414" s="31"/>
      <c r="X414" s="31"/>
      <c r="Y414" s="31"/>
      <c r="Z414" s="31"/>
      <c r="AA414" s="31"/>
      <c r="AB414" s="31"/>
      <c r="AC414" s="31"/>
      <c r="AD414" s="31"/>
      <c r="AE414" s="31"/>
      <c r="AF414" s="31"/>
      <c r="AG414" s="31"/>
      <c r="AH414" s="31"/>
      <c r="AI414" s="31"/>
      <c r="AJ414" s="31"/>
      <c r="MH414"/>
    </row>
    <row r="415" spans="1:346" s="423" customFormat="1" x14ac:dyDescent="0.45">
      <c r="A415"/>
      <c r="B415"/>
      <c r="C415"/>
      <c r="D415"/>
      <c r="E415"/>
      <c r="F415"/>
      <c r="G415"/>
      <c r="H415"/>
      <c r="L415" s="31"/>
      <c r="M415" s="31"/>
      <c r="N415" s="31"/>
      <c r="O415" s="31"/>
      <c r="P415" s="31"/>
      <c r="Q415" s="31"/>
      <c r="R415" s="31"/>
      <c r="S415" s="31"/>
      <c r="T415" s="31"/>
      <c r="U415" s="31"/>
      <c r="V415" s="31"/>
      <c r="W415" s="31"/>
      <c r="X415" s="31"/>
      <c r="Y415" s="31"/>
      <c r="Z415" s="31"/>
      <c r="AA415" s="31"/>
      <c r="AB415" s="31"/>
      <c r="AC415" s="31"/>
      <c r="AD415" s="31"/>
      <c r="AE415" s="31"/>
      <c r="AF415" s="31"/>
      <c r="AG415" s="31"/>
      <c r="AH415" s="31"/>
      <c r="AI415" s="31"/>
      <c r="AJ415" s="31"/>
      <c r="MH415"/>
    </row>
    <row r="416" spans="1:346" s="423" customFormat="1" x14ac:dyDescent="0.45">
      <c r="A416"/>
      <c r="B416"/>
      <c r="C416"/>
      <c r="D416"/>
      <c r="E416"/>
      <c r="F416"/>
      <c r="G416"/>
      <c r="H416"/>
      <c r="L416" s="31"/>
      <c r="M416" s="31"/>
      <c r="N416" s="31"/>
      <c r="O416" s="31"/>
      <c r="P416" s="31"/>
      <c r="Q416" s="31"/>
      <c r="R416" s="31"/>
      <c r="S416" s="31"/>
      <c r="T416" s="31"/>
      <c r="U416" s="31"/>
      <c r="V416" s="31"/>
      <c r="W416" s="31"/>
      <c r="X416" s="31"/>
      <c r="Y416" s="31"/>
      <c r="Z416" s="31"/>
      <c r="AA416" s="31"/>
      <c r="AB416" s="31"/>
      <c r="AC416" s="31"/>
      <c r="AD416" s="31"/>
      <c r="AE416" s="31"/>
      <c r="AF416" s="31"/>
      <c r="AG416" s="31"/>
      <c r="AH416" s="31"/>
      <c r="AI416" s="31"/>
      <c r="AJ416" s="31"/>
      <c r="MH416"/>
    </row>
    <row r="417" spans="1:346" s="423" customFormat="1" x14ac:dyDescent="0.45">
      <c r="A417"/>
      <c r="B417"/>
      <c r="C417"/>
      <c r="D417"/>
      <c r="E417"/>
      <c r="F417"/>
      <c r="G417"/>
      <c r="H417"/>
      <c r="L417" s="31"/>
      <c r="M417" s="31"/>
      <c r="N417" s="31"/>
      <c r="O417" s="31"/>
      <c r="P417" s="31"/>
      <c r="Q417" s="31"/>
      <c r="R417" s="31"/>
      <c r="S417" s="31"/>
      <c r="T417" s="31"/>
      <c r="U417" s="31"/>
      <c r="V417" s="31"/>
      <c r="W417" s="31"/>
      <c r="X417" s="31"/>
      <c r="Y417" s="31"/>
      <c r="Z417" s="31"/>
      <c r="AA417" s="31"/>
      <c r="AB417" s="31"/>
      <c r="AC417" s="31"/>
      <c r="AD417" s="31"/>
      <c r="AE417" s="31"/>
      <c r="AF417" s="31"/>
      <c r="AG417" s="31"/>
      <c r="AH417" s="31"/>
      <c r="AI417" s="31"/>
      <c r="AJ417" s="31"/>
      <c r="MH417"/>
    </row>
    <row r="418" spans="1:346" s="423" customFormat="1" x14ac:dyDescent="0.45">
      <c r="A418"/>
      <c r="B418"/>
      <c r="C418"/>
      <c r="D418"/>
      <c r="E418"/>
      <c r="F418"/>
      <c r="G418"/>
      <c r="H418"/>
      <c r="L418" s="31"/>
      <c r="M418" s="31"/>
      <c r="N418" s="31"/>
      <c r="O418" s="31"/>
      <c r="P418" s="31"/>
      <c r="Q418" s="31"/>
      <c r="R418" s="31"/>
      <c r="S418" s="31"/>
      <c r="T418" s="31"/>
      <c r="U418" s="31"/>
      <c r="V418" s="31"/>
      <c r="W418" s="31"/>
      <c r="X418" s="31"/>
      <c r="Y418" s="31"/>
      <c r="Z418" s="31"/>
      <c r="AA418" s="31"/>
      <c r="AB418" s="31"/>
      <c r="AC418" s="31"/>
      <c r="AD418" s="31"/>
      <c r="AE418" s="31"/>
      <c r="AF418" s="31"/>
      <c r="AG418" s="31"/>
      <c r="AH418" s="31"/>
      <c r="AI418" s="31"/>
      <c r="AJ418" s="31"/>
      <c r="MH418"/>
    </row>
    <row r="419" spans="1:346" s="423" customFormat="1" x14ac:dyDescent="0.45">
      <c r="A419"/>
      <c r="B419"/>
      <c r="C419"/>
      <c r="D419"/>
      <c r="E419"/>
      <c r="F419"/>
      <c r="G419"/>
      <c r="H419"/>
      <c r="L419" s="31"/>
      <c r="M419" s="31"/>
      <c r="N419" s="31"/>
      <c r="O419" s="31"/>
      <c r="P419" s="31"/>
      <c r="Q419" s="31"/>
      <c r="R419" s="31"/>
      <c r="S419" s="31"/>
      <c r="T419" s="31"/>
      <c r="U419" s="31"/>
      <c r="V419" s="31"/>
      <c r="W419" s="31"/>
      <c r="X419" s="31"/>
      <c r="Y419" s="31"/>
      <c r="Z419" s="31"/>
      <c r="AA419" s="31"/>
      <c r="AB419" s="31"/>
      <c r="AC419" s="31"/>
      <c r="AD419" s="31"/>
      <c r="AE419" s="31"/>
      <c r="AF419" s="31"/>
      <c r="AG419" s="31"/>
      <c r="AH419" s="31"/>
      <c r="AI419" s="31"/>
      <c r="AJ419" s="31"/>
      <c r="MH419"/>
    </row>
    <row r="420" spans="1:346" s="423" customFormat="1" x14ac:dyDescent="0.45">
      <c r="A420"/>
      <c r="B420"/>
      <c r="C420"/>
      <c r="D420"/>
      <c r="E420"/>
      <c r="F420"/>
      <c r="G420"/>
      <c r="H420"/>
      <c r="L420" s="31"/>
      <c r="M420" s="31"/>
      <c r="N420" s="31"/>
      <c r="O420" s="31"/>
      <c r="P420" s="31"/>
      <c r="Q420" s="31"/>
      <c r="R420" s="31"/>
      <c r="S420" s="31"/>
      <c r="T420" s="31"/>
      <c r="U420" s="31"/>
      <c r="V420" s="31"/>
      <c r="W420" s="31"/>
      <c r="X420" s="31"/>
      <c r="Y420" s="31"/>
      <c r="Z420" s="31"/>
      <c r="AA420" s="31"/>
      <c r="AB420" s="31"/>
      <c r="AC420" s="31"/>
      <c r="AD420" s="31"/>
      <c r="AE420" s="31"/>
      <c r="AF420" s="31"/>
      <c r="AG420" s="31"/>
      <c r="AH420" s="31"/>
      <c r="AI420" s="31"/>
      <c r="AJ420" s="31"/>
      <c r="MH420"/>
    </row>
    <row r="421" spans="1:346" s="423" customFormat="1" x14ac:dyDescent="0.45">
      <c r="A421"/>
      <c r="B421"/>
      <c r="C421"/>
      <c r="D421"/>
      <c r="E421"/>
      <c r="F421"/>
      <c r="G421"/>
      <c r="H421"/>
      <c r="L421" s="31"/>
      <c r="M421" s="31"/>
      <c r="N421" s="31"/>
      <c r="O421" s="31"/>
      <c r="P421" s="31"/>
      <c r="Q421" s="31"/>
      <c r="R421" s="31"/>
      <c r="S421" s="31"/>
      <c r="T421" s="31"/>
      <c r="U421" s="31"/>
      <c r="V421" s="31"/>
      <c r="W421" s="31"/>
      <c r="X421" s="31"/>
      <c r="Y421" s="31"/>
      <c r="Z421" s="31"/>
      <c r="AA421" s="31"/>
      <c r="AB421" s="31"/>
      <c r="AC421" s="31"/>
      <c r="AD421" s="31"/>
      <c r="AE421" s="31"/>
      <c r="AF421" s="31"/>
      <c r="AG421" s="31"/>
      <c r="AH421" s="31"/>
      <c r="AI421" s="31"/>
      <c r="AJ421" s="31"/>
      <c r="MH421"/>
    </row>
    <row r="422" spans="1:346" s="423" customFormat="1" x14ac:dyDescent="0.45">
      <c r="A422"/>
      <c r="B422"/>
      <c r="C422"/>
      <c r="D422"/>
      <c r="E422"/>
      <c r="F422"/>
      <c r="G422"/>
      <c r="H422"/>
      <c r="L422" s="31"/>
      <c r="M422" s="31"/>
      <c r="N422" s="31"/>
      <c r="O422" s="31"/>
      <c r="P422" s="31"/>
      <c r="Q422" s="31"/>
      <c r="R422" s="31"/>
      <c r="S422" s="31"/>
      <c r="T422" s="31"/>
      <c r="U422" s="31"/>
      <c r="V422" s="31"/>
      <c r="W422" s="31"/>
      <c r="X422" s="31"/>
      <c r="Y422" s="31"/>
      <c r="Z422" s="31"/>
      <c r="AA422" s="31"/>
      <c r="AB422" s="31"/>
      <c r="AC422" s="31"/>
      <c r="AD422" s="31"/>
      <c r="AE422" s="31"/>
      <c r="AF422" s="31"/>
      <c r="AG422" s="31"/>
      <c r="AH422" s="31"/>
      <c r="AI422" s="31"/>
      <c r="AJ422" s="31"/>
      <c r="MH422"/>
    </row>
    <row r="423" spans="1:346" s="423" customFormat="1" x14ac:dyDescent="0.45">
      <c r="A423"/>
      <c r="B423"/>
      <c r="C423"/>
      <c r="D423"/>
      <c r="E423"/>
      <c r="F423"/>
      <c r="G423"/>
      <c r="H423"/>
      <c r="L423" s="31"/>
      <c r="M423" s="31"/>
      <c r="N423" s="31"/>
      <c r="O423" s="31"/>
      <c r="P423" s="31"/>
      <c r="Q423" s="31"/>
      <c r="R423" s="31"/>
      <c r="S423" s="31"/>
      <c r="T423" s="31"/>
      <c r="U423" s="31"/>
      <c r="V423" s="31"/>
      <c r="W423" s="31"/>
      <c r="X423" s="31"/>
      <c r="Y423" s="31"/>
      <c r="Z423" s="31"/>
      <c r="AA423" s="31"/>
      <c r="AB423" s="31"/>
      <c r="AC423" s="31"/>
      <c r="AD423" s="31"/>
      <c r="AE423" s="31"/>
      <c r="AF423" s="31"/>
      <c r="AG423" s="31"/>
      <c r="AH423" s="31"/>
      <c r="AI423" s="31"/>
      <c r="AJ423" s="31"/>
      <c r="MH423"/>
    </row>
    <row r="424" spans="1:346" s="423" customFormat="1" x14ac:dyDescent="0.45">
      <c r="A424"/>
      <c r="B424"/>
      <c r="C424"/>
      <c r="D424"/>
      <c r="E424"/>
      <c r="F424"/>
      <c r="G424"/>
      <c r="H424"/>
      <c r="L424" s="31"/>
      <c r="M424" s="31"/>
      <c r="N424" s="31"/>
      <c r="O424" s="31"/>
      <c r="P424" s="31"/>
      <c r="Q424" s="31"/>
      <c r="R424" s="31"/>
      <c r="S424" s="31"/>
      <c r="T424" s="31"/>
      <c r="U424" s="31"/>
      <c r="V424" s="31"/>
      <c r="W424" s="31"/>
      <c r="X424" s="31"/>
      <c r="Y424" s="31"/>
      <c r="Z424" s="31"/>
      <c r="AA424" s="31"/>
      <c r="AB424" s="31"/>
      <c r="AC424" s="31"/>
      <c r="AD424" s="31"/>
      <c r="AE424" s="31"/>
      <c r="AF424" s="31"/>
      <c r="AG424" s="31"/>
      <c r="AH424" s="31"/>
      <c r="AI424" s="31"/>
      <c r="AJ424" s="31"/>
      <c r="MH424"/>
    </row>
    <row r="425" spans="1:346" s="423" customFormat="1" x14ac:dyDescent="0.45">
      <c r="A425"/>
      <c r="B425"/>
      <c r="C425"/>
      <c r="D425"/>
      <c r="E425"/>
      <c r="F425"/>
      <c r="G425"/>
      <c r="H425"/>
      <c r="L425" s="31"/>
      <c r="M425" s="31"/>
      <c r="N425" s="31"/>
      <c r="O425" s="31"/>
      <c r="P425" s="31"/>
      <c r="Q425" s="31"/>
      <c r="R425" s="31"/>
      <c r="S425" s="31"/>
      <c r="T425" s="31"/>
      <c r="U425" s="31"/>
      <c r="V425" s="31"/>
      <c r="W425" s="31"/>
      <c r="X425" s="31"/>
      <c r="Y425" s="31"/>
      <c r="Z425" s="31"/>
      <c r="AA425" s="31"/>
      <c r="AB425" s="31"/>
      <c r="AC425" s="31"/>
      <c r="AD425" s="31"/>
      <c r="AE425" s="31"/>
      <c r="AF425" s="31"/>
      <c r="AG425" s="31"/>
      <c r="AH425" s="31"/>
      <c r="AI425" s="31"/>
      <c r="AJ425" s="31"/>
      <c r="MH425"/>
    </row>
    <row r="426" spans="1:346" s="423" customFormat="1" x14ac:dyDescent="0.45">
      <c r="A426"/>
      <c r="B426"/>
      <c r="C426"/>
      <c r="D426"/>
      <c r="E426"/>
      <c r="F426"/>
      <c r="G426"/>
      <c r="H426"/>
      <c r="L426" s="31"/>
      <c r="M426" s="31"/>
      <c r="N426" s="31"/>
      <c r="O426" s="31"/>
      <c r="P426" s="31"/>
      <c r="Q426" s="31"/>
      <c r="R426" s="31"/>
      <c r="S426" s="31"/>
      <c r="T426" s="31"/>
      <c r="U426" s="31"/>
      <c r="V426" s="31"/>
      <c r="W426" s="31"/>
      <c r="X426" s="31"/>
      <c r="Y426" s="31"/>
      <c r="Z426" s="31"/>
      <c r="AA426" s="31"/>
      <c r="AB426" s="31"/>
      <c r="AC426" s="31"/>
      <c r="AD426" s="31"/>
      <c r="AE426" s="31"/>
      <c r="AF426" s="31"/>
      <c r="AG426" s="31"/>
      <c r="AH426" s="31"/>
      <c r="AI426" s="31"/>
      <c r="AJ426" s="31"/>
      <c r="MH426"/>
    </row>
    <row r="427" spans="1:346" s="423" customFormat="1" x14ac:dyDescent="0.45">
      <c r="A427"/>
      <c r="B427"/>
      <c r="C427"/>
      <c r="D427"/>
      <c r="E427"/>
      <c r="F427"/>
      <c r="G427"/>
      <c r="H427"/>
      <c r="L427" s="31"/>
      <c r="M427" s="31"/>
      <c r="N427" s="31"/>
      <c r="O427" s="31"/>
      <c r="P427" s="31"/>
      <c r="Q427" s="31"/>
      <c r="R427" s="31"/>
      <c r="S427" s="31"/>
      <c r="T427" s="31"/>
      <c r="U427" s="31"/>
      <c r="V427" s="31"/>
      <c r="W427" s="31"/>
      <c r="X427" s="31"/>
      <c r="Y427" s="31"/>
      <c r="Z427" s="31"/>
      <c r="AA427" s="31"/>
      <c r="AB427" s="31"/>
      <c r="AC427" s="31"/>
      <c r="AD427" s="31"/>
      <c r="AE427" s="31"/>
      <c r="AF427" s="31"/>
      <c r="AG427" s="31"/>
      <c r="AH427" s="31"/>
      <c r="AI427" s="31"/>
      <c r="AJ427" s="31"/>
      <c r="MH427"/>
    </row>
    <row r="428" spans="1:346" s="423" customFormat="1" x14ac:dyDescent="0.45">
      <c r="A428"/>
      <c r="B428"/>
      <c r="C428"/>
      <c r="D428"/>
      <c r="E428"/>
      <c r="F428"/>
      <c r="G428"/>
      <c r="H428"/>
      <c r="L428" s="31"/>
      <c r="M428" s="31"/>
      <c r="N428" s="31"/>
      <c r="O428" s="31"/>
      <c r="P428" s="31"/>
      <c r="Q428" s="31"/>
      <c r="R428" s="31"/>
      <c r="S428" s="31"/>
      <c r="T428" s="31"/>
      <c r="U428" s="31"/>
      <c r="V428" s="31"/>
      <c r="W428" s="31"/>
      <c r="X428" s="31"/>
      <c r="Y428" s="31"/>
      <c r="Z428" s="31"/>
      <c r="AA428" s="31"/>
      <c r="AB428" s="31"/>
      <c r="AC428" s="31"/>
      <c r="AD428" s="31"/>
      <c r="AE428" s="31"/>
      <c r="AF428" s="31"/>
      <c r="AG428" s="31"/>
      <c r="AH428" s="31"/>
      <c r="AI428" s="31"/>
      <c r="AJ428" s="31"/>
      <c r="MH428"/>
    </row>
    <row r="429" spans="1:346" s="423" customFormat="1" x14ac:dyDescent="0.45">
      <c r="A429"/>
      <c r="B429"/>
      <c r="C429"/>
      <c r="D429"/>
      <c r="E429"/>
      <c r="F429"/>
      <c r="G429"/>
      <c r="H429"/>
      <c r="L429" s="31"/>
      <c r="M429" s="31"/>
      <c r="N429" s="31"/>
      <c r="O429" s="31"/>
      <c r="P429" s="31"/>
      <c r="Q429" s="31"/>
      <c r="R429" s="31"/>
      <c r="S429" s="31"/>
      <c r="T429" s="31"/>
      <c r="U429" s="31"/>
      <c r="V429" s="31"/>
      <c r="W429" s="31"/>
      <c r="X429" s="31"/>
      <c r="Y429" s="31"/>
      <c r="Z429" s="31"/>
      <c r="AA429" s="31"/>
      <c r="AB429" s="31"/>
      <c r="AC429" s="31"/>
      <c r="AD429" s="31"/>
      <c r="AE429" s="31"/>
      <c r="AF429" s="31"/>
      <c r="AG429" s="31"/>
      <c r="AH429" s="31"/>
      <c r="AI429" s="31"/>
      <c r="AJ429" s="31"/>
      <c r="MH429"/>
    </row>
    <row r="430" spans="1:346" s="423" customFormat="1" x14ac:dyDescent="0.45">
      <c r="A430"/>
      <c r="B430"/>
      <c r="C430"/>
      <c r="D430"/>
      <c r="E430"/>
      <c r="F430"/>
      <c r="G430"/>
      <c r="H430"/>
      <c r="L430" s="31"/>
      <c r="M430" s="31"/>
      <c r="N430" s="31"/>
      <c r="O430" s="31"/>
      <c r="P430" s="31"/>
      <c r="Q430" s="31"/>
      <c r="R430" s="31"/>
      <c r="S430" s="31"/>
      <c r="T430" s="31"/>
      <c r="U430" s="31"/>
      <c r="V430" s="31"/>
      <c r="W430" s="31"/>
      <c r="X430" s="31"/>
      <c r="Y430" s="31"/>
      <c r="Z430" s="31"/>
      <c r="AA430" s="31"/>
      <c r="AB430" s="31"/>
      <c r="AC430" s="31"/>
      <c r="AD430" s="31"/>
      <c r="AE430" s="31"/>
      <c r="AF430" s="31"/>
      <c r="AG430" s="31"/>
      <c r="AH430" s="31"/>
      <c r="AI430" s="31"/>
      <c r="AJ430" s="31"/>
      <c r="MH430"/>
    </row>
    <row r="431" spans="1:346" s="423" customFormat="1" x14ac:dyDescent="0.45">
      <c r="A431"/>
      <c r="B431"/>
      <c r="C431"/>
      <c r="D431"/>
      <c r="E431"/>
      <c r="F431"/>
      <c r="G431"/>
      <c r="H431"/>
      <c r="L431" s="31"/>
      <c r="M431" s="31"/>
      <c r="N431" s="31"/>
      <c r="O431" s="31"/>
      <c r="P431" s="31"/>
      <c r="Q431" s="31"/>
      <c r="R431" s="31"/>
      <c r="S431" s="31"/>
      <c r="T431" s="31"/>
      <c r="U431" s="31"/>
      <c r="V431" s="31"/>
      <c r="W431" s="31"/>
      <c r="X431" s="31"/>
      <c r="Y431" s="31"/>
      <c r="Z431" s="31"/>
      <c r="AA431" s="31"/>
      <c r="AB431" s="31"/>
      <c r="AC431" s="31"/>
      <c r="AD431" s="31"/>
      <c r="AE431" s="31"/>
      <c r="AF431" s="31"/>
      <c r="AG431" s="31"/>
      <c r="AH431" s="31"/>
      <c r="AI431" s="31"/>
      <c r="AJ431" s="31"/>
      <c r="MH431"/>
    </row>
    <row r="432" spans="1:346" s="423" customFormat="1" x14ac:dyDescent="0.45">
      <c r="A432"/>
      <c r="B432"/>
      <c r="C432"/>
      <c r="D432"/>
      <c r="E432"/>
      <c r="F432"/>
      <c r="G432"/>
      <c r="H432"/>
      <c r="L432" s="31"/>
      <c r="M432" s="31"/>
      <c r="N432" s="31"/>
      <c r="O432" s="31"/>
      <c r="P432" s="31"/>
      <c r="Q432" s="31"/>
      <c r="R432" s="31"/>
      <c r="S432" s="31"/>
      <c r="T432" s="31"/>
      <c r="U432" s="31"/>
      <c r="V432" s="31"/>
      <c r="W432" s="31"/>
      <c r="X432" s="31"/>
      <c r="Y432" s="31"/>
      <c r="Z432" s="31"/>
      <c r="AA432" s="31"/>
      <c r="AB432" s="31"/>
      <c r="AC432" s="31"/>
      <c r="AD432" s="31"/>
      <c r="AE432" s="31"/>
      <c r="AF432" s="31"/>
      <c r="AG432" s="31"/>
      <c r="AH432" s="31"/>
      <c r="AI432" s="31"/>
      <c r="AJ432" s="31"/>
      <c r="MH432"/>
    </row>
    <row r="433" spans="1:346" s="423" customFormat="1" x14ac:dyDescent="0.45">
      <c r="A433"/>
      <c r="B433"/>
      <c r="C433"/>
      <c r="D433"/>
      <c r="E433"/>
      <c r="F433"/>
      <c r="G433"/>
      <c r="H433"/>
      <c r="L433" s="31"/>
      <c r="M433" s="31"/>
      <c r="N433" s="31"/>
      <c r="O433" s="31"/>
      <c r="P433" s="31"/>
      <c r="Q433" s="31"/>
      <c r="R433" s="31"/>
      <c r="S433" s="31"/>
      <c r="T433" s="31"/>
      <c r="U433" s="31"/>
      <c r="V433" s="31"/>
      <c r="W433" s="31"/>
      <c r="X433" s="31"/>
      <c r="Y433" s="31"/>
      <c r="Z433" s="31"/>
      <c r="AA433" s="31"/>
      <c r="AB433" s="31"/>
      <c r="AC433" s="31"/>
      <c r="AD433" s="31"/>
      <c r="AE433" s="31"/>
      <c r="AF433" s="31"/>
      <c r="AG433" s="31"/>
      <c r="AH433" s="31"/>
      <c r="AI433" s="31"/>
      <c r="AJ433" s="31"/>
      <c r="MH433"/>
    </row>
    <row r="434" spans="1:346" s="423" customFormat="1" x14ac:dyDescent="0.45">
      <c r="A434"/>
      <c r="B434"/>
      <c r="C434"/>
      <c r="D434"/>
      <c r="E434"/>
      <c r="F434"/>
      <c r="G434"/>
      <c r="H434"/>
      <c r="L434" s="31"/>
      <c r="M434" s="31"/>
      <c r="N434" s="31"/>
      <c r="O434" s="31"/>
      <c r="P434" s="31"/>
      <c r="Q434" s="31"/>
      <c r="R434" s="31"/>
      <c r="S434" s="31"/>
      <c r="T434" s="31"/>
      <c r="U434" s="31"/>
      <c r="V434" s="31"/>
      <c r="W434" s="31"/>
      <c r="X434" s="31"/>
      <c r="Y434" s="31"/>
      <c r="Z434" s="31"/>
      <c r="AA434" s="31"/>
      <c r="AB434" s="31"/>
      <c r="AC434" s="31"/>
      <c r="AD434" s="31"/>
      <c r="AE434" s="31"/>
      <c r="AF434" s="31"/>
      <c r="AG434" s="31"/>
      <c r="AH434" s="31"/>
      <c r="AI434" s="31"/>
      <c r="AJ434" s="31"/>
      <c r="MH434"/>
    </row>
    <row r="435" spans="1:346" s="423" customFormat="1" x14ac:dyDescent="0.45">
      <c r="A435"/>
      <c r="B435"/>
      <c r="C435"/>
      <c r="D435"/>
      <c r="E435"/>
      <c r="F435"/>
      <c r="G435"/>
      <c r="H435"/>
      <c r="L435" s="31"/>
      <c r="M435" s="31"/>
      <c r="N435" s="31"/>
      <c r="O435" s="31"/>
      <c r="P435" s="31"/>
      <c r="Q435" s="31"/>
      <c r="R435" s="31"/>
      <c r="S435" s="31"/>
      <c r="T435" s="31"/>
      <c r="U435" s="31"/>
      <c r="V435" s="31"/>
      <c r="W435" s="31"/>
      <c r="X435" s="31"/>
      <c r="Y435" s="31"/>
      <c r="Z435" s="31"/>
      <c r="AA435" s="31"/>
      <c r="AB435" s="31"/>
      <c r="AC435" s="31"/>
      <c r="AD435" s="31"/>
      <c r="AE435" s="31"/>
      <c r="AF435" s="31"/>
      <c r="AG435" s="31"/>
      <c r="AH435" s="31"/>
      <c r="AI435" s="31"/>
      <c r="AJ435" s="31"/>
      <c r="MH435"/>
    </row>
    <row r="436" spans="1:346" s="423" customFormat="1" x14ac:dyDescent="0.45">
      <c r="A436"/>
      <c r="B436"/>
      <c r="C436"/>
      <c r="D436"/>
      <c r="E436"/>
      <c r="F436"/>
      <c r="G436"/>
      <c r="H436"/>
      <c r="L436" s="31"/>
      <c r="M436" s="31"/>
      <c r="N436" s="31"/>
      <c r="O436" s="31"/>
      <c r="P436" s="31"/>
      <c r="Q436" s="31"/>
      <c r="R436" s="31"/>
      <c r="S436" s="31"/>
      <c r="T436" s="31"/>
      <c r="U436" s="31"/>
      <c r="V436" s="31"/>
      <c r="W436" s="31"/>
      <c r="X436" s="31"/>
      <c r="Y436" s="31"/>
      <c r="Z436" s="31"/>
      <c r="AA436" s="31"/>
      <c r="AB436" s="31"/>
      <c r="AC436" s="31"/>
      <c r="AD436" s="31"/>
      <c r="AE436" s="31"/>
      <c r="AF436" s="31"/>
      <c r="AG436" s="31"/>
      <c r="AH436" s="31"/>
      <c r="AI436" s="31"/>
      <c r="AJ436" s="31"/>
      <c r="MH436"/>
    </row>
    <row r="437" spans="1:346" s="423" customFormat="1" x14ac:dyDescent="0.45">
      <c r="A437"/>
      <c r="B437"/>
      <c r="C437"/>
      <c r="D437"/>
      <c r="E437"/>
      <c r="F437"/>
      <c r="G437"/>
      <c r="H437"/>
      <c r="L437" s="31"/>
      <c r="M437" s="31"/>
      <c r="N437" s="31"/>
      <c r="O437" s="31"/>
      <c r="P437" s="31"/>
      <c r="Q437" s="31"/>
      <c r="R437" s="31"/>
      <c r="S437" s="31"/>
      <c r="T437" s="31"/>
      <c r="U437" s="31"/>
      <c r="V437" s="31"/>
      <c r="W437" s="31"/>
      <c r="X437" s="31"/>
      <c r="Y437" s="31"/>
      <c r="Z437" s="31"/>
      <c r="AA437" s="31"/>
      <c r="AB437" s="31"/>
      <c r="AC437" s="31"/>
      <c r="AD437" s="31"/>
      <c r="AE437" s="31"/>
      <c r="AF437" s="31"/>
      <c r="AG437" s="31"/>
      <c r="AH437" s="31"/>
      <c r="AI437" s="31"/>
      <c r="AJ437" s="31"/>
      <c r="MH437"/>
    </row>
    <row r="438" spans="1:346" s="423" customFormat="1" x14ac:dyDescent="0.45">
      <c r="A438"/>
      <c r="B438"/>
      <c r="C438"/>
      <c r="D438"/>
      <c r="E438"/>
      <c r="F438"/>
      <c r="G438"/>
      <c r="H438"/>
      <c r="L438" s="31"/>
      <c r="M438" s="31"/>
      <c r="N438" s="31"/>
      <c r="O438" s="31"/>
      <c r="P438" s="31"/>
      <c r="Q438" s="31"/>
      <c r="R438" s="31"/>
      <c r="S438" s="31"/>
      <c r="T438" s="31"/>
      <c r="U438" s="31"/>
      <c r="V438" s="31"/>
      <c r="W438" s="31"/>
      <c r="X438" s="31"/>
      <c r="Y438" s="31"/>
      <c r="Z438" s="31"/>
      <c r="AA438" s="31"/>
      <c r="AB438" s="31"/>
      <c r="AC438" s="31"/>
      <c r="AD438" s="31"/>
      <c r="AE438" s="31"/>
      <c r="AF438" s="31"/>
      <c r="AG438" s="31"/>
      <c r="AH438" s="31"/>
      <c r="AI438" s="31"/>
      <c r="AJ438" s="31"/>
      <c r="MH438"/>
    </row>
    <row r="439" spans="1:346" s="423" customFormat="1" x14ac:dyDescent="0.45">
      <c r="A439"/>
      <c r="B439"/>
      <c r="C439"/>
      <c r="D439"/>
      <c r="E439"/>
      <c r="F439"/>
      <c r="G439"/>
      <c r="H439"/>
      <c r="L439" s="31"/>
      <c r="M439" s="31"/>
      <c r="N439" s="31"/>
      <c r="O439" s="31"/>
      <c r="P439" s="31"/>
      <c r="Q439" s="31"/>
      <c r="R439" s="31"/>
      <c r="S439" s="31"/>
      <c r="T439" s="31"/>
      <c r="U439" s="31"/>
      <c r="V439" s="31"/>
      <c r="W439" s="31"/>
      <c r="X439" s="31"/>
      <c r="Y439" s="31"/>
      <c r="Z439" s="31"/>
      <c r="AA439" s="31"/>
      <c r="AB439" s="31"/>
      <c r="AC439" s="31"/>
      <c r="AD439" s="31"/>
      <c r="AE439" s="31"/>
      <c r="AF439" s="31"/>
      <c r="AG439" s="31"/>
      <c r="AH439" s="31"/>
      <c r="AI439" s="31"/>
      <c r="AJ439" s="31"/>
      <c r="MH439"/>
    </row>
    <row r="440" spans="1:346" s="423" customFormat="1" x14ac:dyDescent="0.45">
      <c r="A440"/>
      <c r="B440"/>
      <c r="C440"/>
      <c r="D440"/>
      <c r="E440"/>
      <c r="F440"/>
      <c r="G440"/>
      <c r="H440"/>
      <c r="L440" s="31"/>
      <c r="M440" s="31"/>
      <c r="N440" s="31"/>
      <c r="O440" s="31"/>
      <c r="P440" s="31"/>
      <c r="Q440" s="31"/>
      <c r="R440" s="31"/>
      <c r="S440" s="31"/>
      <c r="T440" s="31"/>
      <c r="U440" s="31"/>
      <c r="V440" s="31"/>
      <c r="W440" s="31"/>
      <c r="X440" s="31"/>
      <c r="Y440" s="31"/>
      <c r="Z440" s="31"/>
      <c r="AA440" s="31"/>
      <c r="AB440" s="31"/>
      <c r="AC440" s="31"/>
      <c r="AD440" s="31"/>
      <c r="AE440" s="31"/>
      <c r="AF440" s="31"/>
      <c r="AG440" s="31"/>
      <c r="AH440" s="31"/>
      <c r="AI440" s="31"/>
      <c r="AJ440" s="31"/>
      <c r="MH440"/>
    </row>
    <row r="441" spans="1:346" s="423" customFormat="1" x14ac:dyDescent="0.45">
      <c r="A441"/>
      <c r="B441"/>
      <c r="C441"/>
      <c r="D441"/>
      <c r="E441"/>
      <c r="F441"/>
      <c r="G441"/>
      <c r="H441"/>
      <c r="L441" s="31"/>
      <c r="M441" s="31"/>
      <c r="N441" s="31"/>
      <c r="O441" s="31"/>
      <c r="P441" s="31"/>
      <c r="Q441" s="31"/>
      <c r="R441" s="31"/>
      <c r="S441" s="31"/>
      <c r="T441" s="31"/>
      <c r="U441" s="31"/>
      <c r="V441" s="31"/>
      <c r="W441" s="31"/>
      <c r="X441" s="31"/>
      <c r="Y441" s="31"/>
      <c r="Z441" s="31"/>
      <c r="AA441" s="31"/>
      <c r="AB441" s="31"/>
      <c r="AC441" s="31"/>
      <c r="AD441" s="31"/>
      <c r="AE441" s="31"/>
      <c r="AF441" s="31"/>
      <c r="AG441" s="31"/>
      <c r="AH441" s="31"/>
      <c r="AI441" s="31"/>
      <c r="AJ441" s="31"/>
      <c r="MH441"/>
    </row>
    <row r="442" spans="1:346" s="423" customFormat="1" x14ac:dyDescent="0.45">
      <c r="A442"/>
      <c r="B442"/>
      <c r="C442"/>
      <c r="D442"/>
      <c r="E442"/>
      <c r="F442"/>
      <c r="G442"/>
      <c r="H442"/>
      <c r="L442" s="31"/>
      <c r="M442" s="31"/>
      <c r="N442" s="31"/>
      <c r="O442" s="31"/>
      <c r="P442" s="31"/>
      <c r="Q442" s="31"/>
      <c r="R442" s="31"/>
      <c r="S442" s="31"/>
      <c r="T442" s="31"/>
      <c r="U442" s="31"/>
      <c r="V442" s="31"/>
      <c r="W442" s="31"/>
      <c r="X442" s="31"/>
      <c r="Y442" s="31"/>
      <c r="Z442" s="31"/>
      <c r="AA442" s="31"/>
      <c r="AB442" s="31"/>
      <c r="AC442" s="31"/>
      <c r="AD442" s="31"/>
      <c r="AE442" s="31"/>
      <c r="AF442" s="31"/>
      <c r="AG442" s="31"/>
      <c r="AH442" s="31"/>
      <c r="AI442" s="31"/>
      <c r="AJ442" s="31"/>
      <c r="MH442"/>
    </row>
    <row r="443" spans="1:346" s="423" customFormat="1" x14ac:dyDescent="0.45">
      <c r="A443"/>
      <c r="B443"/>
      <c r="C443"/>
      <c r="D443"/>
      <c r="E443"/>
      <c r="F443"/>
      <c r="G443"/>
      <c r="H443"/>
      <c r="L443" s="31"/>
      <c r="M443" s="31"/>
      <c r="N443" s="31"/>
      <c r="O443" s="31"/>
      <c r="P443" s="31"/>
      <c r="Q443" s="31"/>
      <c r="R443" s="31"/>
      <c r="S443" s="31"/>
      <c r="T443" s="31"/>
      <c r="U443" s="31"/>
      <c r="V443" s="31"/>
      <c r="W443" s="31"/>
      <c r="X443" s="31"/>
      <c r="Y443" s="31"/>
      <c r="Z443" s="31"/>
      <c r="AA443" s="31"/>
      <c r="AB443" s="31"/>
      <c r="AC443" s="31"/>
      <c r="AD443" s="31"/>
      <c r="AE443" s="31"/>
      <c r="AF443" s="31"/>
      <c r="AG443" s="31"/>
      <c r="AH443" s="31"/>
      <c r="AI443" s="31"/>
      <c r="AJ443" s="31"/>
      <c r="MH443"/>
    </row>
    <row r="444" spans="1:346" s="423" customFormat="1" x14ac:dyDescent="0.45">
      <c r="A444"/>
      <c r="B444"/>
      <c r="C444"/>
      <c r="D444"/>
      <c r="E444"/>
      <c r="F444"/>
      <c r="G444"/>
      <c r="H444"/>
      <c r="L444" s="31"/>
      <c r="M444" s="31"/>
      <c r="N444" s="31"/>
      <c r="O444" s="31"/>
      <c r="P444" s="31"/>
      <c r="Q444" s="31"/>
      <c r="R444" s="31"/>
      <c r="S444" s="31"/>
      <c r="T444" s="31"/>
      <c r="U444" s="31"/>
      <c r="V444" s="31"/>
      <c r="W444" s="31"/>
      <c r="X444" s="31"/>
      <c r="Y444" s="31"/>
      <c r="Z444" s="31"/>
      <c r="AA444" s="31"/>
      <c r="AB444" s="31"/>
      <c r="AC444" s="31"/>
      <c r="AD444" s="31"/>
      <c r="AE444" s="31"/>
      <c r="AF444" s="31"/>
      <c r="AG444" s="31"/>
      <c r="AH444" s="31"/>
      <c r="AI444" s="31"/>
      <c r="AJ444" s="31"/>
      <c r="MH444"/>
    </row>
    <row r="445" spans="1:346" s="423" customFormat="1" x14ac:dyDescent="0.45">
      <c r="A445"/>
      <c r="B445"/>
      <c r="C445"/>
      <c r="D445"/>
      <c r="E445"/>
      <c r="F445"/>
      <c r="G445"/>
      <c r="H445"/>
      <c r="L445" s="31"/>
      <c r="M445" s="31"/>
      <c r="N445" s="31"/>
      <c r="O445" s="31"/>
      <c r="P445" s="31"/>
      <c r="Q445" s="31"/>
      <c r="R445" s="31"/>
      <c r="S445" s="31"/>
      <c r="T445" s="31"/>
      <c r="U445" s="31"/>
      <c r="V445" s="31"/>
      <c r="W445" s="31"/>
      <c r="X445" s="31"/>
      <c r="Y445" s="31"/>
      <c r="Z445" s="31"/>
      <c r="AA445" s="31"/>
      <c r="AB445" s="31"/>
      <c r="AC445" s="31"/>
      <c r="AD445" s="31"/>
      <c r="AE445" s="31"/>
      <c r="AF445" s="31"/>
      <c r="AG445" s="31"/>
      <c r="AH445" s="31"/>
      <c r="AI445" s="31"/>
      <c r="AJ445" s="31"/>
      <c r="MH445"/>
    </row>
    <row r="446" spans="1:346" s="423" customFormat="1" x14ac:dyDescent="0.45">
      <c r="A446"/>
      <c r="B446"/>
      <c r="C446"/>
      <c r="D446"/>
      <c r="E446"/>
      <c r="F446"/>
      <c r="G446"/>
      <c r="H446"/>
      <c r="L446" s="31"/>
      <c r="M446" s="31"/>
      <c r="N446" s="31"/>
      <c r="O446" s="31"/>
      <c r="P446" s="31"/>
      <c r="Q446" s="31"/>
      <c r="R446" s="31"/>
      <c r="S446" s="31"/>
      <c r="T446" s="31"/>
      <c r="U446" s="31"/>
      <c r="V446" s="31"/>
      <c r="W446" s="31"/>
      <c r="X446" s="31"/>
      <c r="Y446" s="31"/>
      <c r="Z446" s="31"/>
      <c r="AA446" s="31"/>
      <c r="AB446" s="31"/>
      <c r="AC446" s="31"/>
      <c r="AD446" s="31"/>
      <c r="AE446" s="31"/>
      <c r="AF446" s="31"/>
      <c r="AG446" s="31"/>
      <c r="AH446" s="31"/>
      <c r="AI446" s="31"/>
      <c r="AJ446" s="31"/>
      <c r="MH446"/>
    </row>
    <row r="447" spans="1:346" s="423" customFormat="1" x14ac:dyDescent="0.45">
      <c r="A447"/>
      <c r="B447"/>
      <c r="C447"/>
      <c r="D447"/>
      <c r="E447"/>
      <c r="F447"/>
      <c r="G447"/>
      <c r="H447"/>
      <c r="L447" s="31"/>
      <c r="M447" s="31"/>
      <c r="N447" s="31"/>
      <c r="O447" s="31"/>
      <c r="P447" s="31"/>
      <c r="Q447" s="31"/>
      <c r="R447" s="31"/>
      <c r="S447" s="31"/>
      <c r="T447" s="31"/>
      <c r="U447" s="31"/>
      <c r="V447" s="31"/>
      <c r="W447" s="31"/>
      <c r="X447" s="31"/>
      <c r="Y447" s="31"/>
      <c r="Z447" s="31"/>
      <c r="AA447" s="31"/>
      <c r="AB447" s="31"/>
      <c r="AC447" s="31"/>
      <c r="AD447" s="31"/>
      <c r="AE447" s="31"/>
      <c r="AF447" s="31"/>
      <c r="AG447" s="31"/>
      <c r="AH447" s="31"/>
      <c r="AI447" s="31"/>
      <c r="AJ447" s="31"/>
      <c r="MH447"/>
    </row>
    <row r="448" spans="1:346" s="423" customFormat="1" x14ac:dyDescent="0.45">
      <c r="A448"/>
      <c r="B448"/>
      <c r="C448"/>
      <c r="D448"/>
      <c r="E448"/>
      <c r="F448"/>
      <c r="G448"/>
      <c r="H448"/>
      <c r="L448" s="31"/>
      <c r="M448" s="31"/>
      <c r="N448" s="31"/>
      <c r="O448" s="31"/>
      <c r="P448" s="31"/>
      <c r="Q448" s="31"/>
      <c r="R448" s="31"/>
      <c r="S448" s="31"/>
      <c r="T448" s="31"/>
      <c r="U448" s="31"/>
      <c r="V448" s="31"/>
      <c r="W448" s="31"/>
      <c r="X448" s="31"/>
      <c r="Y448" s="31"/>
      <c r="Z448" s="31"/>
      <c r="AA448" s="31"/>
      <c r="AB448" s="31"/>
      <c r="AC448" s="31"/>
      <c r="AD448" s="31"/>
      <c r="AE448" s="31"/>
      <c r="AF448" s="31"/>
      <c r="AG448" s="31"/>
      <c r="AH448" s="31"/>
      <c r="AI448" s="31"/>
      <c r="AJ448" s="31"/>
      <c r="MH448"/>
    </row>
    <row r="449" spans="1:346" s="423" customFormat="1" x14ac:dyDescent="0.45">
      <c r="A449"/>
      <c r="B449"/>
      <c r="C449"/>
      <c r="D449"/>
      <c r="E449"/>
      <c r="F449"/>
      <c r="G449"/>
      <c r="H449"/>
      <c r="L449" s="31"/>
      <c r="M449" s="31"/>
      <c r="N449" s="31"/>
      <c r="O449" s="31"/>
      <c r="P449" s="31"/>
      <c r="Q449" s="31"/>
      <c r="R449" s="31"/>
      <c r="S449" s="31"/>
      <c r="T449" s="31"/>
      <c r="U449" s="31"/>
      <c r="V449" s="31"/>
      <c r="W449" s="31"/>
      <c r="X449" s="31"/>
      <c r="Y449" s="31"/>
      <c r="Z449" s="31"/>
      <c r="AA449" s="31"/>
      <c r="AB449" s="31"/>
      <c r="AC449" s="31"/>
      <c r="AD449" s="31"/>
      <c r="AE449" s="31"/>
      <c r="AF449" s="31"/>
      <c r="AG449" s="31"/>
      <c r="AH449" s="31"/>
      <c r="AI449" s="31"/>
      <c r="AJ449" s="31"/>
      <c r="MH449"/>
    </row>
    <row r="450" spans="1:346" s="423" customFormat="1" x14ac:dyDescent="0.45">
      <c r="A450"/>
      <c r="B450"/>
      <c r="C450"/>
      <c r="D450"/>
      <c r="E450"/>
      <c r="F450"/>
      <c r="G450"/>
      <c r="H450"/>
      <c r="L450" s="31"/>
      <c r="M450" s="31"/>
      <c r="N450" s="31"/>
      <c r="O450" s="31"/>
      <c r="P450" s="31"/>
      <c r="Q450" s="31"/>
      <c r="R450" s="31"/>
      <c r="S450" s="31"/>
      <c r="T450" s="31"/>
      <c r="U450" s="31"/>
      <c r="V450" s="31"/>
      <c r="W450" s="31"/>
      <c r="X450" s="31"/>
      <c r="Y450" s="31"/>
      <c r="Z450" s="31"/>
      <c r="AA450" s="31"/>
      <c r="AB450" s="31"/>
      <c r="AC450" s="31"/>
      <c r="AD450" s="31"/>
      <c r="AE450" s="31"/>
      <c r="AF450" s="31"/>
      <c r="AG450" s="31"/>
      <c r="AH450" s="31"/>
      <c r="AI450" s="31"/>
      <c r="AJ450" s="31"/>
      <c r="MH450"/>
    </row>
    <row r="451" spans="1:346" s="423" customFormat="1" x14ac:dyDescent="0.45">
      <c r="A451"/>
      <c r="B451"/>
      <c r="C451"/>
      <c r="D451"/>
      <c r="E451"/>
      <c r="F451"/>
      <c r="G451"/>
      <c r="H451"/>
      <c r="L451" s="31"/>
      <c r="M451" s="31"/>
      <c r="N451" s="31"/>
      <c r="O451" s="31"/>
      <c r="P451" s="31"/>
      <c r="Q451" s="31"/>
      <c r="R451" s="31"/>
      <c r="S451" s="31"/>
      <c r="T451" s="31"/>
      <c r="U451" s="31"/>
      <c r="V451" s="31"/>
      <c r="W451" s="31"/>
      <c r="X451" s="31"/>
      <c r="Y451" s="31"/>
      <c r="Z451" s="31"/>
      <c r="AA451" s="31"/>
      <c r="AB451" s="31"/>
      <c r="AC451" s="31"/>
      <c r="AD451" s="31"/>
      <c r="AE451" s="31"/>
      <c r="AF451" s="31"/>
      <c r="AG451" s="31"/>
      <c r="AH451" s="31"/>
      <c r="AI451" s="31"/>
      <c r="AJ451" s="31"/>
      <c r="MH451"/>
    </row>
    <row r="452" spans="1:346" s="423" customFormat="1" x14ac:dyDescent="0.45">
      <c r="A452"/>
      <c r="B452"/>
      <c r="C452"/>
      <c r="D452"/>
      <c r="E452"/>
      <c r="F452"/>
      <c r="G452"/>
      <c r="H452"/>
      <c r="L452" s="31"/>
      <c r="M452" s="31"/>
      <c r="N452" s="31"/>
      <c r="O452" s="31"/>
      <c r="P452" s="31"/>
      <c r="Q452" s="31"/>
      <c r="R452" s="31"/>
      <c r="S452" s="31"/>
      <c r="T452" s="31"/>
      <c r="U452" s="31"/>
      <c r="V452" s="31"/>
      <c r="W452" s="31"/>
      <c r="X452" s="31"/>
      <c r="Y452" s="31"/>
      <c r="Z452" s="31"/>
      <c r="AA452" s="31"/>
      <c r="AB452" s="31"/>
      <c r="AC452" s="31"/>
      <c r="AD452" s="31"/>
      <c r="AE452" s="31"/>
      <c r="AF452" s="31"/>
      <c r="AG452" s="31"/>
      <c r="AH452" s="31"/>
      <c r="AI452" s="31"/>
      <c r="AJ452" s="31"/>
      <c r="MH452"/>
    </row>
    <row r="453" spans="1:346" s="423" customFormat="1" x14ac:dyDescent="0.45">
      <c r="A453"/>
      <c r="B453"/>
      <c r="C453"/>
      <c r="D453"/>
      <c r="E453"/>
      <c r="F453"/>
      <c r="G453"/>
      <c r="H453"/>
      <c r="L453" s="31"/>
      <c r="M453" s="31"/>
      <c r="N453" s="31"/>
      <c r="O453" s="31"/>
      <c r="P453" s="31"/>
      <c r="Q453" s="31"/>
      <c r="R453" s="31"/>
      <c r="S453" s="31"/>
      <c r="T453" s="31"/>
      <c r="U453" s="31"/>
      <c r="V453" s="31"/>
      <c r="W453" s="31"/>
      <c r="X453" s="31"/>
      <c r="Y453" s="31"/>
      <c r="Z453" s="31"/>
      <c r="AA453" s="31"/>
      <c r="AB453" s="31"/>
      <c r="AC453" s="31"/>
      <c r="AD453" s="31"/>
      <c r="AE453" s="31"/>
      <c r="AF453" s="31"/>
      <c r="AG453" s="31"/>
      <c r="AH453" s="31"/>
      <c r="AI453" s="31"/>
      <c r="AJ453" s="31"/>
      <c r="MH453"/>
    </row>
    <row r="454" spans="1:346" s="423" customFormat="1" x14ac:dyDescent="0.45">
      <c r="A454"/>
      <c r="B454"/>
      <c r="C454"/>
      <c r="D454"/>
      <c r="E454"/>
      <c r="F454"/>
      <c r="G454"/>
      <c r="H454"/>
      <c r="L454" s="31"/>
      <c r="M454" s="31"/>
      <c r="N454" s="31"/>
      <c r="O454" s="31"/>
      <c r="P454" s="31"/>
      <c r="Q454" s="31"/>
      <c r="R454" s="31"/>
      <c r="S454" s="31"/>
      <c r="T454" s="31"/>
      <c r="U454" s="31"/>
      <c r="V454" s="31"/>
      <c r="W454" s="31"/>
      <c r="X454" s="31"/>
      <c r="Y454" s="31"/>
      <c r="Z454" s="31"/>
      <c r="AA454" s="31"/>
      <c r="AB454" s="31"/>
      <c r="AC454" s="31"/>
      <c r="AD454" s="31"/>
      <c r="AE454" s="31"/>
      <c r="AF454" s="31"/>
      <c r="AG454" s="31"/>
      <c r="AH454" s="31"/>
      <c r="AI454" s="31"/>
      <c r="AJ454" s="31"/>
      <c r="MH454"/>
    </row>
    <row r="455" spans="1:346" s="423" customFormat="1" x14ac:dyDescent="0.45">
      <c r="A455"/>
      <c r="B455"/>
      <c r="C455"/>
      <c r="D455"/>
      <c r="E455"/>
      <c r="F455"/>
      <c r="G455"/>
      <c r="H455"/>
      <c r="L455" s="31"/>
      <c r="M455" s="31"/>
      <c r="N455" s="31"/>
      <c r="O455" s="31"/>
      <c r="P455" s="31"/>
      <c r="Q455" s="31"/>
      <c r="R455" s="31"/>
      <c r="S455" s="31"/>
      <c r="T455" s="31"/>
      <c r="U455" s="31"/>
      <c r="V455" s="31"/>
      <c r="W455" s="31"/>
      <c r="X455" s="31"/>
      <c r="Y455" s="31"/>
      <c r="Z455" s="31"/>
      <c r="AA455" s="31"/>
      <c r="AB455" s="31"/>
      <c r="AC455" s="31"/>
      <c r="AD455" s="31"/>
      <c r="AE455" s="31"/>
      <c r="AF455" s="31"/>
      <c r="AG455" s="31"/>
      <c r="AH455" s="31"/>
      <c r="AI455" s="31"/>
      <c r="AJ455" s="31"/>
      <c r="MH455"/>
    </row>
    <row r="456" spans="1:346" s="423" customFormat="1" x14ac:dyDescent="0.45">
      <c r="A456"/>
      <c r="B456"/>
      <c r="C456"/>
      <c r="D456"/>
      <c r="E456"/>
      <c r="F456"/>
      <c r="G456"/>
      <c r="H456"/>
      <c r="L456" s="31"/>
      <c r="M456" s="31"/>
      <c r="N456" s="31"/>
      <c r="O456" s="31"/>
      <c r="P456" s="31"/>
      <c r="Q456" s="31"/>
      <c r="R456" s="31"/>
      <c r="S456" s="31"/>
      <c r="T456" s="31"/>
      <c r="U456" s="31"/>
      <c r="V456" s="31"/>
      <c r="W456" s="31"/>
      <c r="X456" s="31"/>
      <c r="Y456" s="31"/>
      <c r="Z456" s="31"/>
      <c r="AA456" s="31"/>
      <c r="AB456" s="31"/>
      <c r="AC456" s="31"/>
      <c r="AD456" s="31"/>
      <c r="AE456" s="31"/>
      <c r="AF456" s="31"/>
      <c r="AG456" s="31"/>
      <c r="AH456" s="31"/>
      <c r="AI456" s="31"/>
      <c r="AJ456" s="31"/>
      <c r="MH456"/>
    </row>
    <row r="457" spans="1:346" s="423" customFormat="1" x14ac:dyDescent="0.45">
      <c r="A457"/>
      <c r="B457"/>
      <c r="C457"/>
      <c r="D457"/>
      <c r="E457"/>
      <c r="F457"/>
      <c r="G457"/>
      <c r="H457"/>
      <c r="L457" s="31"/>
      <c r="M457" s="31"/>
      <c r="N457" s="31"/>
      <c r="O457" s="31"/>
      <c r="P457" s="31"/>
      <c r="Q457" s="31"/>
      <c r="R457" s="31"/>
      <c r="S457" s="31"/>
      <c r="T457" s="31"/>
      <c r="U457" s="31"/>
      <c r="V457" s="31"/>
      <c r="W457" s="31"/>
      <c r="X457" s="31"/>
      <c r="Y457" s="31"/>
      <c r="Z457" s="31"/>
      <c r="AA457" s="31"/>
      <c r="AB457" s="31"/>
      <c r="AC457" s="31"/>
      <c r="AD457" s="31"/>
      <c r="AE457" s="31"/>
      <c r="AF457" s="31"/>
      <c r="AG457" s="31"/>
      <c r="AH457" s="31"/>
      <c r="AI457" s="31"/>
      <c r="AJ457" s="31"/>
      <c r="MH457"/>
    </row>
    <row r="458" spans="1:346" s="423" customFormat="1" x14ac:dyDescent="0.45">
      <c r="A458"/>
      <c r="B458"/>
      <c r="C458"/>
      <c r="D458"/>
      <c r="E458"/>
      <c r="F458"/>
      <c r="G458"/>
      <c r="H458"/>
      <c r="L458" s="31"/>
      <c r="M458" s="31"/>
      <c r="N458" s="31"/>
      <c r="O458" s="31"/>
      <c r="P458" s="31"/>
      <c r="Q458" s="31"/>
      <c r="R458" s="31"/>
      <c r="S458" s="31"/>
      <c r="T458" s="31"/>
      <c r="U458" s="31"/>
      <c r="V458" s="31"/>
      <c r="W458" s="31"/>
      <c r="X458" s="31"/>
      <c r="Y458" s="31"/>
      <c r="Z458" s="31"/>
      <c r="AA458" s="31"/>
      <c r="AB458" s="31"/>
      <c r="AC458" s="31"/>
      <c r="AD458" s="31"/>
      <c r="AE458" s="31"/>
      <c r="AF458" s="31"/>
      <c r="AG458" s="31"/>
      <c r="AH458" s="31"/>
      <c r="AI458" s="31"/>
      <c r="AJ458" s="31"/>
      <c r="MH458"/>
    </row>
    <row r="459" spans="1:346" s="423" customFormat="1" x14ac:dyDescent="0.45">
      <c r="A459"/>
      <c r="B459"/>
      <c r="C459"/>
      <c r="D459"/>
      <c r="E459"/>
      <c r="F459"/>
      <c r="G459"/>
      <c r="H459"/>
      <c r="L459" s="31"/>
      <c r="M459" s="31"/>
      <c r="N459" s="31"/>
      <c r="O459" s="31"/>
      <c r="P459" s="31"/>
      <c r="Q459" s="31"/>
      <c r="R459" s="31"/>
      <c r="S459" s="31"/>
      <c r="T459" s="31"/>
      <c r="U459" s="31"/>
      <c r="V459" s="31"/>
      <c r="W459" s="31"/>
      <c r="X459" s="31"/>
      <c r="Y459" s="31"/>
      <c r="Z459" s="31"/>
      <c r="AA459" s="31"/>
      <c r="AB459" s="31"/>
      <c r="AC459" s="31"/>
      <c r="AD459" s="31"/>
      <c r="AE459" s="31"/>
      <c r="AF459" s="31"/>
      <c r="AG459" s="31"/>
      <c r="AH459" s="31"/>
      <c r="AI459" s="31"/>
      <c r="AJ459" s="31"/>
      <c r="MH459"/>
    </row>
    <row r="460" spans="1:346" s="423" customFormat="1" x14ac:dyDescent="0.45">
      <c r="A460"/>
      <c r="B460"/>
      <c r="C460"/>
      <c r="D460"/>
      <c r="E460"/>
      <c r="F460"/>
      <c r="G460"/>
      <c r="H460"/>
      <c r="L460" s="31"/>
      <c r="M460" s="31"/>
      <c r="N460" s="31"/>
      <c r="O460" s="31"/>
      <c r="P460" s="31"/>
      <c r="Q460" s="31"/>
      <c r="R460" s="31"/>
      <c r="S460" s="31"/>
      <c r="T460" s="31"/>
      <c r="U460" s="31"/>
      <c r="V460" s="31"/>
      <c r="W460" s="31"/>
      <c r="X460" s="31"/>
      <c r="Y460" s="31"/>
      <c r="Z460" s="31"/>
      <c r="AA460" s="31"/>
      <c r="AB460" s="31"/>
      <c r="AC460" s="31"/>
      <c r="AD460" s="31"/>
      <c r="AE460" s="31"/>
      <c r="AF460" s="31"/>
      <c r="AG460" s="31"/>
      <c r="AH460" s="31"/>
      <c r="AI460" s="31"/>
      <c r="AJ460" s="31"/>
      <c r="MH460"/>
    </row>
    <row r="461" spans="1:346" s="423" customFormat="1" x14ac:dyDescent="0.45">
      <c r="A461"/>
      <c r="B461"/>
      <c r="C461"/>
      <c r="D461"/>
      <c r="E461"/>
      <c r="F461"/>
      <c r="G461"/>
      <c r="H461"/>
      <c r="L461" s="31"/>
      <c r="M461" s="31"/>
      <c r="N461" s="31"/>
      <c r="O461" s="31"/>
      <c r="P461" s="31"/>
      <c r="Q461" s="31"/>
      <c r="R461" s="31"/>
      <c r="S461" s="31"/>
      <c r="T461" s="31"/>
      <c r="U461" s="31"/>
      <c r="V461" s="31"/>
      <c r="W461" s="31"/>
      <c r="X461" s="31"/>
      <c r="Y461" s="31"/>
      <c r="Z461" s="31"/>
      <c r="AA461" s="31"/>
      <c r="AB461" s="31"/>
      <c r="AC461" s="31"/>
      <c r="AD461" s="31"/>
      <c r="AE461" s="31"/>
      <c r="AF461" s="31"/>
      <c r="AG461" s="31"/>
      <c r="AH461" s="31"/>
      <c r="AI461" s="31"/>
      <c r="AJ461" s="31"/>
      <c r="MH461"/>
    </row>
    <row r="462" spans="1:346" s="423" customFormat="1" x14ac:dyDescent="0.45">
      <c r="A462"/>
      <c r="B462"/>
      <c r="C462"/>
      <c r="D462"/>
      <c r="E462"/>
      <c r="F462"/>
      <c r="G462"/>
      <c r="H462"/>
      <c r="L462" s="31"/>
      <c r="M462" s="31"/>
      <c r="N462" s="31"/>
      <c r="O462" s="31"/>
      <c r="P462" s="31"/>
      <c r="Q462" s="31"/>
      <c r="R462" s="31"/>
      <c r="S462" s="31"/>
      <c r="T462" s="31"/>
      <c r="U462" s="31"/>
      <c r="V462" s="31"/>
      <c r="W462" s="31"/>
      <c r="X462" s="31"/>
      <c r="Y462" s="31"/>
      <c r="Z462" s="31"/>
      <c r="AA462" s="31"/>
      <c r="AB462" s="31"/>
      <c r="AC462" s="31"/>
      <c r="AD462" s="31"/>
      <c r="AE462" s="31"/>
      <c r="AF462" s="31"/>
      <c r="AG462" s="31"/>
      <c r="AH462" s="31"/>
      <c r="AI462" s="31"/>
      <c r="AJ462" s="31"/>
      <c r="MH462"/>
    </row>
    <row r="463" spans="1:346" s="423" customFormat="1" x14ac:dyDescent="0.45">
      <c r="A463"/>
      <c r="B463"/>
      <c r="C463"/>
      <c r="D463"/>
      <c r="E463"/>
      <c r="F463"/>
      <c r="G463"/>
      <c r="H463"/>
      <c r="L463" s="31"/>
      <c r="M463" s="31"/>
      <c r="N463" s="31"/>
      <c r="O463" s="31"/>
      <c r="P463" s="31"/>
      <c r="Q463" s="31"/>
      <c r="R463" s="31"/>
      <c r="S463" s="31"/>
      <c r="T463" s="31"/>
      <c r="U463" s="31"/>
      <c r="V463" s="31"/>
      <c r="W463" s="31"/>
      <c r="X463" s="31"/>
      <c r="Y463" s="31"/>
      <c r="Z463" s="31"/>
      <c r="AA463" s="31"/>
      <c r="AB463" s="31"/>
      <c r="AC463" s="31"/>
      <c r="AD463" s="31"/>
      <c r="AE463" s="31"/>
      <c r="AF463" s="31"/>
      <c r="AG463" s="31"/>
      <c r="AH463" s="31"/>
      <c r="AI463" s="31"/>
      <c r="AJ463" s="31"/>
      <c r="MH463"/>
    </row>
    <row r="464" spans="1:346" s="423" customFormat="1" x14ac:dyDescent="0.45">
      <c r="A464"/>
      <c r="B464"/>
      <c r="C464"/>
      <c r="D464"/>
      <c r="E464"/>
      <c r="F464"/>
      <c r="G464"/>
      <c r="H464"/>
      <c r="L464" s="31"/>
      <c r="M464" s="31"/>
      <c r="N464" s="31"/>
      <c r="O464" s="31"/>
      <c r="P464" s="31"/>
      <c r="Q464" s="31"/>
      <c r="R464" s="31"/>
      <c r="S464" s="31"/>
      <c r="T464" s="31"/>
      <c r="U464" s="31"/>
      <c r="V464" s="31"/>
      <c r="W464" s="31"/>
      <c r="X464" s="31"/>
      <c r="Y464" s="31"/>
      <c r="Z464" s="31"/>
      <c r="AA464" s="31"/>
      <c r="AB464" s="31"/>
      <c r="AC464" s="31"/>
      <c r="AD464" s="31"/>
      <c r="AE464" s="31"/>
      <c r="AF464" s="31"/>
      <c r="AG464" s="31"/>
      <c r="AH464" s="31"/>
      <c r="AI464" s="31"/>
      <c r="AJ464" s="31"/>
      <c r="MH464"/>
    </row>
    <row r="465" spans="1:346" s="423" customFormat="1" x14ac:dyDescent="0.45">
      <c r="A465"/>
      <c r="B465"/>
      <c r="C465"/>
      <c r="D465"/>
      <c r="E465"/>
      <c r="F465"/>
      <c r="G465"/>
      <c r="H465"/>
      <c r="L465" s="31"/>
      <c r="M465" s="31"/>
      <c r="N465" s="31"/>
      <c r="O465" s="31"/>
      <c r="P465" s="31"/>
      <c r="Q465" s="31"/>
      <c r="R465" s="31"/>
      <c r="S465" s="31"/>
      <c r="T465" s="31"/>
      <c r="U465" s="31"/>
      <c r="V465" s="31"/>
      <c r="W465" s="31"/>
      <c r="X465" s="31"/>
      <c r="Y465" s="31"/>
      <c r="Z465" s="31"/>
      <c r="AA465" s="31"/>
      <c r="AB465" s="31"/>
      <c r="AC465" s="31"/>
      <c r="AD465" s="31"/>
      <c r="AE465" s="31"/>
      <c r="AF465" s="31"/>
      <c r="AG465" s="31"/>
      <c r="AH465" s="31"/>
      <c r="AI465" s="31"/>
      <c r="AJ465" s="31"/>
      <c r="MH465"/>
    </row>
    <row r="466" spans="1:346" s="423" customFormat="1" x14ac:dyDescent="0.45">
      <c r="A466"/>
      <c r="B466"/>
      <c r="C466"/>
      <c r="D466"/>
      <c r="E466"/>
      <c r="F466"/>
      <c r="G466"/>
      <c r="H466"/>
      <c r="L466" s="31"/>
      <c r="M466" s="31"/>
      <c r="N466" s="31"/>
      <c r="O466" s="31"/>
      <c r="P466" s="31"/>
      <c r="Q466" s="31"/>
      <c r="R466" s="31"/>
      <c r="S466" s="31"/>
      <c r="T466" s="31"/>
      <c r="U466" s="31"/>
      <c r="V466" s="31"/>
      <c r="W466" s="31"/>
      <c r="X466" s="31"/>
      <c r="Y466" s="31"/>
      <c r="Z466" s="31"/>
      <c r="AA466" s="31"/>
      <c r="AB466" s="31"/>
      <c r="AC466" s="31"/>
      <c r="AD466" s="31"/>
      <c r="AE466" s="31"/>
      <c r="AF466" s="31"/>
      <c r="AG466" s="31"/>
      <c r="AH466" s="31"/>
      <c r="AI466" s="31"/>
      <c r="AJ466" s="31"/>
      <c r="MH466"/>
    </row>
    <row r="467" spans="1:346" s="423" customFormat="1" x14ac:dyDescent="0.45">
      <c r="A467"/>
      <c r="B467"/>
      <c r="C467"/>
      <c r="D467"/>
      <c r="E467"/>
      <c r="F467"/>
      <c r="G467"/>
      <c r="H467"/>
      <c r="L467" s="31"/>
      <c r="M467" s="31"/>
      <c r="N467" s="31"/>
      <c r="O467" s="31"/>
      <c r="P467" s="31"/>
      <c r="Q467" s="31"/>
      <c r="R467" s="31"/>
      <c r="S467" s="31"/>
      <c r="T467" s="31"/>
      <c r="U467" s="31"/>
      <c r="V467" s="31"/>
      <c r="W467" s="31"/>
      <c r="X467" s="31"/>
      <c r="Y467" s="31"/>
      <c r="Z467" s="31"/>
      <c r="AA467" s="31"/>
      <c r="AB467" s="31"/>
      <c r="AC467" s="31"/>
      <c r="AD467" s="31"/>
      <c r="AE467" s="31"/>
      <c r="AF467" s="31"/>
      <c r="AG467" s="31"/>
      <c r="AH467" s="31"/>
      <c r="AI467" s="31"/>
      <c r="AJ467" s="31"/>
      <c r="MH467"/>
    </row>
    <row r="468" spans="1:346" s="423" customFormat="1" x14ac:dyDescent="0.45">
      <c r="A468"/>
      <c r="B468"/>
      <c r="C468"/>
      <c r="D468"/>
      <c r="E468"/>
      <c r="F468"/>
      <c r="G468"/>
      <c r="H468"/>
      <c r="L468" s="31"/>
      <c r="M468" s="31"/>
      <c r="N468" s="31"/>
      <c r="O468" s="31"/>
      <c r="P468" s="31"/>
      <c r="Q468" s="31"/>
      <c r="R468" s="31"/>
      <c r="S468" s="31"/>
      <c r="T468" s="31"/>
      <c r="U468" s="31"/>
      <c r="V468" s="31"/>
      <c r="W468" s="31"/>
      <c r="X468" s="31"/>
      <c r="Y468" s="31"/>
      <c r="Z468" s="31"/>
      <c r="AA468" s="31"/>
      <c r="AB468" s="31"/>
      <c r="AC468" s="31"/>
      <c r="AD468" s="31"/>
      <c r="AE468" s="31"/>
      <c r="AF468" s="31"/>
      <c r="AG468" s="31"/>
      <c r="AH468" s="31"/>
      <c r="AI468" s="31"/>
      <c r="AJ468" s="31"/>
      <c r="MH468"/>
    </row>
    <row r="469" spans="1:346" s="423" customFormat="1" x14ac:dyDescent="0.45">
      <c r="A469"/>
      <c r="B469"/>
      <c r="C469"/>
      <c r="D469"/>
      <c r="E469"/>
      <c r="F469"/>
      <c r="G469"/>
      <c r="H469"/>
      <c r="L469" s="31"/>
      <c r="M469" s="31"/>
      <c r="N469" s="31"/>
      <c r="O469" s="31"/>
      <c r="P469" s="31"/>
      <c r="Q469" s="31"/>
      <c r="R469" s="31"/>
      <c r="S469" s="31"/>
      <c r="T469" s="31"/>
      <c r="U469" s="31"/>
      <c r="V469" s="31"/>
      <c r="W469" s="31"/>
      <c r="X469" s="31"/>
      <c r="Y469" s="31"/>
      <c r="Z469" s="31"/>
      <c r="AA469" s="31"/>
      <c r="AB469" s="31"/>
      <c r="AC469" s="31"/>
      <c r="AD469" s="31"/>
      <c r="AE469" s="31"/>
      <c r="AF469" s="31"/>
      <c r="AG469" s="31"/>
      <c r="AH469" s="31"/>
      <c r="AI469" s="31"/>
      <c r="AJ469" s="31"/>
      <c r="MH469"/>
    </row>
    <row r="470" spans="1:346" s="423" customFormat="1" x14ac:dyDescent="0.45">
      <c r="A470"/>
      <c r="B470"/>
      <c r="C470"/>
      <c r="D470"/>
      <c r="E470"/>
      <c r="F470"/>
      <c r="G470"/>
      <c r="H470"/>
      <c r="L470" s="31"/>
      <c r="M470" s="31"/>
      <c r="N470" s="31"/>
      <c r="O470" s="31"/>
      <c r="P470" s="31"/>
      <c r="Q470" s="31"/>
      <c r="R470" s="31"/>
      <c r="S470" s="31"/>
      <c r="T470" s="31"/>
      <c r="U470" s="31"/>
      <c r="V470" s="31"/>
      <c r="W470" s="31"/>
      <c r="X470" s="31"/>
      <c r="Y470" s="31"/>
      <c r="Z470" s="31"/>
      <c r="AA470" s="31"/>
      <c r="AB470" s="31"/>
      <c r="AC470" s="31"/>
      <c r="AD470" s="31"/>
      <c r="AE470" s="31"/>
      <c r="AF470" s="31"/>
      <c r="AG470" s="31"/>
      <c r="AH470" s="31"/>
      <c r="AI470" s="31"/>
      <c r="AJ470" s="31"/>
      <c r="MH470"/>
    </row>
    <row r="471" spans="1:346" s="423" customFormat="1" x14ac:dyDescent="0.45">
      <c r="A471"/>
      <c r="B471"/>
      <c r="C471"/>
      <c r="D471"/>
      <c r="E471"/>
      <c r="F471"/>
      <c r="G471"/>
      <c r="H471"/>
      <c r="L471" s="31"/>
      <c r="M471" s="31"/>
      <c r="N471" s="31"/>
      <c r="O471" s="31"/>
      <c r="P471" s="31"/>
      <c r="Q471" s="31"/>
      <c r="R471" s="31"/>
      <c r="S471" s="31"/>
      <c r="T471" s="31"/>
      <c r="U471" s="31"/>
      <c r="V471" s="31"/>
      <c r="W471" s="31"/>
      <c r="X471" s="31"/>
      <c r="Y471" s="31"/>
      <c r="Z471" s="31"/>
      <c r="AA471" s="31"/>
      <c r="AB471" s="31"/>
      <c r="AC471" s="31"/>
      <c r="AD471" s="31"/>
      <c r="AE471" s="31"/>
      <c r="AF471" s="31"/>
      <c r="AG471" s="31"/>
      <c r="AH471" s="31"/>
      <c r="AI471" s="31"/>
      <c r="AJ471" s="31"/>
      <c r="MH471"/>
    </row>
    <row r="472" spans="1:346" s="423" customFormat="1" x14ac:dyDescent="0.45">
      <c r="A472"/>
      <c r="B472"/>
      <c r="C472"/>
      <c r="D472"/>
      <c r="E472"/>
      <c r="F472"/>
      <c r="G472"/>
      <c r="H472"/>
      <c r="L472" s="31"/>
      <c r="M472" s="31"/>
      <c r="N472" s="31"/>
      <c r="O472" s="31"/>
      <c r="P472" s="31"/>
      <c r="Q472" s="31"/>
      <c r="R472" s="31"/>
      <c r="S472" s="31"/>
      <c r="T472" s="31"/>
      <c r="U472" s="31"/>
      <c r="V472" s="31"/>
      <c r="W472" s="31"/>
      <c r="X472" s="31"/>
      <c r="Y472" s="31"/>
      <c r="Z472" s="31"/>
      <c r="AA472" s="31"/>
      <c r="AB472" s="31"/>
      <c r="AC472" s="31"/>
      <c r="AD472" s="31"/>
      <c r="AE472" s="31"/>
      <c r="AF472" s="31"/>
      <c r="AG472" s="31"/>
      <c r="AH472" s="31"/>
      <c r="AI472" s="31"/>
      <c r="AJ472" s="31"/>
      <c r="MH472"/>
    </row>
    <row r="473" spans="1:346" s="423" customFormat="1" x14ac:dyDescent="0.45">
      <c r="A473"/>
      <c r="B473"/>
      <c r="C473"/>
      <c r="D473"/>
      <c r="E473"/>
      <c r="F473"/>
      <c r="G473"/>
      <c r="H473"/>
      <c r="L473" s="31"/>
      <c r="M473" s="31"/>
      <c r="N473" s="31"/>
      <c r="O473" s="31"/>
      <c r="P473" s="31"/>
      <c r="Q473" s="31"/>
      <c r="R473" s="31"/>
      <c r="S473" s="31"/>
      <c r="T473" s="31"/>
      <c r="U473" s="31"/>
      <c r="V473" s="31"/>
      <c r="W473" s="31"/>
      <c r="X473" s="31"/>
      <c r="Y473" s="31"/>
      <c r="Z473" s="31"/>
      <c r="AA473" s="31"/>
      <c r="AB473" s="31"/>
      <c r="AC473" s="31"/>
      <c r="AD473" s="31"/>
      <c r="AE473" s="31"/>
      <c r="AF473" s="31"/>
      <c r="AG473" s="31"/>
      <c r="AH473" s="31"/>
      <c r="AI473" s="31"/>
      <c r="AJ473" s="31"/>
      <c r="MH473"/>
    </row>
    <row r="474" spans="1:346" s="423" customFormat="1" x14ac:dyDescent="0.45">
      <c r="A474"/>
      <c r="B474"/>
      <c r="C474"/>
      <c r="D474"/>
      <c r="E474"/>
      <c r="F474"/>
      <c r="G474"/>
      <c r="H474"/>
      <c r="L474" s="31"/>
      <c r="M474" s="31"/>
      <c r="N474" s="31"/>
      <c r="O474" s="31"/>
      <c r="P474" s="31"/>
      <c r="Q474" s="31"/>
      <c r="R474" s="31"/>
      <c r="S474" s="31"/>
      <c r="T474" s="31"/>
      <c r="U474" s="31"/>
      <c r="V474" s="31"/>
      <c r="W474" s="31"/>
      <c r="X474" s="31"/>
      <c r="Y474" s="31"/>
      <c r="Z474" s="31"/>
      <c r="AA474" s="31"/>
      <c r="AB474" s="31"/>
      <c r="AC474" s="31"/>
      <c r="AD474" s="31"/>
      <c r="AE474" s="31"/>
      <c r="AF474" s="31"/>
      <c r="AG474" s="31"/>
      <c r="AH474" s="31"/>
      <c r="AI474" s="31"/>
      <c r="AJ474" s="31"/>
      <c r="MH474"/>
    </row>
    <row r="475" spans="1:346" s="423" customFormat="1" x14ac:dyDescent="0.45">
      <c r="A475"/>
      <c r="B475"/>
      <c r="C475"/>
      <c r="D475"/>
      <c r="E475"/>
      <c r="F475"/>
      <c r="G475"/>
      <c r="H475"/>
      <c r="L475" s="31"/>
      <c r="M475" s="31"/>
      <c r="N475" s="31"/>
      <c r="O475" s="31"/>
      <c r="P475" s="31"/>
      <c r="Q475" s="31"/>
      <c r="R475" s="31"/>
      <c r="S475" s="31"/>
      <c r="T475" s="31"/>
      <c r="U475" s="31"/>
      <c r="V475" s="31"/>
      <c r="W475" s="31"/>
      <c r="X475" s="31"/>
      <c r="Y475" s="31"/>
      <c r="Z475" s="31"/>
      <c r="AA475" s="31"/>
      <c r="AB475" s="31"/>
      <c r="AC475" s="31"/>
      <c r="AD475" s="31"/>
      <c r="AE475" s="31"/>
      <c r="AF475" s="31"/>
      <c r="AG475" s="31"/>
      <c r="AH475" s="31"/>
      <c r="AI475" s="31"/>
      <c r="AJ475" s="31"/>
      <c r="MH475"/>
    </row>
    <row r="476" spans="1:346" s="423" customFormat="1" x14ac:dyDescent="0.45">
      <c r="A476"/>
      <c r="B476"/>
      <c r="C476"/>
      <c r="D476"/>
      <c r="E476"/>
      <c r="F476"/>
      <c r="G476"/>
      <c r="H476"/>
      <c r="L476" s="31"/>
      <c r="M476" s="31"/>
      <c r="N476" s="31"/>
      <c r="O476" s="31"/>
      <c r="P476" s="31"/>
      <c r="Q476" s="31"/>
      <c r="R476" s="31"/>
      <c r="S476" s="31"/>
      <c r="T476" s="31"/>
      <c r="U476" s="31"/>
      <c r="V476" s="31"/>
      <c r="W476" s="31"/>
      <c r="X476" s="31"/>
      <c r="Y476" s="31"/>
      <c r="Z476" s="31"/>
      <c r="AA476" s="31"/>
      <c r="AB476" s="31"/>
      <c r="AC476" s="31"/>
      <c r="AD476" s="31"/>
      <c r="AE476" s="31"/>
      <c r="AF476" s="31"/>
      <c r="AG476" s="31"/>
      <c r="AH476" s="31"/>
      <c r="AI476" s="31"/>
      <c r="AJ476" s="31"/>
      <c r="MH476"/>
    </row>
    <row r="477" spans="1:346" s="423" customFormat="1" x14ac:dyDescent="0.45">
      <c r="A477"/>
      <c r="B477"/>
      <c r="C477"/>
      <c r="D477"/>
      <c r="E477"/>
      <c r="F477"/>
      <c r="G477"/>
      <c r="H477"/>
      <c r="L477" s="31"/>
      <c r="M477" s="31"/>
      <c r="N477" s="31"/>
      <c r="O477" s="31"/>
      <c r="P477" s="31"/>
      <c r="Q477" s="31"/>
      <c r="R477" s="31"/>
      <c r="S477" s="31"/>
      <c r="T477" s="31"/>
      <c r="U477" s="31"/>
      <c r="V477" s="31"/>
      <c r="W477" s="31"/>
      <c r="X477" s="31"/>
      <c r="Y477" s="31"/>
      <c r="Z477" s="31"/>
      <c r="AA477" s="31"/>
      <c r="AB477" s="31"/>
      <c r="AC477" s="31"/>
      <c r="AD477" s="31"/>
      <c r="AE477" s="31"/>
      <c r="AF477" s="31"/>
      <c r="AG477" s="31"/>
      <c r="AH477" s="31"/>
      <c r="AI477" s="31"/>
      <c r="AJ477" s="31"/>
      <c r="MH477"/>
    </row>
    <row r="478" spans="1:346" s="423" customFormat="1" x14ac:dyDescent="0.45">
      <c r="A478"/>
      <c r="B478"/>
      <c r="C478"/>
      <c r="D478"/>
      <c r="E478"/>
      <c r="F478"/>
      <c r="G478"/>
      <c r="H478"/>
      <c r="L478" s="31"/>
      <c r="M478" s="31"/>
      <c r="N478" s="31"/>
      <c r="O478" s="31"/>
      <c r="P478" s="31"/>
      <c r="Q478" s="31"/>
      <c r="R478" s="31"/>
      <c r="S478" s="31"/>
      <c r="T478" s="31"/>
      <c r="U478" s="31"/>
      <c r="V478" s="31"/>
      <c r="W478" s="31"/>
      <c r="X478" s="31"/>
      <c r="Y478" s="31"/>
      <c r="Z478" s="31"/>
      <c r="AA478" s="31"/>
      <c r="AB478" s="31"/>
      <c r="AC478" s="31"/>
      <c r="AD478" s="31"/>
      <c r="AE478" s="31"/>
      <c r="AF478" s="31"/>
      <c r="AG478" s="31"/>
      <c r="AH478" s="31"/>
      <c r="AI478" s="31"/>
      <c r="AJ478" s="31"/>
      <c r="MH478"/>
    </row>
    <row r="479" spans="1:346" s="423" customFormat="1" x14ac:dyDescent="0.45">
      <c r="A479"/>
      <c r="B479"/>
      <c r="C479"/>
      <c r="D479"/>
      <c r="E479"/>
      <c r="F479"/>
      <c r="G479"/>
      <c r="H479"/>
      <c r="L479" s="31"/>
      <c r="M479" s="31"/>
      <c r="N479" s="31"/>
      <c r="O479" s="31"/>
      <c r="P479" s="31"/>
      <c r="Q479" s="31"/>
      <c r="R479" s="31"/>
      <c r="S479" s="31"/>
      <c r="T479" s="31"/>
      <c r="U479" s="31"/>
      <c r="V479" s="31"/>
      <c r="W479" s="31"/>
      <c r="X479" s="31"/>
      <c r="Y479" s="31"/>
      <c r="Z479" s="31"/>
      <c r="AA479" s="31"/>
      <c r="AB479" s="31"/>
      <c r="AC479" s="31"/>
      <c r="AD479" s="31"/>
      <c r="AE479" s="31"/>
      <c r="AF479" s="31"/>
      <c r="AG479" s="31"/>
      <c r="AH479" s="31"/>
      <c r="AI479" s="31"/>
      <c r="AJ479" s="31"/>
      <c r="MH479"/>
    </row>
    <row r="480" spans="1:346" s="423" customFormat="1" x14ac:dyDescent="0.45">
      <c r="A480"/>
      <c r="B480"/>
      <c r="C480"/>
      <c r="D480"/>
      <c r="E480"/>
      <c r="F480"/>
      <c r="G480"/>
      <c r="H480"/>
      <c r="L480" s="31"/>
      <c r="M480" s="31"/>
      <c r="N480" s="31"/>
      <c r="O480" s="31"/>
      <c r="P480" s="31"/>
      <c r="Q480" s="31"/>
      <c r="R480" s="31"/>
      <c r="S480" s="31"/>
      <c r="T480" s="31"/>
      <c r="U480" s="31"/>
      <c r="V480" s="31"/>
      <c r="W480" s="31"/>
      <c r="X480" s="31"/>
      <c r="Y480" s="31"/>
      <c r="Z480" s="31"/>
      <c r="AA480" s="31"/>
      <c r="AB480" s="31"/>
      <c r="AC480" s="31"/>
      <c r="AD480" s="31"/>
      <c r="AE480" s="31"/>
      <c r="AF480" s="31"/>
      <c r="AG480" s="31"/>
      <c r="AH480" s="31"/>
      <c r="AI480" s="31"/>
      <c r="AJ480" s="31"/>
      <c r="MH480"/>
    </row>
    <row r="481" spans="1:346" s="423" customFormat="1" x14ac:dyDescent="0.45">
      <c r="A481"/>
      <c r="B481"/>
      <c r="C481"/>
      <c r="D481"/>
      <c r="E481"/>
      <c r="F481"/>
      <c r="G481"/>
      <c r="H481"/>
      <c r="L481" s="31"/>
      <c r="M481" s="31"/>
      <c r="N481" s="31"/>
      <c r="O481" s="31"/>
      <c r="P481" s="31"/>
      <c r="Q481" s="31"/>
      <c r="R481" s="31"/>
      <c r="S481" s="31"/>
      <c r="T481" s="31"/>
      <c r="U481" s="31"/>
      <c r="V481" s="31"/>
      <c r="W481" s="31"/>
      <c r="X481" s="31"/>
      <c r="Y481" s="31"/>
      <c r="Z481" s="31"/>
      <c r="AA481" s="31"/>
      <c r="AB481" s="31"/>
      <c r="AC481" s="31"/>
      <c r="AD481" s="31"/>
      <c r="AE481" s="31"/>
      <c r="AF481" s="31"/>
      <c r="AG481" s="31"/>
      <c r="AH481" s="31"/>
      <c r="AI481" s="31"/>
      <c r="AJ481" s="31"/>
      <c r="MH481"/>
    </row>
    <row r="482" spans="1:346" s="423" customFormat="1" x14ac:dyDescent="0.45">
      <c r="A482"/>
      <c r="B482"/>
      <c r="C482"/>
      <c r="D482"/>
      <c r="E482"/>
      <c r="F482"/>
      <c r="G482"/>
      <c r="H482"/>
      <c r="L482" s="31"/>
      <c r="M482" s="31"/>
      <c r="N482" s="31"/>
      <c r="O482" s="31"/>
      <c r="P482" s="31"/>
      <c r="Q482" s="31"/>
      <c r="R482" s="31"/>
      <c r="S482" s="31"/>
      <c r="T482" s="31"/>
      <c r="U482" s="31"/>
      <c r="V482" s="31"/>
      <c r="W482" s="31"/>
      <c r="X482" s="31"/>
      <c r="Y482" s="31"/>
      <c r="Z482" s="31"/>
      <c r="AA482" s="31"/>
      <c r="AB482" s="31"/>
      <c r="AC482" s="31"/>
      <c r="AD482" s="31"/>
      <c r="AE482" s="31"/>
      <c r="AF482" s="31"/>
      <c r="AG482" s="31"/>
      <c r="AH482" s="31"/>
      <c r="AI482" s="31"/>
      <c r="AJ482" s="31"/>
      <c r="MH482"/>
    </row>
    <row r="483" spans="1:346" s="423" customFormat="1" x14ac:dyDescent="0.45">
      <c r="A483"/>
      <c r="B483"/>
      <c r="C483"/>
      <c r="D483"/>
      <c r="E483"/>
      <c r="F483"/>
      <c r="G483"/>
      <c r="H483"/>
      <c r="L483" s="31"/>
      <c r="M483" s="31"/>
      <c r="N483" s="31"/>
      <c r="O483" s="31"/>
      <c r="P483" s="31"/>
      <c r="Q483" s="31"/>
      <c r="R483" s="31"/>
      <c r="S483" s="31"/>
      <c r="T483" s="31"/>
      <c r="U483" s="31"/>
      <c r="V483" s="31"/>
      <c r="W483" s="31"/>
      <c r="X483" s="31"/>
      <c r="Y483" s="31"/>
      <c r="Z483" s="31"/>
      <c r="AA483" s="31"/>
      <c r="AB483" s="31"/>
      <c r="AC483" s="31"/>
      <c r="AD483" s="31"/>
      <c r="AE483" s="31"/>
      <c r="AF483" s="31"/>
      <c r="AG483" s="31"/>
      <c r="AH483" s="31"/>
      <c r="AI483" s="31"/>
      <c r="AJ483" s="31"/>
      <c r="MH483"/>
    </row>
    <row r="484" spans="1:346" s="423" customFormat="1" x14ac:dyDescent="0.45">
      <c r="A484"/>
      <c r="B484"/>
      <c r="C484"/>
      <c r="D484"/>
      <c r="E484"/>
      <c r="F484"/>
      <c r="G484"/>
      <c r="H484"/>
      <c r="L484" s="31"/>
      <c r="M484" s="31"/>
      <c r="N484" s="31"/>
      <c r="O484" s="31"/>
      <c r="P484" s="31"/>
      <c r="Q484" s="31"/>
      <c r="R484" s="31"/>
      <c r="S484" s="31"/>
      <c r="T484" s="31"/>
      <c r="U484" s="31"/>
      <c r="V484" s="31"/>
      <c r="W484" s="31"/>
      <c r="X484" s="31"/>
      <c r="Y484" s="31"/>
      <c r="Z484" s="31"/>
      <c r="AA484" s="31"/>
      <c r="AB484" s="31"/>
      <c r="AC484" s="31"/>
      <c r="AD484" s="31"/>
      <c r="AE484" s="31"/>
      <c r="AF484" s="31"/>
      <c r="AG484" s="31"/>
      <c r="AH484" s="31"/>
      <c r="AI484" s="31"/>
      <c r="AJ484" s="31"/>
      <c r="MH484"/>
    </row>
    <row r="485" spans="1:346" s="423" customFormat="1" x14ac:dyDescent="0.45">
      <c r="A485"/>
      <c r="B485"/>
      <c r="C485"/>
      <c r="D485"/>
      <c r="E485"/>
      <c r="F485"/>
      <c r="G485"/>
      <c r="H485"/>
      <c r="L485" s="31"/>
      <c r="M485" s="31"/>
      <c r="N485" s="31"/>
      <c r="O485" s="31"/>
      <c r="P485" s="31"/>
      <c r="Q485" s="31"/>
      <c r="R485" s="31"/>
      <c r="S485" s="31"/>
      <c r="T485" s="31"/>
      <c r="U485" s="31"/>
      <c r="V485" s="31"/>
      <c r="W485" s="31"/>
      <c r="X485" s="31"/>
      <c r="Y485" s="31"/>
      <c r="Z485" s="31"/>
      <c r="AA485" s="31"/>
      <c r="AB485" s="31"/>
      <c r="AC485" s="31"/>
      <c r="AD485" s="31"/>
      <c r="AE485" s="31"/>
      <c r="AF485" s="31"/>
      <c r="AG485" s="31"/>
      <c r="AH485" s="31"/>
      <c r="AI485" s="31"/>
      <c r="AJ485" s="31"/>
      <c r="MH485"/>
    </row>
    <row r="486" spans="1:346" s="423" customFormat="1" x14ac:dyDescent="0.45">
      <c r="A486"/>
      <c r="B486"/>
      <c r="C486"/>
      <c r="D486"/>
      <c r="E486"/>
      <c r="F486"/>
      <c r="G486"/>
      <c r="H486"/>
      <c r="L486" s="31"/>
      <c r="M486" s="31"/>
      <c r="N486" s="31"/>
      <c r="O486" s="31"/>
      <c r="P486" s="31"/>
      <c r="Q486" s="31"/>
      <c r="R486" s="31"/>
      <c r="S486" s="31"/>
      <c r="T486" s="31"/>
      <c r="U486" s="31"/>
      <c r="V486" s="31"/>
      <c r="W486" s="31"/>
      <c r="X486" s="31"/>
      <c r="Y486" s="31"/>
      <c r="Z486" s="31"/>
      <c r="AA486" s="31"/>
      <c r="AB486" s="31"/>
      <c r="AC486" s="31"/>
      <c r="AD486" s="31"/>
      <c r="AE486" s="31"/>
      <c r="AF486" s="31"/>
      <c r="AG486" s="31"/>
      <c r="AH486" s="31"/>
      <c r="AI486" s="31"/>
      <c r="AJ486" s="31"/>
      <c r="MH486"/>
    </row>
    <row r="487" spans="1:346" s="423" customFormat="1" x14ac:dyDescent="0.45">
      <c r="A487"/>
      <c r="B487"/>
      <c r="C487"/>
      <c r="D487"/>
      <c r="E487"/>
      <c r="F487"/>
      <c r="G487"/>
      <c r="H487"/>
      <c r="L487" s="31"/>
      <c r="M487" s="31"/>
      <c r="N487" s="31"/>
      <c r="O487" s="31"/>
      <c r="P487" s="31"/>
      <c r="Q487" s="31"/>
      <c r="R487" s="31"/>
      <c r="S487" s="31"/>
      <c r="T487" s="31"/>
      <c r="U487" s="31"/>
      <c r="V487" s="31"/>
      <c r="W487" s="31"/>
      <c r="X487" s="31"/>
      <c r="Y487" s="31"/>
      <c r="Z487" s="31"/>
      <c r="AA487" s="31"/>
      <c r="AB487" s="31"/>
      <c r="AC487" s="31"/>
      <c r="AD487" s="31"/>
      <c r="AE487" s="31"/>
      <c r="AF487" s="31"/>
      <c r="AG487" s="31"/>
      <c r="AH487" s="31"/>
      <c r="AI487" s="31"/>
      <c r="AJ487" s="31"/>
      <c r="MH487"/>
    </row>
    <row r="488" spans="1:346" s="423" customFormat="1" x14ac:dyDescent="0.45">
      <c r="A488"/>
      <c r="B488"/>
      <c r="C488"/>
      <c r="D488"/>
      <c r="E488"/>
      <c r="F488"/>
      <c r="G488"/>
      <c r="H488"/>
      <c r="L488" s="31"/>
      <c r="M488" s="31"/>
      <c r="N488" s="31"/>
      <c r="O488" s="31"/>
      <c r="P488" s="31"/>
      <c r="Q488" s="31"/>
      <c r="R488" s="31"/>
      <c r="S488" s="31"/>
      <c r="T488" s="31"/>
      <c r="U488" s="31"/>
      <c r="V488" s="31"/>
      <c r="W488" s="31"/>
      <c r="X488" s="31"/>
      <c r="Y488" s="31"/>
      <c r="Z488" s="31"/>
      <c r="AA488" s="31"/>
      <c r="AB488" s="31"/>
      <c r="AC488" s="31"/>
      <c r="AD488" s="31"/>
      <c r="AE488" s="31"/>
      <c r="AF488" s="31"/>
      <c r="AG488" s="31"/>
      <c r="AH488" s="31"/>
      <c r="AI488" s="31"/>
      <c r="AJ488" s="31"/>
      <c r="MH488"/>
    </row>
    <row r="489" spans="1:346" s="423" customFormat="1" x14ac:dyDescent="0.45">
      <c r="A489"/>
      <c r="B489"/>
      <c r="C489"/>
      <c r="D489"/>
      <c r="E489"/>
      <c r="F489"/>
      <c r="G489"/>
      <c r="H489"/>
      <c r="L489" s="31"/>
      <c r="M489" s="31"/>
      <c r="N489" s="31"/>
      <c r="O489" s="31"/>
      <c r="P489" s="31"/>
      <c r="Q489" s="31"/>
      <c r="R489" s="31"/>
      <c r="S489" s="31"/>
      <c r="T489" s="31"/>
      <c r="U489" s="31"/>
      <c r="V489" s="31"/>
      <c r="W489" s="31"/>
      <c r="X489" s="31"/>
      <c r="Y489" s="31"/>
      <c r="Z489" s="31"/>
      <c r="AA489" s="31"/>
      <c r="AB489" s="31"/>
      <c r="AC489" s="31"/>
      <c r="AD489" s="31"/>
      <c r="AE489" s="31"/>
      <c r="AF489" s="31"/>
      <c r="AG489" s="31"/>
      <c r="AH489" s="31"/>
      <c r="AI489" s="31"/>
      <c r="AJ489" s="31"/>
      <c r="MH489"/>
    </row>
    <row r="490" spans="1:346" s="423" customFormat="1" x14ac:dyDescent="0.45">
      <c r="A490"/>
      <c r="B490"/>
      <c r="C490"/>
      <c r="D490"/>
      <c r="E490"/>
      <c r="F490"/>
      <c r="G490"/>
      <c r="H490"/>
      <c r="L490" s="31"/>
      <c r="M490" s="31"/>
      <c r="N490" s="31"/>
      <c r="O490" s="31"/>
      <c r="P490" s="31"/>
      <c r="Q490" s="31"/>
      <c r="R490" s="31"/>
      <c r="S490" s="31"/>
      <c r="T490" s="31"/>
      <c r="U490" s="31"/>
      <c r="V490" s="31"/>
      <c r="W490" s="31"/>
      <c r="X490" s="31"/>
      <c r="Y490" s="31"/>
      <c r="Z490" s="31"/>
      <c r="AA490" s="31"/>
      <c r="AB490" s="31"/>
      <c r="AC490" s="31"/>
      <c r="AD490" s="31"/>
      <c r="AE490" s="31"/>
      <c r="AF490" s="31"/>
      <c r="AG490" s="31"/>
      <c r="AH490" s="31"/>
      <c r="AI490" s="31"/>
      <c r="AJ490" s="31"/>
      <c r="MH490"/>
    </row>
    <row r="491" spans="1:346" s="423" customFormat="1" x14ac:dyDescent="0.45">
      <c r="A491"/>
      <c r="B491"/>
      <c r="C491"/>
      <c r="D491"/>
      <c r="E491"/>
      <c r="F491"/>
      <c r="G491"/>
      <c r="H491"/>
      <c r="L491" s="31"/>
      <c r="M491" s="31"/>
      <c r="N491" s="31"/>
      <c r="O491" s="31"/>
      <c r="P491" s="31"/>
      <c r="Q491" s="31"/>
      <c r="R491" s="31"/>
      <c r="S491" s="31"/>
      <c r="T491" s="31"/>
      <c r="U491" s="31"/>
      <c r="V491" s="31"/>
      <c r="W491" s="31"/>
      <c r="X491" s="31"/>
      <c r="Y491" s="31"/>
      <c r="Z491" s="31"/>
      <c r="AA491" s="31"/>
      <c r="AB491" s="31"/>
      <c r="AC491" s="31"/>
      <c r="AD491" s="31"/>
      <c r="AE491" s="31"/>
      <c r="AF491" s="31"/>
      <c r="AG491" s="31"/>
      <c r="AH491" s="31"/>
      <c r="AI491" s="31"/>
      <c r="AJ491" s="31"/>
      <c r="MH491"/>
    </row>
    <row r="492" spans="1:346" s="423" customFormat="1" x14ac:dyDescent="0.45">
      <c r="A492"/>
      <c r="B492"/>
      <c r="C492"/>
      <c r="D492"/>
      <c r="E492"/>
      <c r="F492"/>
      <c r="G492"/>
      <c r="H492"/>
      <c r="L492" s="31"/>
      <c r="M492" s="31"/>
      <c r="N492" s="31"/>
      <c r="O492" s="31"/>
      <c r="P492" s="31"/>
      <c r="Q492" s="31"/>
      <c r="R492" s="31"/>
      <c r="S492" s="31"/>
      <c r="T492" s="31"/>
      <c r="U492" s="31"/>
      <c r="V492" s="31"/>
      <c r="W492" s="31"/>
      <c r="X492" s="31"/>
      <c r="Y492" s="31"/>
      <c r="Z492" s="31"/>
      <c r="AA492" s="31"/>
      <c r="AB492" s="31"/>
      <c r="AC492" s="31"/>
      <c r="AD492" s="31"/>
      <c r="AE492" s="31"/>
      <c r="AF492" s="31"/>
      <c r="AG492" s="31"/>
      <c r="AH492" s="31"/>
      <c r="AI492" s="31"/>
      <c r="AJ492" s="31"/>
      <c r="MH492"/>
    </row>
    <row r="493" spans="1:346" s="423" customFormat="1" x14ac:dyDescent="0.45">
      <c r="A493"/>
      <c r="B493"/>
      <c r="C493"/>
      <c r="D493"/>
      <c r="E493"/>
      <c r="F493"/>
      <c r="G493"/>
      <c r="H493"/>
      <c r="L493" s="31"/>
      <c r="M493" s="31"/>
      <c r="N493" s="31"/>
      <c r="O493" s="31"/>
      <c r="P493" s="31"/>
      <c r="Q493" s="31"/>
      <c r="R493" s="31"/>
      <c r="S493" s="31"/>
      <c r="T493" s="31"/>
      <c r="U493" s="31"/>
      <c r="V493" s="31"/>
      <c r="W493" s="31"/>
      <c r="X493" s="31"/>
      <c r="Y493" s="31"/>
      <c r="Z493" s="31"/>
      <c r="AA493" s="31"/>
      <c r="AB493" s="31"/>
      <c r="AC493" s="31"/>
      <c r="AD493" s="31"/>
      <c r="AE493" s="31"/>
      <c r="AF493" s="31"/>
      <c r="AG493" s="31"/>
      <c r="AH493" s="31"/>
      <c r="AI493" s="31"/>
      <c r="AJ493" s="31"/>
      <c r="MH493"/>
    </row>
    <row r="494" spans="1:346" s="423" customFormat="1" x14ac:dyDescent="0.45">
      <c r="A494"/>
      <c r="B494"/>
      <c r="C494"/>
      <c r="D494"/>
      <c r="E494"/>
      <c r="F494"/>
      <c r="G494"/>
      <c r="H494"/>
      <c r="L494" s="31"/>
      <c r="M494" s="31"/>
      <c r="N494" s="31"/>
      <c r="O494" s="31"/>
      <c r="P494" s="31"/>
      <c r="Q494" s="31"/>
      <c r="R494" s="31"/>
      <c r="S494" s="31"/>
      <c r="T494" s="31"/>
      <c r="U494" s="31"/>
      <c r="V494" s="31"/>
      <c r="W494" s="31"/>
      <c r="X494" s="31"/>
      <c r="Y494" s="31"/>
      <c r="Z494" s="31"/>
      <c r="AA494" s="31"/>
      <c r="AB494" s="31"/>
      <c r="AC494" s="31"/>
      <c r="AD494" s="31"/>
      <c r="AE494" s="31"/>
      <c r="AF494" s="31"/>
      <c r="AG494" s="31"/>
      <c r="AH494" s="31"/>
      <c r="AI494" s="31"/>
      <c r="AJ494" s="31"/>
      <c r="MH494"/>
    </row>
    <row r="495" spans="1:346" s="423" customFormat="1" x14ac:dyDescent="0.45">
      <c r="A495"/>
      <c r="B495"/>
      <c r="C495"/>
      <c r="D495"/>
      <c r="E495"/>
      <c r="F495"/>
      <c r="G495"/>
      <c r="H495"/>
      <c r="L495" s="31"/>
      <c r="M495" s="31"/>
      <c r="N495" s="31"/>
      <c r="O495" s="31"/>
      <c r="P495" s="31"/>
      <c r="Q495" s="31"/>
      <c r="R495" s="31"/>
      <c r="S495" s="31"/>
      <c r="T495" s="31"/>
      <c r="U495" s="31"/>
      <c r="V495" s="31"/>
      <c r="W495" s="31"/>
      <c r="X495" s="31"/>
      <c r="Y495" s="31"/>
      <c r="Z495" s="31"/>
      <c r="AA495" s="31"/>
      <c r="AB495" s="31"/>
      <c r="AC495" s="31"/>
      <c r="AD495" s="31"/>
      <c r="AE495" s="31"/>
      <c r="AF495" s="31"/>
      <c r="AG495" s="31"/>
      <c r="AH495" s="31"/>
      <c r="AI495" s="31"/>
      <c r="AJ495" s="31"/>
      <c r="MH495"/>
    </row>
    <row r="496" spans="1:346" s="423" customFormat="1" x14ac:dyDescent="0.45">
      <c r="A496"/>
      <c r="B496"/>
      <c r="C496"/>
      <c r="D496"/>
      <c r="E496"/>
      <c r="F496"/>
      <c r="G496"/>
      <c r="H496"/>
      <c r="L496" s="31"/>
      <c r="M496" s="31"/>
      <c r="N496" s="31"/>
      <c r="O496" s="31"/>
      <c r="P496" s="31"/>
      <c r="Q496" s="31"/>
      <c r="R496" s="31"/>
      <c r="S496" s="31"/>
      <c r="T496" s="31"/>
      <c r="U496" s="31"/>
      <c r="V496" s="31"/>
      <c r="W496" s="31"/>
      <c r="X496" s="31"/>
      <c r="Y496" s="31"/>
      <c r="Z496" s="31"/>
      <c r="AA496" s="31"/>
      <c r="AB496" s="31"/>
      <c r="AC496" s="31"/>
      <c r="AD496" s="31"/>
      <c r="AE496" s="31"/>
      <c r="AF496" s="31"/>
      <c r="AG496" s="31"/>
      <c r="AH496" s="31"/>
      <c r="AI496" s="31"/>
      <c r="AJ496" s="31"/>
      <c r="MH496"/>
    </row>
    <row r="497" spans="1:346" s="423" customFormat="1" x14ac:dyDescent="0.45">
      <c r="A497"/>
      <c r="B497"/>
      <c r="C497"/>
      <c r="D497"/>
      <c r="E497"/>
      <c r="F497"/>
      <c r="G497"/>
      <c r="H497"/>
      <c r="L497" s="31"/>
      <c r="M497" s="31"/>
      <c r="N497" s="31"/>
      <c r="O497" s="31"/>
      <c r="P497" s="31"/>
      <c r="Q497" s="31"/>
      <c r="R497" s="31"/>
      <c r="S497" s="31"/>
      <c r="T497" s="31"/>
      <c r="U497" s="31"/>
      <c r="V497" s="31"/>
      <c r="W497" s="31"/>
      <c r="X497" s="31"/>
      <c r="Y497" s="31"/>
      <c r="Z497" s="31"/>
      <c r="AA497" s="31"/>
      <c r="AB497" s="31"/>
      <c r="AC497" s="31"/>
      <c r="AD497" s="31"/>
      <c r="AE497" s="31"/>
      <c r="AF497" s="31"/>
      <c r="AG497" s="31"/>
      <c r="AH497" s="31"/>
      <c r="AI497" s="31"/>
      <c r="AJ497" s="31"/>
      <c r="MH497"/>
    </row>
    <row r="498" spans="1:346" s="423" customFormat="1" x14ac:dyDescent="0.45">
      <c r="A498"/>
      <c r="B498"/>
      <c r="C498"/>
      <c r="D498"/>
      <c r="E498"/>
      <c r="F498"/>
      <c r="G498"/>
      <c r="H498"/>
      <c r="L498" s="31"/>
      <c r="M498" s="31"/>
      <c r="N498" s="31"/>
      <c r="O498" s="31"/>
      <c r="P498" s="31"/>
      <c r="Q498" s="31"/>
      <c r="R498" s="31"/>
      <c r="S498" s="31"/>
      <c r="T498" s="31"/>
      <c r="U498" s="31"/>
      <c r="V498" s="31"/>
      <c r="W498" s="31"/>
      <c r="X498" s="31"/>
      <c r="Y498" s="31"/>
      <c r="Z498" s="31"/>
      <c r="AA498" s="31"/>
      <c r="AB498" s="31"/>
      <c r="AC498" s="31"/>
      <c r="AD498" s="31"/>
      <c r="AE498" s="31"/>
      <c r="AF498" s="31"/>
      <c r="AG498" s="31"/>
      <c r="AH498" s="31"/>
      <c r="AI498" s="31"/>
      <c r="AJ498" s="31"/>
      <c r="MH498"/>
    </row>
    <row r="499" spans="1:346" s="423" customFormat="1" x14ac:dyDescent="0.45">
      <c r="A499"/>
      <c r="B499"/>
      <c r="C499"/>
      <c r="D499"/>
      <c r="E499"/>
      <c r="F499"/>
      <c r="G499"/>
      <c r="H499"/>
      <c r="L499" s="31"/>
      <c r="M499" s="31"/>
      <c r="N499" s="31"/>
      <c r="O499" s="31"/>
      <c r="P499" s="31"/>
      <c r="Q499" s="31"/>
      <c r="R499" s="31"/>
      <c r="S499" s="31"/>
      <c r="T499" s="31"/>
      <c r="U499" s="31"/>
      <c r="V499" s="31"/>
      <c r="W499" s="31"/>
      <c r="X499" s="31"/>
      <c r="Y499" s="31"/>
      <c r="Z499" s="31"/>
      <c r="AA499" s="31"/>
      <c r="AB499" s="31"/>
      <c r="AC499" s="31"/>
      <c r="AD499" s="31"/>
      <c r="AE499" s="31"/>
      <c r="AF499" s="31"/>
      <c r="AG499" s="31"/>
      <c r="AH499" s="31"/>
      <c r="AI499" s="31"/>
      <c r="AJ499" s="31"/>
      <c r="MH499"/>
    </row>
    <row r="500" spans="1:346" s="423" customFormat="1" x14ac:dyDescent="0.45">
      <c r="A500"/>
      <c r="B500"/>
      <c r="C500"/>
      <c r="D500"/>
      <c r="E500"/>
      <c r="F500"/>
      <c r="G500"/>
      <c r="H500"/>
      <c r="L500" s="31"/>
      <c r="M500" s="31"/>
      <c r="N500" s="31"/>
      <c r="O500" s="31"/>
      <c r="P500" s="31"/>
      <c r="Q500" s="31"/>
      <c r="R500" s="31"/>
      <c r="S500" s="31"/>
      <c r="T500" s="31"/>
      <c r="U500" s="31"/>
      <c r="V500" s="31"/>
      <c r="W500" s="31"/>
      <c r="X500" s="31"/>
      <c r="Y500" s="31"/>
      <c r="Z500" s="31"/>
      <c r="AA500" s="31"/>
      <c r="AB500" s="31"/>
      <c r="AC500" s="31"/>
      <c r="AD500" s="31"/>
      <c r="AE500" s="31"/>
      <c r="AF500" s="31"/>
      <c r="AG500" s="31"/>
      <c r="AH500" s="31"/>
      <c r="AI500" s="31"/>
      <c r="AJ500" s="31"/>
      <c r="MH500"/>
    </row>
    <row r="501" spans="1:346" s="423" customFormat="1" x14ac:dyDescent="0.45">
      <c r="A501"/>
      <c r="B501"/>
      <c r="C501"/>
      <c r="D501"/>
      <c r="E501"/>
      <c r="F501"/>
      <c r="G501"/>
      <c r="H501"/>
      <c r="L501" s="31"/>
      <c r="M501" s="31"/>
      <c r="N501" s="31"/>
      <c r="O501" s="31"/>
      <c r="P501" s="31"/>
      <c r="Q501" s="31"/>
      <c r="R501" s="31"/>
      <c r="S501" s="31"/>
      <c r="T501" s="31"/>
      <c r="U501" s="31"/>
      <c r="V501" s="31"/>
      <c r="W501" s="31"/>
      <c r="X501" s="31"/>
      <c r="Y501" s="31"/>
      <c r="Z501" s="31"/>
      <c r="AA501" s="31"/>
      <c r="AB501" s="31"/>
      <c r="AC501" s="31"/>
      <c r="AD501" s="31"/>
      <c r="AE501" s="31"/>
      <c r="AF501" s="31"/>
      <c r="AG501" s="31"/>
      <c r="AH501" s="31"/>
      <c r="AI501" s="31"/>
      <c r="AJ501" s="31"/>
      <c r="MH501"/>
    </row>
    <row r="502" spans="1:346" s="423" customFormat="1" x14ac:dyDescent="0.45">
      <c r="A502"/>
      <c r="B502"/>
      <c r="C502"/>
      <c r="D502"/>
      <c r="E502"/>
      <c r="F502"/>
      <c r="G502"/>
      <c r="H502"/>
      <c r="L502" s="31"/>
      <c r="M502" s="31"/>
      <c r="N502" s="31"/>
      <c r="O502" s="31"/>
      <c r="P502" s="31"/>
      <c r="Q502" s="31"/>
      <c r="R502" s="31"/>
      <c r="S502" s="31"/>
      <c r="T502" s="31"/>
      <c r="U502" s="31"/>
      <c r="V502" s="31"/>
      <c r="W502" s="31"/>
      <c r="X502" s="31"/>
      <c r="Y502" s="31"/>
      <c r="Z502" s="31"/>
      <c r="AA502" s="31"/>
      <c r="AB502" s="31"/>
      <c r="AC502" s="31"/>
      <c r="AD502" s="31"/>
      <c r="AE502" s="31"/>
      <c r="AF502" s="31"/>
      <c r="AG502" s="31"/>
      <c r="AH502" s="31"/>
      <c r="AI502" s="31"/>
      <c r="AJ502" s="31"/>
      <c r="MH502"/>
    </row>
    <row r="503" spans="1:346" s="423" customFormat="1" x14ac:dyDescent="0.45">
      <c r="A503"/>
      <c r="B503"/>
      <c r="C503"/>
      <c r="D503"/>
      <c r="E503"/>
      <c r="F503"/>
      <c r="G503"/>
      <c r="H503"/>
      <c r="L503" s="31"/>
      <c r="M503" s="31"/>
      <c r="N503" s="31"/>
      <c r="O503" s="31"/>
      <c r="P503" s="31"/>
      <c r="Q503" s="31"/>
      <c r="R503" s="31"/>
      <c r="S503" s="31"/>
      <c r="T503" s="31"/>
      <c r="U503" s="31"/>
      <c r="V503" s="31"/>
      <c r="W503" s="31"/>
      <c r="X503" s="31"/>
      <c r="Y503" s="31"/>
      <c r="Z503" s="31"/>
      <c r="AA503" s="31"/>
      <c r="AB503" s="31"/>
      <c r="AC503" s="31"/>
      <c r="AD503" s="31"/>
      <c r="AE503" s="31"/>
      <c r="AF503" s="31"/>
      <c r="AG503" s="31"/>
      <c r="AH503" s="31"/>
      <c r="AI503" s="31"/>
      <c r="AJ503" s="31"/>
      <c r="MH503"/>
    </row>
    <row r="504" spans="1:346" s="423" customFormat="1" x14ac:dyDescent="0.45">
      <c r="A504"/>
      <c r="B504"/>
      <c r="C504"/>
      <c r="D504"/>
      <c r="E504"/>
      <c r="F504"/>
      <c r="G504"/>
      <c r="H504"/>
      <c r="L504" s="31"/>
      <c r="M504" s="31"/>
      <c r="N504" s="31"/>
      <c r="O504" s="31"/>
      <c r="P504" s="31"/>
      <c r="Q504" s="31"/>
      <c r="R504" s="31"/>
      <c r="S504" s="31"/>
      <c r="T504" s="31"/>
      <c r="U504" s="31"/>
      <c r="V504" s="31"/>
      <c r="W504" s="31"/>
      <c r="X504" s="31"/>
      <c r="Y504" s="31"/>
      <c r="Z504" s="31"/>
      <c r="AA504" s="31"/>
      <c r="AB504" s="31"/>
      <c r="AC504" s="31"/>
      <c r="AD504" s="31"/>
      <c r="AE504" s="31"/>
      <c r="AF504" s="31"/>
      <c r="AG504" s="31"/>
      <c r="AH504" s="31"/>
      <c r="AI504" s="31"/>
      <c r="AJ504" s="31"/>
      <c r="MH504"/>
    </row>
    <row r="505" spans="1:346" s="423" customFormat="1" x14ac:dyDescent="0.45">
      <c r="A505"/>
      <c r="B505"/>
      <c r="C505"/>
      <c r="D505"/>
      <c r="E505"/>
      <c r="F505"/>
      <c r="G505"/>
      <c r="H505"/>
      <c r="L505" s="31"/>
      <c r="M505" s="31"/>
      <c r="N505" s="31"/>
      <c r="O505" s="31"/>
      <c r="P505" s="31"/>
      <c r="Q505" s="31"/>
      <c r="R505" s="31"/>
      <c r="S505" s="31"/>
      <c r="T505" s="31"/>
      <c r="U505" s="31"/>
      <c r="V505" s="31"/>
      <c r="W505" s="31"/>
      <c r="X505" s="31"/>
      <c r="Y505" s="31"/>
      <c r="Z505" s="31"/>
      <c r="AA505" s="31"/>
      <c r="AB505" s="31"/>
      <c r="AC505" s="31"/>
      <c r="AD505" s="31"/>
      <c r="AE505" s="31"/>
      <c r="AF505" s="31"/>
      <c r="AG505" s="31"/>
      <c r="AH505" s="31"/>
      <c r="AI505" s="31"/>
      <c r="AJ505" s="31"/>
      <c r="MH505"/>
    </row>
    <row r="506" spans="1:346" s="423" customFormat="1" x14ac:dyDescent="0.45">
      <c r="A506"/>
      <c r="B506"/>
      <c r="C506"/>
      <c r="D506"/>
      <c r="E506"/>
      <c r="F506"/>
      <c r="G506"/>
      <c r="H506"/>
      <c r="L506" s="31"/>
      <c r="M506" s="31"/>
      <c r="N506" s="31"/>
      <c r="O506" s="31"/>
      <c r="P506" s="31"/>
      <c r="Q506" s="31"/>
      <c r="R506" s="31"/>
      <c r="S506" s="31"/>
      <c r="T506" s="31"/>
      <c r="U506" s="31"/>
      <c r="V506" s="31"/>
      <c r="W506" s="31"/>
      <c r="X506" s="31"/>
      <c r="Y506" s="31"/>
      <c r="Z506" s="31"/>
      <c r="AA506" s="31"/>
      <c r="AB506" s="31"/>
      <c r="AC506" s="31"/>
      <c r="AD506" s="31"/>
      <c r="AE506" s="31"/>
      <c r="AF506" s="31"/>
      <c r="AG506" s="31"/>
      <c r="AH506" s="31"/>
      <c r="AI506" s="31"/>
      <c r="AJ506" s="31"/>
      <c r="MH506"/>
    </row>
    <row r="507" spans="1:346" s="423" customFormat="1" x14ac:dyDescent="0.45">
      <c r="A507"/>
      <c r="B507"/>
      <c r="C507"/>
      <c r="D507"/>
      <c r="E507"/>
      <c r="F507"/>
      <c r="G507"/>
      <c r="H507"/>
      <c r="L507" s="31"/>
      <c r="M507" s="31"/>
      <c r="N507" s="31"/>
      <c r="O507" s="31"/>
      <c r="P507" s="31"/>
      <c r="Q507" s="31"/>
      <c r="R507" s="31"/>
      <c r="S507" s="31"/>
      <c r="T507" s="31"/>
      <c r="U507" s="31"/>
      <c r="V507" s="31"/>
      <c r="W507" s="31"/>
      <c r="X507" s="31"/>
      <c r="Y507" s="31"/>
      <c r="Z507" s="31"/>
      <c r="AA507" s="31"/>
      <c r="AB507" s="31"/>
      <c r="AC507" s="31"/>
      <c r="AD507" s="31"/>
      <c r="AE507" s="31"/>
      <c r="AF507" s="31"/>
      <c r="AG507" s="31"/>
      <c r="AH507" s="31"/>
      <c r="AI507" s="31"/>
      <c r="AJ507" s="31"/>
      <c r="MH507"/>
    </row>
    <row r="508" spans="1:346" s="423" customFormat="1" x14ac:dyDescent="0.45">
      <c r="A508"/>
      <c r="B508"/>
      <c r="C508"/>
      <c r="D508"/>
      <c r="E508"/>
      <c r="F508"/>
      <c r="G508"/>
      <c r="H508"/>
      <c r="L508" s="31"/>
      <c r="M508" s="31"/>
      <c r="N508" s="31"/>
      <c r="O508" s="31"/>
      <c r="P508" s="31"/>
      <c r="Q508" s="31"/>
      <c r="R508" s="31"/>
      <c r="S508" s="31"/>
      <c r="T508" s="31"/>
      <c r="U508" s="31"/>
      <c r="V508" s="31"/>
      <c r="W508" s="31"/>
      <c r="X508" s="31"/>
      <c r="Y508" s="31"/>
      <c r="Z508" s="31"/>
      <c r="AA508" s="31"/>
      <c r="AB508" s="31"/>
      <c r="AC508" s="31"/>
      <c r="AD508" s="31"/>
      <c r="AE508" s="31"/>
      <c r="AF508" s="31"/>
      <c r="AG508" s="31"/>
      <c r="AH508" s="31"/>
      <c r="AI508" s="31"/>
      <c r="AJ508" s="31"/>
      <c r="MH508"/>
    </row>
    <row r="509" spans="1:346" s="423" customFormat="1" x14ac:dyDescent="0.45">
      <c r="A509"/>
      <c r="B509"/>
      <c r="C509"/>
      <c r="D509"/>
      <c r="E509"/>
      <c r="F509"/>
      <c r="G509"/>
      <c r="H509"/>
      <c r="L509" s="31"/>
      <c r="M509" s="31"/>
      <c r="N509" s="31"/>
      <c r="O509" s="31"/>
      <c r="P509" s="31"/>
      <c r="Q509" s="31"/>
      <c r="R509" s="31"/>
      <c r="S509" s="31"/>
      <c r="T509" s="31"/>
      <c r="U509" s="31"/>
      <c r="V509" s="31"/>
      <c r="W509" s="31"/>
      <c r="X509" s="31"/>
      <c r="Y509" s="31"/>
      <c r="Z509" s="31"/>
      <c r="AA509" s="31"/>
      <c r="AB509" s="31"/>
      <c r="AC509" s="31"/>
      <c r="AD509" s="31"/>
      <c r="AE509" s="31"/>
      <c r="AF509" s="31"/>
      <c r="AG509" s="31"/>
      <c r="AH509" s="31"/>
      <c r="AI509" s="31"/>
      <c r="AJ509" s="31"/>
      <c r="MH509"/>
    </row>
    <row r="510" spans="1:346" s="423" customFormat="1" x14ac:dyDescent="0.45">
      <c r="A510"/>
      <c r="B510"/>
      <c r="C510"/>
      <c r="D510"/>
      <c r="E510"/>
      <c r="F510"/>
      <c r="G510"/>
      <c r="H510"/>
      <c r="L510" s="31"/>
      <c r="M510" s="31"/>
      <c r="N510" s="31"/>
      <c r="O510" s="31"/>
      <c r="P510" s="31"/>
      <c r="Q510" s="31"/>
      <c r="R510" s="31"/>
      <c r="S510" s="31"/>
      <c r="T510" s="31"/>
      <c r="U510" s="31"/>
      <c r="V510" s="31"/>
      <c r="W510" s="31"/>
      <c r="X510" s="31"/>
      <c r="Y510" s="31"/>
      <c r="Z510" s="31"/>
      <c r="AA510" s="31"/>
      <c r="AB510" s="31"/>
      <c r="AC510" s="31"/>
      <c r="AD510" s="31"/>
      <c r="AE510" s="31"/>
      <c r="AF510" s="31"/>
      <c r="AG510" s="31"/>
      <c r="AH510" s="31"/>
      <c r="AI510" s="31"/>
      <c r="AJ510" s="31"/>
      <c r="MH510"/>
    </row>
    <row r="511" spans="1:346" s="423" customFormat="1" x14ac:dyDescent="0.45">
      <c r="A511"/>
      <c r="B511"/>
      <c r="C511"/>
      <c r="D511"/>
      <c r="E511"/>
      <c r="F511"/>
      <c r="G511"/>
      <c r="H511"/>
      <c r="L511" s="31"/>
      <c r="M511" s="31"/>
      <c r="N511" s="31"/>
      <c r="O511" s="31"/>
      <c r="P511" s="31"/>
      <c r="Q511" s="31"/>
      <c r="R511" s="31"/>
      <c r="S511" s="31"/>
      <c r="T511" s="31"/>
      <c r="U511" s="31"/>
      <c r="V511" s="31"/>
      <c r="W511" s="31"/>
      <c r="X511" s="31"/>
      <c r="Y511" s="31"/>
      <c r="Z511" s="31"/>
      <c r="AA511" s="31"/>
      <c r="AB511" s="31"/>
      <c r="AC511" s="31"/>
      <c r="AD511" s="31"/>
      <c r="AE511" s="31"/>
      <c r="AF511" s="31"/>
      <c r="AG511" s="31"/>
      <c r="AH511" s="31"/>
      <c r="AI511" s="31"/>
      <c r="AJ511" s="31"/>
      <c r="MH511"/>
    </row>
    <row r="512" spans="1:346" s="423" customFormat="1" x14ac:dyDescent="0.45">
      <c r="A512"/>
      <c r="B512"/>
      <c r="C512"/>
      <c r="D512"/>
      <c r="E512"/>
      <c r="F512"/>
      <c r="G512"/>
      <c r="H512"/>
      <c r="L512" s="31"/>
      <c r="M512" s="31"/>
      <c r="N512" s="31"/>
      <c r="O512" s="31"/>
      <c r="P512" s="31"/>
      <c r="Q512" s="31"/>
      <c r="R512" s="31"/>
      <c r="S512" s="31"/>
      <c r="T512" s="31"/>
      <c r="U512" s="31"/>
      <c r="V512" s="31"/>
      <c r="W512" s="31"/>
      <c r="X512" s="31"/>
      <c r="Y512" s="31"/>
      <c r="Z512" s="31"/>
      <c r="AA512" s="31"/>
      <c r="AB512" s="31"/>
      <c r="AC512" s="31"/>
      <c r="AD512" s="31"/>
      <c r="AE512" s="31"/>
      <c r="AF512" s="31"/>
      <c r="AG512" s="31"/>
      <c r="AH512" s="31"/>
      <c r="AI512" s="31"/>
      <c r="AJ512" s="31"/>
      <c r="MH512"/>
    </row>
    <row r="513" spans="1:346" s="423" customFormat="1" x14ac:dyDescent="0.45">
      <c r="A513"/>
      <c r="B513"/>
      <c r="C513"/>
      <c r="D513"/>
      <c r="E513"/>
      <c r="F513"/>
      <c r="G513"/>
      <c r="H513"/>
      <c r="L513" s="31"/>
      <c r="M513" s="31"/>
      <c r="N513" s="31"/>
      <c r="O513" s="31"/>
      <c r="P513" s="31"/>
      <c r="Q513" s="31"/>
      <c r="R513" s="31"/>
      <c r="S513" s="31"/>
      <c r="T513" s="31"/>
      <c r="U513" s="31"/>
      <c r="V513" s="31"/>
      <c r="W513" s="31"/>
      <c r="X513" s="31"/>
      <c r="Y513" s="31"/>
      <c r="Z513" s="31"/>
      <c r="AA513" s="31"/>
      <c r="AB513" s="31"/>
      <c r="AC513" s="31"/>
      <c r="AD513" s="31"/>
      <c r="AE513" s="31"/>
      <c r="AF513" s="31"/>
      <c r="AG513" s="31"/>
      <c r="AH513" s="31"/>
      <c r="AI513" s="31"/>
      <c r="AJ513" s="31"/>
      <c r="MH513"/>
    </row>
    <row r="514" spans="1:346" s="423" customFormat="1" x14ac:dyDescent="0.45">
      <c r="A514"/>
      <c r="B514"/>
      <c r="C514"/>
      <c r="D514"/>
      <c r="E514"/>
      <c r="F514"/>
      <c r="G514"/>
      <c r="H514"/>
      <c r="L514" s="31"/>
      <c r="M514" s="31"/>
      <c r="N514" s="31"/>
      <c r="O514" s="31"/>
      <c r="P514" s="31"/>
      <c r="Q514" s="31"/>
      <c r="R514" s="31"/>
      <c r="S514" s="31"/>
      <c r="T514" s="31"/>
      <c r="U514" s="31"/>
      <c r="V514" s="31"/>
      <c r="W514" s="31"/>
      <c r="X514" s="31"/>
      <c r="Y514" s="31"/>
      <c r="Z514" s="31"/>
      <c r="AA514" s="31"/>
      <c r="AB514" s="31"/>
      <c r="AC514" s="31"/>
      <c r="AD514" s="31"/>
      <c r="AE514" s="31"/>
      <c r="AF514" s="31"/>
      <c r="AG514" s="31"/>
      <c r="AH514" s="31"/>
      <c r="AI514" s="31"/>
      <c r="AJ514" s="31"/>
      <c r="MH514"/>
    </row>
    <row r="515" spans="1:346" s="423" customFormat="1" x14ac:dyDescent="0.45">
      <c r="A515"/>
      <c r="B515"/>
      <c r="C515"/>
      <c r="D515"/>
      <c r="E515"/>
      <c r="F515"/>
      <c r="G515"/>
      <c r="H515"/>
      <c r="L515" s="31"/>
      <c r="M515" s="31"/>
      <c r="N515" s="31"/>
      <c r="O515" s="31"/>
      <c r="P515" s="31"/>
      <c r="Q515" s="31"/>
      <c r="R515" s="31"/>
      <c r="S515" s="31"/>
      <c r="T515" s="31"/>
      <c r="U515" s="31"/>
      <c r="V515" s="31"/>
      <c r="W515" s="31"/>
      <c r="X515" s="31"/>
      <c r="Y515" s="31"/>
      <c r="Z515" s="31"/>
      <c r="AA515" s="31"/>
      <c r="AB515" s="31"/>
      <c r="AC515" s="31"/>
      <c r="AD515" s="31"/>
      <c r="AE515" s="31"/>
      <c r="AF515" s="31"/>
      <c r="AG515" s="31"/>
      <c r="AH515" s="31"/>
      <c r="AI515" s="31"/>
      <c r="AJ515" s="31"/>
      <c r="MH515"/>
    </row>
    <row r="516" spans="1:346" s="423" customFormat="1" x14ac:dyDescent="0.45">
      <c r="A516"/>
      <c r="B516"/>
      <c r="C516"/>
      <c r="D516"/>
      <c r="E516"/>
      <c r="F516"/>
      <c r="G516"/>
      <c r="H516"/>
      <c r="L516" s="31"/>
      <c r="M516" s="31"/>
      <c r="N516" s="31"/>
      <c r="O516" s="31"/>
      <c r="P516" s="31"/>
      <c r="Q516" s="31"/>
      <c r="R516" s="31"/>
      <c r="S516" s="31"/>
      <c r="T516" s="31"/>
      <c r="U516" s="31"/>
      <c r="V516" s="31"/>
      <c r="W516" s="31"/>
      <c r="X516" s="31"/>
      <c r="Y516" s="31"/>
      <c r="Z516" s="31"/>
      <c r="AA516" s="31"/>
      <c r="AB516" s="31"/>
      <c r="AC516" s="31"/>
      <c r="AD516" s="31"/>
      <c r="AE516" s="31"/>
      <c r="AF516" s="31"/>
      <c r="AG516" s="31"/>
      <c r="AH516" s="31"/>
      <c r="AI516" s="31"/>
      <c r="AJ516" s="31"/>
      <c r="MH516"/>
    </row>
    <row r="517" spans="1:346" s="423" customFormat="1" x14ac:dyDescent="0.45">
      <c r="A517"/>
      <c r="B517"/>
      <c r="C517"/>
      <c r="D517"/>
      <c r="E517"/>
      <c r="F517"/>
      <c r="G517"/>
      <c r="H517"/>
      <c r="L517" s="31"/>
      <c r="M517" s="31"/>
      <c r="N517" s="31"/>
      <c r="O517" s="31"/>
      <c r="P517" s="31"/>
      <c r="Q517" s="31"/>
      <c r="R517" s="31"/>
      <c r="S517" s="31"/>
      <c r="T517" s="31"/>
      <c r="U517" s="31"/>
      <c r="V517" s="31"/>
      <c r="W517" s="31"/>
      <c r="X517" s="31"/>
      <c r="Y517" s="31"/>
      <c r="Z517" s="31"/>
      <c r="AA517" s="31"/>
      <c r="AB517" s="31"/>
      <c r="AC517" s="31"/>
      <c r="AD517" s="31"/>
      <c r="AE517" s="31"/>
      <c r="AF517" s="31"/>
      <c r="AG517" s="31"/>
      <c r="AH517" s="31"/>
      <c r="AI517" s="31"/>
      <c r="AJ517" s="31"/>
      <c r="MH517"/>
    </row>
    <row r="518" spans="1:346" s="423" customFormat="1" x14ac:dyDescent="0.45">
      <c r="A518"/>
      <c r="B518"/>
      <c r="C518"/>
      <c r="D518"/>
      <c r="E518"/>
      <c r="F518"/>
      <c r="G518"/>
      <c r="H518"/>
      <c r="L518" s="31"/>
      <c r="M518" s="31"/>
      <c r="N518" s="31"/>
      <c r="O518" s="31"/>
      <c r="P518" s="31"/>
      <c r="Q518" s="31"/>
      <c r="R518" s="31"/>
      <c r="S518" s="31"/>
      <c r="T518" s="31"/>
      <c r="U518" s="31"/>
      <c r="V518" s="31"/>
      <c r="W518" s="31"/>
      <c r="X518" s="31"/>
      <c r="Y518" s="31"/>
      <c r="Z518" s="31"/>
      <c r="AA518" s="31"/>
      <c r="AB518" s="31"/>
      <c r="AC518" s="31"/>
      <c r="AD518" s="31"/>
      <c r="AE518" s="31"/>
      <c r="AF518" s="31"/>
      <c r="AG518" s="31"/>
      <c r="AH518" s="31"/>
      <c r="AI518" s="31"/>
      <c r="AJ518" s="31"/>
      <c r="MH518"/>
    </row>
    <row r="519" spans="1:346" s="423" customFormat="1" x14ac:dyDescent="0.45">
      <c r="A519"/>
      <c r="B519"/>
      <c r="C519"/>
      <c r="D519"/>
      <c r="E519"/>
      <c r="F519"/>
      <c r="G519"/>
      <c r="H519"/>
      <c r="L519" s="31"/>
      <c r="M519" s="31"/>
      <c r="N519" s="31"/>
      <c r="O519" s="31"/>
      <c r="P519" s="31"/>
      <c r="Q519" s="31"/>
      <c r="R519" s="31"/>
      <c r="S519" s="31"/>
      <c r="T519" s="31"/>
      <c r="U519" s="31"/>
      <c r="V519" s="31"/>
      <c r="W519" s="31"/>
      <c r="X519" s="31"/>
      <c r="Y519" s="31"/>
      <c r="Z519" s="31"/>
      <c r="AA519" s="31"/>
      <c r="AB519" s="31"/>
      <c r="AC519" s="31"/>
      <c r="AD519" s="31"/>
      <c r="AE519" s="31"/>
      <c r="AF519" s="31"/>
      <c r="AG519" s="31"/>
      <c r="AH519" s="31"/>
      <c r="AI519" s="31"/>
      <c r="AJ519" s="31"/>
      <c r="MH519"/>
    </row>
    <row r="520" spans="1:346" s="423" customFormat="1" x14ac:dyDescent="0.45">
      <c r="A520"/>
      <c r="B520"/>
      <c r="C520"/>
      <c r="D520"/>
      <c r="E520"/>
      <c r="F520"/>
      <c r="G520"/>
      <c r="H520"/>
      <c r="L520" s="31"/>
      <c r="M520" s="31"/>
      <c r="N520" s="31"/>
      <c r="O520" s="31"/>
      <c r="P520" s="31"/>
      <c r="Q520" s="31"/>
      <c r="R520" s="31"/>
      <c r="S520" s="31"/>
      <c r="T520" s="31"/>
      <c r="U520" s="31"/>
      <c r="V520" s="31"/>
      <c r="W520" s="31"/>
      <c r="X520" s="31"/>
      <c r="Y520" s="31"/>
      <c r="Z520" s="31"/>
      <c r="AA520" s="31"/>
      <c r="AB520" s="31"/>
      <c r="AC520" s="31"/>
      <c r="AD520" s="31"/>
      <c r="AE520" s="31"/>
      <c r="AF520" s="31"/>
      <c r="AG520" s="31"/>
      <c r="AH520" s="31"/>
      <c r="AI520" s="31"/>
      <c r="AJ520" s="31"/>
      <c r="MH520"/>
    </row>
    <row r="521" spans="1:346" s="423" customFormat="1" x14ac:dyDescent="0.45">
      <c r="A521"/>
      <c r="B521"/>
      <c r="C521"/>
      <c r="D521"/>
      <c r="E521"/>
      <c r="F521"/>
      <c r="G521"/>
      <c r="H521"/>
      <c r="L521" s="31"/>
      <c r="M521" s="31"/>
      <c r="N521" s="31"/>
      <c r="O521" s="31"/>
      <c r="P521" s="31"/>
      <c r="Q521" s="31"/>
      <c r="R521" s="31"/>
      <c r="S521" s="31"/>
      <c r="T521" s="31"/>
      <c r="U521" s="31"/>
      <c r="V521" s="31"/>
      <c r="W521" s="31"/>
      <c r="X521" s="31"/>
      <c r="Y521" s="31"/>
      <c r="Z521" s="31"/>
      <c r="AA521" s="31"/>
      <c r="AB521" s="31"/>
      <c r="AC521" s="31"/>
      <c r="AD521" s="31"/>
      <c r="AE521" s="31"/>
      <c r="AF521" s="31"/>
      <c r="AG521" s="31"/>
      <c r="AH521" s="31"/>
      <c r="AI521" s="31"/>
      <c r="AJ521" s="31"/>
      <c r="MH521"/>
    </row>
    <row r="522" spans="1:346" s="423" customFormat="1" x14ac:dyDescent="0.45">
      <c r="A522"/>
      <c r="B522"/>
      <c r="C522"/>
      <c r="D522"/>
      <c r="E522"/>
      <c r="F522"/>
      <c r="G522"/>
      <c r="H522"/>
      <c r="L522" s="31"/>
      <c r="M522" s="31"/>
      <c r="N522" s="31"/>
      <c r="O522" s="31"/>
      <c r="P522" s="31"/>
      <c r="Q522" s="31"/>
      <c r="R522" s="31"/>
      <c r="S522" s="31"/>
      <c r="T522" s="31"/>
      <c r="U522" s="31"/>
      <c r="V522" s="31"/>
      <c r="W522" s="31"/>
      <c r="X522" s="31"/>
      <c r="Y522" s="31"/>
      <c r="Z522" s="31"/>
      <c r="AA522" s="31"/>
      <c r="AB522" s="31"/>
      <c r="AC522" s="31"/>
      <c r="AD522" s="31"/>
      <c r="AE522" s="31"/>
      <c r="AF522" s="31"/>
      <c r="AG522" s="31"/>
      <c r="AH522" s="31"/>
      <c r="AI522" s="31"/>
      <c r="AJ522" s="31"/>
      <c r="MH522"/>
    </row>
    <row r="523" spans="1:346" s="423" customFormat="1" x14ac:dyDescent="0.45">
      <c r="A523"/>
      <c r="B523"/>
      <c r="C523"/>
      <c r="D523"/>
      <c r="E523"/>
      <c r="F523"/>
      <c r="G523"/>
      <c r="H523"/>
      <c r="L523" s="31"/>
      <c r="M523" s="31"/>
      <c r="N523" s="31"/>
      <c r="O523" s="31"/>
      <c r="P523" s="31"/>
      <c r="Q523" s="31"/>
      <c r="R523" s="31"/>
      <c r="S523" s="31"/>
      <c r="T523" s="31"/>
      <c r="U523" s="31"/>
      <c r="V523" s="31"/>
      <c r="W523" s="31"/>
      <c r="X523" s="31"/>
      <c r="Y523" s="31"/>
      <c r="Z523" s="31"/>
      <c r="AA523" s="31"/>
      <c r="AB523" s="31"/>
      <c r="AC523" s="31"/>
      <c r="AD523" s="31"/>
      <c r="AE523" s="31"/>
      <c r="AF523" s="31"/>
      <c r="AG523" s="31"/>
      <c r="AH523" s="31"/>
      <c r="AI523" s="31"/>
      <c r="AJ523" s="31"/>
      <c r="MH523"/>
    </row>
    <row r="524" spans="1:346" s="423" customFormat="1" x14ac:dyDescent="0.45">
      <c r="A524"/>
      <c r="B524"/>
      <c r="C524"/>
      <c r="D524"/>
      <c r="E524"/>
      <c r="F524"/>
      <c r="G524"/>
      <c r="H524"/>
      <c r="L524" s="31"/>
      <c r="M524" s="31"/>
      <c r="N524" s="31"/>
      <c r="O524" s="31"/>
      <c r="P524" s="31"/>
      <c r="Q524" s="31"/>
      <c r="R524" s="31"/>
      <c r="S524" s="31"/>
      <c r="T524" s="31"/>
      <c r="U524" s="31"/>
      <c r="V524" s="31"/>
      <c r="W524" s="31"/>
      <c r="X524" s="31"/>
      <c r="Y524" s="31"/>
      <c r="Z524" s="31"/>
      <c r="AA524" s="31"/>
      <c r="AB524" s="31"/>
      <c r="AC524" s="31"/>
      <c r="AD524" s="31"/>
      <c r="AE524" s="31"/>
      <c r="AF524" s="31"/>
      <c r="AG524" s="31"/>
      <c r="AH524" s="31"/>
      <c r="AI524" s="31"/>
      <c r="AJ524" s="31"/>
      <c r="MH524"/>
    </row>
    <row r="525" spans="1:346" s="423" customFormat="1" x14ac:dyDescent="0.45">
      <c r="A525"/>
      <c r="B525"/>
      <c r="C525"/>
      <c r="D525"/>
      <c r="E525"/>
      <c r="F525"/>
      <c r="G525"/>
      <c r="H525"/>
      <c r="L525" s="31"/>
      <c r="M525" s="31"/>
      <c r="N525" s="31"/>
      <c r="O525" s="31"/>
      <c r="P525" s="31"/>
      <c r="Q525" s="31"/>
      <c r="R525" s="31"/>
      <c r="S525" s="31"/>
      <c r="T525" s="31"/>
      <c r="U525" s="31"/>
      <c r="V525" s="31"/>
      <c r="W525" s="31"/>
      <c r="X525" s="31"/>
      <c r="Y525" s="31"/>
      <c r="Z525" s="31"/>
      <c r="AA525" s="31"/>
      <c r="AB525" s="31"/>
      <c r="AC525" s="31"/>
      <c r="AD525" s="31"/>
      <c r="AE525" s="31"/>
      <c r="AF525" s="31"/>
      <c r="AG525" s="31"/>
      <c r="AH525" s="31"/>
      <c r="AI525" s="31"/>
      <c r="AJ525" s="31"/>
      <c r="MH525"/>
    </row>
    <row r="526" spans="1:346" s="423" customFormat="1" x14ac:dyDescent="0.45">
      <c r="A526"/>
      <c r="B526"/>
      <c r="C526"/>
      <c r="D526"/>
      <c r="E526"/>
      <c r="F526"/>
      <c r="G526"/>
      <c r="H526"/>
      <c r="L526" s="31"/>
      <c r="M526" s="31"/>
      <c r="N526" s="31"/>
      <c r="O526" s="31"/>
      <c r="P526" s="31"/>
      <c r="Q526" s="31"/>
      <c r="R526" s="31"/>
      <c r="S526" s="31"/>
      <c r="T526" s="31"/>
      <c r="U526" s="31"/>
      <c r="V526" s="31"/>
      <c r="W526" s="31"/>
      <c r="X526" s="31"/>
      <c r="Y526" s="31"/>
      <c r="Z526" s="31"/>
      <c r="AA526" s="31"/>
      <c r="AB526" s="31"/>
      <c r="AC526" s="31"/>
      <c r="AD526" s="31"/>
      <c r="AE526" s="31"/>
      <c r="AF526" s="31"/>
      <c r="AG526" s="31"/>
      <c r="AH526" s="31"/>
      <c r="AI526" s="31"/>
      <c r="AJ526" s="31"/>
      <c r="MH526"/>
    </row>
    <row r="527" spans="1:346" s="423" customFormat="1" x14ac:dyDescent="0.45">
      <c r="A527"/>
      <c r="B527"/>
      <c r="C527"/>
      <c r="D527"/>
      <c r="E527"/>
      <c r="F527"/>
      <c r="G527"/>
      <c r="H527"/>
      <c r="L527" s="31"/>
      <c r="M527" s="31"/>
      <c r="N527" s="31"/>
      <c r="O527" s="31"/>
      <c r="P527" s="31"/>
      <c r="Q527" s="31"/>
      <c r="R527" s="31"/>
      <c r="S527" s="31"/>
      <c r="T527" s="31"/>
      <c r="U527" s="31"/>
      <c r="V527" s="31"/>
      <c r="W527" s="31"/>
      <c r="X527" s="31"/>
      <c r="Y527" s="31"/>
      <c r="Z527" s="31"/>
      <c r="AA527" s="31"/>
      <c r="AB527" s="31"/>
      <c r="AC527" s="31"/>
      <c r="AD527" s="31"/>
      <c r="AE527" s="31"/>
      <c r="AF527" s="31"/>
      <c r="AG527" s="31"/>
      <c r="AH527" s="31"/>
      <c r="AI527" s="31"/>
      <c r="AJ527" s="31"/>
      <c r="MH527"/>
    </row>
    <row r="528" spans="1:346" s="423" customFormat="1" x14ac:dyDescent="0.45">
      <c r="A528"/>
      <c r="B528"/>
      <c r="C528"/>
      <c r="D528"/>
      <c r="E528"/>
      <c r="F528"/>
      <c r="G528"/>
      <c r="H528"/>
      <c r="L528" s="31"/>
      <c r="M528" s="31"/>
      <c r="N528" s="31"/>
      <c r="O528" s="31"/>
      <c r="P528" s="31"/>
      <c r="Q528" s="31"/>
      <c r="R528" s="31"/>
      <c r="S528" s="31"/>
      <c r="T528" s="31"/>
      <c r="U528" s="31"/>
      <c r="V528" s="31"/>
      <c r="W528" s="31"/>
      <c r="X528" s="31"/>
      <c r="Y528" s="31"/>
      <c r="Z528" s="31"/>
      <c r="AA528" s="31"/>
      <c r="AB528" s="31"/>
      <c r="AC528" s="31"/>
      <c r="AD528" s="31"/>
      <c r="AE528" s="31"/>
      <c r="AF528" s="31"/>
      <c r="AG528" s="31"/>
      <c r="AH528" s="31"/>
      <c r="AI528" s="31"/>
      <c r="AJ528" s="31"/>
      <c r="MH528"/>
    </row>
    <row r="529" spans="1:346" s="423" customFormat="1" x14ac:dyDescent="0.45">
      <c r="A529"/>
      <c r="B529"/>
      <c r="C529"/>
      <c r="D529"/>
      <c r="E529"/>
      <c r="F529"/>
      <c r="G529"/>
      <c r="H529"/>
      <c r="L529" s="31"/>
      <c r="M529" s="31"/>
      <c r="N529" s="31"/>
      <c r="O529" s="31"/>
      <c r="P529" s="31"/>
      <c r="Q529" s="31"/>
      <c r="R529" s="31"/>
      <c r="S529" s="31"/>
      <c r="T529" s="31"/>
      <c r="U529" s="31"/>
      <c r="V529" s="31"/>
      <c r="W529" s="31"/>
      <c r="X529" s="31"/>
      <c r="Y529" s="31"/>
      <c r="Z529" s="31"/>
      <c r="AA529" s="31"/>
      <c r="AB529" s="31"/>
      <c r="AC529" s="31"/>
      <c r="AD529" s="31"/>
      <c r="AE529" s="31"/>
      <c r="AF529" s="31"/>
      <c r="AG529" s="31"/>
      <c r="AH529" s="31"/>
      <c r="AI529" s="31"/>
      <c r="AJ529" s="31"/>
      <c r="MH529"/>
    </row>
    <row r="530" spans="1:346" s="423" customFormat="1" x14ac:dyDescent="0.45">
      <c r="A530"/>
      <c r="B530"/>
      <c r="C530"/>
      <c r="D530"/>
      <c r="E530"/>
      <c r="F530"/>
      <c r="G530"/>
      <c r="H530"/>
      <c r="L530" s="31"/>
      <c r="M530" s="31"/>
      <c r="N530" s="31"/>
      <c r="O530" s="31"/>
      <c r="P530" s="31"/>
      <c r="Q530" s="31"/>
      <c r="R530" s="31"/>
      <c r="S530" s="31"/>
      <c r="T530" s="31"/>
      <c r="U530" s="31"/>
      <c r="V530" s="31"/>
      <c r="W530" s="31"/>
      <c r="X530" s="31"/>
      <c r="Y530" s="31"/>
      <c r="Z530" s="31"/>
      <c r="AA530" s="31"/>
      <c r="AB530" s="31"/>
      <c r="AC530" s="31"/>
      <c r="AD530" s="31"/>
      <c r="AE530" s="31"/>
      <c r="AF530" s="31"/>
      <c r="AG530" s="31"/>
      <c r="AH530" s="31"/>
      <c r="AI530" s="31"/>
      <c r="AJ530" s="31"/>
      <c r="MH530"/>
    </row>
    <row r="531" spans="1:346" s="423" customFormat="1" x14ac:dyDescent="0.45">
      <c r="A531"/>
      <c r="B531"/>
      <c r="C531"/>
      <c r="D531"/>
      <c r="E531"/>
      <c r="F531"/>
      <c r="G531"/>
      <c r="H531"/>
      <c r="L531" s="31"/>
      <c r="M531" s="31"/>
      <c r="N531" s="31"/>
      <c r="O531" s="31"/>
      <c r="P531" s="31"/>
      <c r="Q531" s="31"/>
      <c r="R531" s="31"/>
      <c r="S531" s="31"/>
      <c r="T531" s="31"/>
      <c r="U531" s="31"/>
      <c r="V531" s="31"/>
      <c r="W531" s="31"/>
      <c r="X531" s="31"/>
      <c r="Y531" s="31"/>
      <c r="Z531" s="31"/>
      <c r="AA531" s="31"/>
      <c r="AB531" s="31"/>
      <c r="AC531" s="31"/>
      <c r="AD531" s="31"/>
      <c r="AE531" s="31"/>
      <c r="AF531" s="31"/>
      <c r="AG531" s="31"/>
      <c r="AH531" s="31"/>
      <c r="AI531" s="31"/>
      <c r="AJ531" s="31"/>
      <c r="MH531"/>
    </row>
    <row r="532" spans="1:346" s="423" customFormat="1" x14ac:dyDescent="0.45">
      <c r="A532"/>
      <c r="B532"/>
      <c r="C532"/>
      <c r="D532"/>
      <c r="E532"/>
      <c r="F532"/>
      <c r="G532"/>
      <c r="H532"/>
      <c r="L532" s="31"/>
      <c r="M532" s="31"/>
      <c r="N532" s="31"/>
      <c r="O532" s="31"/>
      <c r="P532" s="31"/>
      <c r="Q532" s="31"/>
      <c r="R532" s="31"/>
      <c r="S532" s="31"/>
      <c r="T532" s="31"/>
      <c r="U532" s="31"/>
      <c r="V532" s="31"/>
      <c r="W532" s="31"/>
      <c r="X532" s="31"/>
      <c r="Y532" s="31"/>
      <c r="Z532" s="31"/>
      <c r="AA532" s="31"/>
      <c r="AB532" s="31"/>
      <c r="AC532" s="31"/>
      <c r="AD532" s="31"/>
      <c r="AE532" s="31"/>
      <c r="AF532" s="31"/>
      <c r="AG532" s="31"/>
      <c r="AH532" s="31"/>
      <c r="AI532" s="31"/>
      <c r="AJ532" s="31"/>
      <c r="MH532"/>
    </row>
    <row r="533" spans="1:346" s="423" customFormat="1" x14ac:dyDescent="0.45">
      <c r="A533"/>
      <c r="B533"/>
      <c r="C533"/>
      <c r="D533"/>
      <c r="E533"/>
      <c r="F533"/>
      <c r="G533"/>
      <c r="H533"/>
      <c r="L533" s="31"/>
      <c r="M533" s="31"/>
      <c r="N533" s="31"/>
      <c r="O533" s="31"/>
      <c r="P533" s="31"/>
      <c r="Q533" s="31"/>
      <c r="R533" s="31"/>
      <c r="S533" s="31"/>
      <c r="T533" s="31"/>
      <c r="U533" s="31"/>
      <c r="V533" s="31"/>
      <c r="W533" s="31"/>
      <c r="X533" s="31"/>
      <c r="Y533" s="31"/>
      <c r="Z533" s="31"/>
      <c r="AA533" s="31"/>
      <c r="AB533" s="31"/>
      <c r="AC533" s="31"/>
      <c r="AD533" s="31"/>
      <c r="AE533" s="31"/>
      <c r="AF533" s="31"/>
      <c r="AG533" s="31"/>
      <c r="AH533" s="31"/>
      <c r="AI533" s="31"/>
      <c r="AJ533" s="31"/>
      <c r="MH533"/>
    </row>
    <row r="534" spans="1:346" s="423" customFormat="1" x14ac:dyDescent="0.45">
      <c r="A534"/>
      <c r="B534"/>
      <c r="C534"/>
      <c r="D534"/>
      <c r="E534"/>
      <c r="F534"/>
      <c r="G534"/>
      <c r="H534"/>
      <c r="L534" s="31"/>
      <c r="M534" s="31"/>
      <c r="N534" s="31"/>
      <c r="O534" s="31"/>
      <c r="P534" s="31"/>
      <c r="Q534" s="31"/>
      <c r="R534" s="31"/>
      <c r="S534" s="31"/>
      <c r="T534" s="31"/>
      <c r="U534" s="31"/>
      <c r="V534" s="31"/>
      <c r="W534" s="31"/>
      <c r="X534" s="31"/>
      <c r="Y534" s="31"/>
      <c r="Z534" s="31"/>
      <c r="AA534" s="31"/>
      <c r="AB534" s="31"/>
      <c r="AC534" s="31"/>
      <c r="AD534" s="31"/>
      <c r="AE534" s="31"/>
      <c r="AF534" s="31"/>
      <c r="AG534" s="31"/>
      <c r="AH534" s="31"/>
      <c r="AI534" s="31"/>
      <c r="AJ534" s="31"/>
      <c r="MH534"/>
    </row>
    <row r="535" spans="1:346" s="423" customFormat="1" x14ac:dyDescent="0.45">
      <c r="A535"/>
      <c r="B535"/>
      <c r="C535"/>
      <c r="D535"/>
      <c r="E535"/>
      <c r="F535"/>
      <c r="G535"/>
      <c r="H535"/>
      <c r="L535" s="31"/>
      <c r="M535" s="31"/>
      <c r="N535" s="31"/>
      <c r="O535" s="31"/>
      <c r="P535" s="31"/>
      <c r="Q535" s="31"/>
      <c r="R535" s="31"/>
      <c r="S535" s="31"/>
      <c r="T535" s="31"/>
      <c r="U535" s="31"/>
      <c r="V535" s="31"/>
      <c r="W535" s="31"/>
      <c r="X535" s="31"/>
      <c r="Y535" s="31"/>
      <c r="Z535" s="31"/>
      <c r="AA535" s="31"/>
      <c r="AB535" s="31"/>
      <c r="AC535" s="31"/>
      <c r="AD535" s="31"/>
      <c r="AE535" s="31"/>
      <c r="AF535" s="31"/>
      <c r="AG535" s="31"/>
      <c r="AH535" s="31"/>
      <c r="AI535" s="31"/>
      <c r="AJ535" s="31"/>
      <c r="MH535"/>
    </row>
    <row r="536" spans="1:346" s="423" customFormat="1" x14ac:dyDescent="0.45">
      <c r="A536"/>
      <c r="B536"/>
      <c r="C536"/>
      <c r="D536"/>
      <c r="E536"/>
      <c r="F536"/>
      <c r="G536"/>
      <c r="H536"/>
      <c r="L536" s="31"/>
      <c r="M536" s="31"/>
      <c r="N536" s="31"/>
      <c r="O536" s="31"/>
      <c r="P536" s="31"/>
      <c r="Q536" s="31"/>
      <c r="R536" s="31"/>
      <c r="S536" s="31"/>
      <c r="T536" s="31"/>
      <c r="U536" s="31"/>
      <c r="V536" s="31"/>
      <c r="W536" s="31"/>
      <c r="X536" s="31"/>
      <c r="Y536" s="31"/>
      <c r="Z536" s="31"/>
      <c r="AA536" s="31"/>
      <c r="AB536" s="31"/>
      <c r="AC536" s="31"/>
      <c r="AD536" s="31"/>
      <c r="AE536" s="31"/>
      <c r="AF536" s="31"/>
      <c r="AG536" s="31"/>
      <c r="AH536" s="31"/>
      <c r="AI536" s="31"/>
      <c r="AJ536" s="31"/>
      <c r="MH536"/>
    </row>
    <row r="537" spans="1:346" s="423" customFormat="1" x14ac:dyDescent="0.45">
      <c r="A537"/>
      <c r="B537"/>
      <c r="C537"/>
      <c r="D537"/>
      <c r="E537"/>
      <c r="F537"/>
      <c r="G537"/>
      <c r="H537"/>
      <c r="L537" s="31"/>
      <c r="M537" s="31"/>
      <c r="N537" s="31"/>
      <c r="O537" s="31"/>
      <c r="P537" s="31"/>
      <c r="Q537" s="31"/>
      <c r="R537" s="31"/>
      <c r="S537" s="31"/>
      <c r="T537" s="31"/>
      <c r="U537" s="31"/>
      <c r="V537" s="31"/>
      <c r="W537" s="31"/>
      <c r="X537" s="31"/>
      <c r="Y537" s="31"/>
      <c r="Z537" s="31"/>
      <c r="AA537" s="31"/>
      <c r="AB537" s="31"/>
      <c r="AC537" s="31"/>
      <c r="AD537" s="31"/>
      <c r="AE537" s="31"/>
      <c r="AF537" s="31"/>
      <c r="AG537" s="31"/>
      <c r="AH537" s="31"/>
      <c r="AI537" s="31"/>
      <c r="AJ537" s="31"/>
      <c r="MH537"/>
    </row>
    <row r="538" spans="1:346" s="423" customFormat="1" x14ac:dyDescent="0.45">
      <c r="A538"/>
      <c r="B538"/>
      <c r="C538"/>
      <c r="D538"/>
      <c r="E538"/>
      <c r="F538"/>
      <c r="G538"/>
      <c r="H538"/>
      <c r="L538" s="31"/>
      <c r="M538" s="31"/>
      <c r="N538" s="31"/>
      <c r="O538" s="31"/>
      <c r="P538" s="31"/>
      <c r="Q538" s="31"/>
      <c r="R538" s="31"/>
      <c r="S538" s="31"/>
      <c r="T538" s="31"/>
      <c r="U538" s="31"/>
      <c r="V538" s="31"/>
      <c r="W538" s="31"/>
      <c r="X538" s="31"/>
      <c r="Y538" s="31"/>
      <c r="Z538" s="31"/>
      <c r="AA538" s="31"/>
      <c r="AB538" s="31"/>
      <c r="AC538" s="31"/>
      <c r="AD538" s="31"/>
      <c r="AE538" s="31"/>
      <c r="AF538" s="31"/>
      <c r="AG538" s="31"/>
      <c r="AH538" s="31"/>
      <c r="AI538" s="31"/>
      <c r="AJ538" s="31"/>
      <c r="MH538"/>
    </row>
    <row r="539" spans="1:346" s="423" customFormat="1" x14ac:dyDescent="0.45">
      <c r="A539"/>
      <c r="B539"/>
      <c r="C539"/>
      <c r="D539"/>
      <c r="E539"/>
      <c r="F539"/>
      <c r="G539"/>
      <c r="H539"/>
      <c r="L539" s="31"/>
      <c r="M539" s="31"/>
      <c r="N539" s="31"/>
      <c r="O539" s="31"/>
      <c r="P539" s="31"/>
      <c r="Q539" s="31"/>
      <c r="R539" s="31"/>
      <c r="S539" s="31"/>
      <c r="T539" s="31"/>
      <c r="U539" s="31"/>
      <c r="V539" s="31"/>
      <c r="W539" s="31"/>
      <c r="X539" s="31"/>
      <c r="Y539" s="31"/>
      <c r="Z539" s="31"/>
      <c r="AA539" s="31"/>
      <c r="AB539" s="31"/>
      <c r="AC539" s="31"/>
      <c r="AD539" s="31"/>
      <c r="AE539" s="31"/>
      <c r="AF539" s="31"/>
      <c r="AG539" s="31"/>
      <c r="AH539" s="31"/>
      <c r="AI539" s="31"/>
      <c r="AJ539" s="31"/>
      <c r="MH539"/>
    </row>
    <row r="540" spans="1:346" s="423" customFormat="1" x14ac:dyDescent="0.45">
      <c r="A540"/>
      <c r="B540"/>
      <c r="C540"/>
      <c r="D540"/>
      <c r="E540"/>
      <c r="F540"/>
      <c r="G540"/>
      <c r="H540"/>
      <c r="L540" s="31"/>
      <c r="M540" s="31"/>
      <c r="N540" s="31"/>
      <c r="O540" s="31"/>
      <c r="P540" s="31"/>
      <c r="Q540" s="31"/>
      <c r="R540" s="31"/>
      <c r="S540" s="31"/>
      <c r="T540" s="31"/>
      <c r="U540" s="31"/>
      <c r="V540" s="31"/>
      <c r="W540" s="31"/>
      <c r="X540" s="31"/>
      <c r="Y540" s="31"/>
      <c r="Z540" s="31"/>
      <c r="AA540" s="31"/>
      <c r="AB540" s="31"/>
      <c r="AC540" s="31"/>
      <c r="AD540" s="31"/>
      <c r="AE540" s="31"/>
      <c r="AF540" s="31"/>
      <c r="AG540" s="31"/>
      <c r="AH540" s="31"/>
      <c r="AI540" s="31"/>
      <c r="AJ540" s="31"/>
      <c r="MH540"/>
    </row>
    <row r="541" spans="1:346" s="423" customFormat="1" x14ac:dyDescent="0.45">
      <c r="A541"/>
      <c r="B541"/>
      <c r="C541"/>
      <c r="D541"/>
      <c r="E541"/>
      <c r="F541"/>
      <c r="G541"/>
      <c r="H541"/>
      <c r="L541" s="31"/>
      <c r="M541" s="31"/>
      <c r="N541" s="31"/>
      <c r="O541" s="31"/>
      <c r="P541" s="31"/>
      <c r="Q541" s="31"/>
      <c r="R541" s="31"/>
      <c r="S541" s="31"/>
      <c r="T541" s="31"/>
      <c r="U541" s="31"/>
      <c r="V541" s="31"/>
      <c r="W541" s="31"/>
      <c r="X541" s="31"/>
      <c r="Y541" s="31"/>
      <c r="Z541" s="31"/>
      <c r="AA541" s="31"/>
      <c r="AB541" s="31"/>
      <c r="AC541" s="31"/>
      <c r="AD541" s="31"/>
      <c r="AE541" s="31"/>
      <c r="AF541" s="31"/>
      <c r="AG541" s="31"/>
      <c r="AH541" s="31"/>
      <c r="AI541" s="31"/>
      <c r="AJ541" s="31"/>
      <c r="MH541"/>
    </row>
    <row r="542" spans="1:346" s="423" customFormat="1" x14ac:dyDescent="0.45">
      <c r="A542"/>
      <c r="B542"/>
      <c r="C542"/>
      <c r="D542"/>
      <c r="E542"/>
      <c r="F542"/>
      <c r="G542"/>
      <c r="H542"/>
      <c r="L542" s="31"/>
      <c r="M542" s="31"/>
      <c r="N542" s="31"/>
      <c r="O542" s="31"/>
      <c r="P542" s="31"/>
      <c r="Q542" s="31"/>
      <c r="R542" s="31"/>
      <c r="S542" s="31"/>
      <c r="T542" s="31"/>
      <c r="U542" s="31"/>
      <c r="V542" s="31"/>
      <c r="W542" s="31"/>
      <c r="X542" s="31"/>
      <c r="Y542" s="31"/>
      <c r="Z542" s="31"/>
      <c r="AA542" s="31"/>
      <c r="AB542" s="31"/>
      <c r="AC542" s="31"/>
      <c r="AD542" s="31"/>
      <c r="AE542" s="31"/>
      <c r="AF542" s="31"/>
      <c r="AG542" s="31"/>
      <c r="AH542" s="31"/>
      <c r="AI542" s="31"/>
      <c r="AJ542" s="31"/>
      <c r="MH542"/>
    </row>
    <row r="543" spans="1:346" s="423" customFormat="1" x14ac:dyDescent="0.45">
      <c r="A543"/>
      <c r="B543"/>
      <c r="C543"/>
      <c r="D543"/>
      <c r="E543"/>
      <c r="F543"/>
      <c r="G543"/>
      <c r="H543"/>
      <c r="L543" s="31"/>
      <c r="M543" s="31"/>
      <c r="N543" s="31"/>
      <c r="O543" s="31"/>
      <c r="P543" s="31"/>
      <c r="Q543" s="31"/>
      <c r="R543" s="31"/>
      <c r="S543" s="31"/>
      <c r="T543" s="31"/>
      <c r="U543" s="31"/>
      <c r="V543" s="31"/>
      <c r="W543" s="31"/>
      <c r="X543" s="31"/>
      <c r="Y543" s="31"/>
      <c r="Z543" s="31"/>
      <c r="AA543" s="31"/>
      <c r="AB543" s="31"/>
      <c r="AC543" s="31"/>
      <c r="AD543" s="31"/>
      <c r="AE543" s="31"/>
      <c r="AF543" s="31"/>
      <c r="AG543" s="31"/>
      <c r="AH543" s="31"/>
      <c r="AI543" s="31"/>
      <c r="AJ543" s="31"/>
      <c r="MH543"/>
    </row>
    <row r="544" spans="1:346" s="423" customFormat="1" x14ac:dyDescent="0.45">
      <c r="A544"/>
      <c r="B544"/>
      <c r="C544"/>
      <c r="D544"/>
      <c r="E544"/>
      <c r="F544"/>
      <c r="G544"/>
      <c r="H544"/>
      <c r="L544" s="31"/>
      <c r="M544" s="31"/>
      <c r="N544" s="31"/>
      <c r="O544" s="31"/>
      <c r="P544" s="31"/>
      <c r="Q544" s="31"/>
      <c r="R544" s="31"/>
      <c r="S544" s="31"/>
      <c r="T544" s="31"/>
      <c r="U544" s="31"/>
      <c r="V544" s="31"/>
      <c r="W544" s="31"/>
      <c r="X544" s="31"/>
      <c r="Y544" s="31"/>
      <c r="Z544" s="31"/>
      <c r="AA544" s="31"/>
      <c r="AB544" s="31"/>
      <c r="AC544" s="31"/>
      <c r="AD544" s="31"/>
      <c r="AE544" s="31"/>
      <c r="AF544" s="31"/>
      <c r="AG544" s="31"/>
      <c r="AH544" s="31"/>
      <c r="AI544" s="31"/>
      <c r="AJ544" s="31"/>
      <c r="MH544"/>
    </row>
    <row r="545" spans="1:346" s="423" customFormat="1" x14ac:dyDescent="0.45">
      <c r="A545"/>
      <c r="B545"/>
      <c r="C545"/>
      <c r="D545"/>
      <c r="E545"/>
      <c r="F545"/>
      <c r="G545"/>
      <c r="H545"/>
      <c r="L545" s="31"/>
      <c r="M545" s="31"/>
      <c r="N545" s="31"/>
      <c r="O545" s="31"/>
      <c r="P545" s="31"/>
      <c r="Q545" s="31"/>
      <c r="R545" s="31"/>
      <c r="S545" s="31"/>
      <c r="T545" s="31"/>
      <c r="U545" s="31"/>
      <c r="V545" s="31"/>
      <c r="W545" s="31"/>
      <c r="X545" s="31"/>
      <c r="Y545" s="31"/>
      <c r="Z545" s="31"/>
      <c r="AA545" s="31"/>
      <c r="AB545" s="31"/>
      <c r="AC545" s="31"/>
      <c r="AD545" s="31"/>
      <c r="AE545" s="31"/>
      <c r="AF545" s="31"/>
      <c r="AG545" s="31"/>
      <c r="AH545" s="31"/>
      <c r="AI545" s="31"/>
      <c r="AJ545" s="31"/>
      <c r="MH545"/>
    </row>
    <row r="546" spans="1:346" s="423" customFormat="1" x14ac:dyDescent="0.45">
      <c r="A546"/>
      <c r="B546"/>
      <c r="C546"/>
      <c r="D546"/>
      <c r="E546"/>
      <c r="F546"/>
      <c r="G546"/>
      <c r="H546"/>
      <c r="L546" s="31"/>
      <c r="M546" s="31"/>
      <c r="N546" s="31"/>
      <c r="O546" s="31"/>
      <c r="P546" s="31"/>
      <c r="Q546" s="31"/>
      <c r="R546" s="31"/>
      <c r="S546" s="31"/>
      <c r="T546" s="31"/>
      <c r="U546" s="31"/>
      <c r="V546" s="31"/>
      <c r="W546" s="31"/>
      <c r="X546" s="31"/>
      <c r="Y546" s="31"/>
      <c r="Z546" s="31"/>
      <c r="AA546" s="31"/>
      <c r="AB546" s="31"/>
      <c r="AC546" s="31"/>
      <c r="AD546" s="31"/>
      <c r="AE546" s="31"/>
      <c r="AF546" s="31"/>
      <c r="AG546" s="31"/>
      <c r="AH546" s="31"/>
      <c r="AI546" s="31"/>
      <c r="AJ546" s="31"/>
      <c r="MH546"/>
    </row>
    <row r="547" spans="1:346" s="423" customFormat="1" x14ac:dyDescent="0.45">
      <c r="A547"/>
      <c r="B547"/>
      <c r="C547"/>
      <c r="D547"/>
      <c r="E547"/>
      <c r="F547"/>
      <c r="G547"/>
      <c r="H547"/>
      <c r="L547" s="31"/>
      <c r="M547" s="31"/>
      <c r="N547" s="31"/>
      <c r="O547" s="31"/>
      <c r="P547" s="31"/>
      <c r="Q547" s="31"/>
      <c r="R547" s="31"/>
      <c r="S547" s="31"/>
      <c r="T547" s="31"/>
      <c r="U547" s="31"/>
      <c r="V547" s="31"/>
      <c r="W547" s="31"/>
      <c r="X547" s="31"/>
      <c r="Y547" s="31"/>
      <c r="Z547" s="31"/>
      <c r="AA547" s="31"/>
      <c r="AB547" s="31"/>
      <c r="AC547" s="31"/>
      <c r="AD547" s="31"/>
      <c r="AE547" s="31"/>
      <c r="AF547" s="31"/>
      <c r="AG547" s="31"/>
      <c r="AH547" s="31"/>
      <c r="AI547" s="31"/>
      <c r="AJ547" s="31"/>
      <c r="MH547"/>
    </row>
    <row r="548" spans="1:346" s="423" customFormat="1" x14ac:dyDescent="0.45">
      <c r="A548"/>
      <c r="B548"/>
      <c r="C548"/>
      <c r="D548"/>
      <c r="E548"/>
      <c r="F548"/>
      <c r="G548"/>
      <c r="H548"/>
      <c r="L548" s="31"/>
      <c r="M548" s="31"/>
      <c r="N548" s="31"/>
      <c r="O548" s="31"/>
      <c r="P548" s="31"/>
      <c r="Q548" s="31"/>
      <c r="R548" s="31"/>
      <c r="S548" s="31"/>
      <c r="T548" s="31"/>
      <c r="U548" s="31"/>
      <c r="V548" s="31"/>
      <c r="W548" s="31"/>
      <c r="X548" s="31"/>
      <c r="Y548" s="31"/>
      <c r="Z548" s="31"/>
      <c r="AA548" s="31"/>
      <c r="AB548" s="31"/>
      <c r="AC548" s="31"/>
      <c r="AD548" s="31"/>
      <c r="AE548" s="31"/>
      <c r="AF548" s="31"/>
      <c r="AG548" s="31"/>
      <c r="AH548" s="31"/>
      <c r="AI548" s="31"/>
      <c r="AJ548" s="31"/>
      <c r="MH548"/>
    </row>
    <row r="549" spans="1:346" s="423" customFormat="1" x14ac:dyDescent="0.45">
      <c r="A549"/>
      <c r="B549"/>
      <c r="C549"/>
      <c r="D549"/>
      <c r="E549"/>
      <c r="F549"/>
      <c r="G549"/>
      <c r="H549"/>
      <c r="L549" s="31"/>
      <c r="M549" s="31"/>
      <c r="N549" s="31"/>
      <c r="O549" s="31"/>
      <c r="P549" s="31"/>
      <c r="Q549" s="31"/>
      <c r="R549" s="31"/>
      <c r="S549" s="31"/>
      <c r="T549" s="31"/>
      <c r="U549" s="31"/>
      <c r="V549" s="31"/>
      <c r="W549" s="31"/>
      <c r="X549" s="31"/>
      <c r="Y549" s="31"/>
      <c r="Z549" s="31"/>
      <c r="AA549" s="31"/>
      <c r="AB549" s="31"/>
      <c r="AC549" s="31"/>
      <c r="AD549" s="31"/>
      <c r="AE549" s="31"/>
      <c r="AF549" s="31"/>
      <c r="AG549" s="31"/>
      <c r="AH549" s="31"/>
      <c r="AI549" s="31"/>
      <c r="AJ549" s="31"/>
      <c r="MH549"/>
    </row>
    <row r="550" spans="1:346" s="423" customFormat="1" x14ac:dyDescent="0.45">
      <c r="A550"/>
      <c r="B550"/>
      <c r="C550"/>
      <c r="D550"/>
      <c r="E550"/>
      <c r="F550"/>
      <c r="G550"/>
      <c r="H550"/>
      <c r="L550" s="31"/>
      <c r="M550" s="31"/>
      <c r="N550" s="31"/>
      <c r="O550" s="31"/>
      <c r="P550" s="31"/>
      <c r="Q550" s="31"/>
      <c r="R550" s="31"/>
      <c r="S550" s="31"/>
      <c r="T550" s="31"/>
      <c r="U550" s="31"/>
      <c r="V550" s="31"/>
      <c r="W550" s="31"/>
      <c r="X550" s="31"/>
      <c r="Y550" s="31"/>
      <c r="Z550" s="31"/>
      <c r="AA550" s="31"/>
      <c r="AB550" s="31"/>
      <c r="AC550" s="31"/>
      <c r="AD550" s="31"/>
      <c r="AE550" s="31"/>
      <c r="AF550" s="31"/>
      <c r="AG550" s="31"/>
      <c r="AH550" s="31"/>
      <c r="AI550" s="31"/>
      <c r="AJ550" s="31"/>
      <c r="MH550"/>
    </row>
    <row r="551" spans="1:346" s="423" customFormat="1" x14ac:dyDescent="0.45">
      <c r="A551"/>
      <c r="B551"/>
      <c r="C551"/>
      <c r="D551"/>
      <c r="E551"/>
      <c r="F551"/>
      <c r="G551"/>
      <c r="H551"/>
      <c r="L551" s="31"/>
      <c r="M551" s="31"/>
      <c r="N551" s="31"/>
      <c r="O551" s="31"/>
      <c r="P551" s="31"/>
      <c r="Q551" s="31"/>
      <c r="R551" s="31"/>
      <c r="S551" s="31"/>
      <c r="T551" s="31"/>
      <c r="U551" s="31"/>
      <c r="V551" s="31"/>
      <c r="W551" s="31"/>
      <c r="X551" s="31"/>
      <c r="Y551" s="31"/>
      <c r="Z551" s="31"/>
      <c r="AA551" s="31"/>
      <c r="AB551" s="31"/>
      <c r="AC551" s="31"/>
      <c r="AD551" s="31"/>
      <c r="AE551" s="31"/>
      <c r="AF551" s="31"/>
      <c r="AG551" s="31"/>
      <c r="AH551" s="31"/>
      <c r="AI551" s="31"/>
      <c r="AJ551" s="31"/>
      <c r="MH551"/>
    </row>
    <row r="552" spans="1:346" s="423" customFormat="1" x14ac:dyDescent="0.45">
      <c r="A552"/>
      <c r="B552"/>
      <c r="C552"/>
      <c r="D552"/>
      <c r="E552"/>
      <c r="F552"/>
      <c r="G552"/>
      <c r="H552"/>
      <c r="L552" s="31"/>
      <c r="M552" s="31"/>
      <c r="N552" s="31"/>
      <c r="O552" s="31"/>
      <c r="P552" s="31"/>
      <c r="Q552" s="31"/>
      <c r="R552" s="31"/>
      <c r="S552" s="31"/>
      <c r="T552" s="31"/>
      <c r="U552" s="31"/>
      <c r="V552" s="31"/>
      <c r="W552" s="31"/>
      <c r="X552" s="31"/>
      <c r="Y552" s="31"/>
      <c r="Z552" s="31"/>
      <c r="AA552" s="31"/>
      <c r="AB552" s="31"/>
      <c r="AC552" s="31"/>
      <c r="AD552" s="31"/>
      <c r="AE552" s="31"/>
      <c r="AF552" s="31"/>
      <c r="AG552" s="31"/>
      <c r="AH552" s="31"/>
      <c r="AI552" s="31"/>
      <c r="AJ552" s="31"/>
      <c r="MH552"/>
    </row>
    <row r="553" spans="1:346" s="423" customFormat="1" x14ac:dyDescent="0.45">
      <c r="A553"/>
      <c r="B553"/>
      <c r="C553"/>
      <c r="D553"/>
      <c r="E553"/>
      <c r="F553"/>
      <c r="G553"/>
      <c r="H553"/>
      <c r="L553" s="31"/>
      <c r="M553" s="31"/>
      <c r="N553" s="31"/>
      <c r="O553" s="31"/>
      <c r="P553" s="31"/>
      <c r="Q553" s="31"/>
      <c r="R553" s="31"/>
      <c r="S553" s="31"/>
      <c r="T553" s="31"/>
      <c r="U553" s="31"/>
      <c r="V553" s="31"/>
      <c r="W553" s="31"/>
      <c r="X553" s="31"/>
      <c r="Y553" s="31"/>
      <c r="Z553" s="31"/>
      <c r="AA553" s="31"/>
      <c r="AB553" s="31"/>
      <c r="AC553" s="31"/>
      <c r="AD553" s="31"/>
      <c r="AE553" s="31"/>
      <c r="AF553" s="31"/>
      <c r="AG553" s="31"/>
      <c r="AH553" s="31"/>
      <c r="AI553" s="31"/>
      <c r="AJ553" s="31"/>
      <c r="MH553"/>
    </row>
    <row r="554" spans="1:346" s="423" customFormat="1" x14ac:dyDescent="0.45">
      <c r="A554"/>
      <c r="B554"/>
      <c r="C554"/>
      <c r="D554"/>
      <c r="E554"/>
      <c r="F554"/>
      <c r="G554"/>
      <c r="H554"/>
      <c r="L554" s="31"/>
      <c r="M554" s="31"/>
      <c r="N554" s="31"/>
      <c r="O554" s="31"/>
      <c r="P554" s="31"/>
      <c r="Q554" s="31"/>
      <c r="R554" s="31"/>
      <c r="S554" s="31"/>
      <c r="T554" s="31"/>
      <c r="U554" s="31"/>
      <c r="V554" s="31"/>
      <c r="W554" s="31"/>
      <c r="X554" s="31"/>
      <c r="Y554" s="31"/>
      <c r="Z554" s="31"/>
      <c r="AA554" s="31"/>
      <c r="AB554" s="31"/>
      <c r="AC554" s="31"/>
      <c r="AD554" s="31"/>
      <c r="AE554" s="31"/>
      <c r="AF554" s="31"/>
      <c r="AG554" s="31"/>
      <c r="AH554" s="31"/>
      <c r="AI554" s="31"/>
      <c r="AJ554" s="31"/>
      <c r="MH554"/>
    </row>
    <row r="555" spans="1:346" s="423" customFormat="1" x14ac:dyDescent="0.45">
      <c r="A555"/>
      <c r="B555"/>
      <c r="C555"/>
      <c r="D555"/>
      <c r="E555"/>
      <c r="F555"/>
      <c r="G555"/>
      <c r="H555"/>
      <c r="L555" s="31"/>
      <c r="M555" s="31"/>
      <c r="N555" s="31"/>
      <c r="O555" s="31"/>
      <c r="P555" s="31"/>
      <c r="Q555" s="31"/>
      <c r="R555" s="31"/>
      <c r="S555" s="31"/>
      <c r="T555" s="31"/>
      <c r="U555" s="31"/>
      <c r="V555" s="31"/>
      <c r="W555" s="31"/>
      <c r="X555" s="31"/>
      <c r="Y555" s="31"/>
      <c r="Z555" s="31"/>
      <c r="AA555" s="31"/>
      <c r="AB555" s="31"/>
      <c r="AC555" s="31"/>
      <c r="AD555" s="31"/>
      <c r="AE555" s="31"/>
      <c r="AF555" s="31"/>
      <c r="AG555" s="31"/>
      <c r="AH555" s="31"/>
      <c r="AI555" s="31"/>
      <c r="AJ555" s="31"/>
      <c r="MH555"/>
    </row>
    <row r="556" spans="1:346" s="423" customFormat="1" x14ac:dyDescent="0.45">
      <c r="A556"/>
      <c r="B556"/>
      <c r="C556"/>
      <c r="D556"/>
      <c r="E556"/>
      <c r="F556"/>
      <c r="G556"/>
      <c r="H556"/>
      <c r="L556" s="31"/>
      <c r="M556" s="31"/>
      <c r="N556" s="31"/>
      <c r="O556" s="31"/>
      <c r="P556" s="31"/>
      <c r="Q556" s="31"/>
      <c r="R556" s="31"/>
      <c r="S556" s="31"/>
      <c r="T556" s="31"/>
      <c r="U556" s="31"/>
      <c r="V556" s="31"/>
      <c r="W556" s="31"/>
      <c r="X556" s="31"/>
      <c r="Y556" s="31"/>
      <c r="Z556" s="31"/>
      <c r="AA556" s="31"/>
      <c r="AB556" s="31"/>
      <c r="AC556" s="31"/>
      <c r="AD556" s="31"/>
      <c r="AE556" s="31"/>
      <c r="AF556" s="31"/>
      <c r="AG556" s="31"/>
      <c r="AH556" s="31"/>
      <c r="AI556" s="31"/>
      <c r="AJ556" s="31"/>
      <c r="MH556"/>
    </row>
    <row r="557" spans="1:346" s="423" customFormat="1" x14ac:dyDescent="0.45">
      <c r="A557"/>
      <c r="B557"/>
      <c r="C557"/>
      <c r="D557"/>
      <c r="E557"/>
      <c r="F557"/>
      <c r="G557"/>
      <c r="H557"/>
      <c r="L557" s="31"/>
      <c r="M557" s="31"/>
      <c r="N557" s="31"/>
      <c r="O557" s="31"/>
      <c r="P557" s="31"/>
      <c r="Q557" s="31"/>
      <c r="R557" s="31"/>
      <c r="S557" s="31"/>
      <c r="T557" s="31"/>
      <c r="U557" s="31"/>
      <c r="V557" s="31"/>
      <c r="W557" s="31"/>
      <c r="X557" s="31"/>
      <c r="Y557" s="31"/>
      <c r="Z557" s="31"/>
      <c r="AA557" s="31"/>
      <c r="AB557" s="31"/>
      <c r="AC557" s="31"/>
      <c r="AD557" s="31"/>
      <c r="AE557" s="31"/>
      <c r="AF557" s="31"/>
      <c r="AG557" s="31"/>
      <c r="AH557" s="31"/>
      <c r="AI557" s="31"/>
      <c r="AJ557" s="31"/>
      <c r="MH557"/>
    </row>
    <row r="558" spans="1:346" s="423" customFormat="1" x14ac:dyDescent="0.45">
      <c r="A558"/>
      <c r="B558"/>
      <c r="C558"/>
      <c r="D558"/>
      <c r="E558"/>
      <c r="F558"/>
      <c r="G558"/>
      <c r="H558"/>
      <c r="L558" s="31"/>
      <c r="M558" s="31"/>
      <c r="N558" s="31"/>
      <c r="O558" s="31"/>
      <c r="P558" s="31"/>
      <c r="Q558" s="31"/>
      <c r="R558" s="31"/>
      <c r="S558" s="31"/>
      <c r="T558" s="31"/>
      <c r="U558" s="31"/>
      <c r="V558" s="31"/>
      <c r="W558" s="31"/>
      <c r="X558" s="31"/>
      <c r="Y558" s="31"/>
      <c r="Z558" s="31"/>
      <c r="AA558" s="31"/>
      <c r="AB558" s="31"/>
      <c r="AC558" s="31"/>
      <c r="AD558" s="31"/>
      <c r="AE558" s="31"/>
      <c r="AF558" s="31"/>
      <c r="AG558" s="31"/>
      <c r="AH558" s="31"/>
      <c r="AI558" s="31"/>
      <c r="AJ558" s="31"/>
      <c r="MH558"/>
    </row>
    <row r="559" spans="1:346" s="423" customFormat="1" x14ac:dyDescent="0.45">
      <c r="A559"/>
      <c r="B559"/>
      <c r="C559"/>
      <c r="D559"/>
      <c r="E559"/>
      <c r="F559"/>
      <c r="G559"/>
      <c r="H559"/>
      <c r="L559" s="31"/>
      <c r="M559" s="31"/>
      <c r="N559" s="31"/>
      <c r="O559" s="31"/>
      <c r="P559" s="31"/>
      <c r="Q559" s="31"/>
      <c r="R559" s="31"/>
      <c r="S559" s="31"/>
      <c r="T559" s="31"/>
      <c r="U559" s="31"/>
      <c r="V559" s="31"/>
      <c r="W559" s="31"/>
      <c r="X559" s="31"/>
      <c r="Y559" s="31"/>
      <c r="Z559" s="31"/>
      <c r="AA559" s="31"/>
      <c r="AB559" s="31"/>
      <c r="AC559" s="31"/>
      <c r="AD559" s="31"/>
      <c r="AE559" s="31"/>
      <c r="AF559" s="31"/>
      <c r="AG559" s="31"/>
      <c r="AH559" s="31"/>
      <c r="AI559" s="31"/>
      <c r="AJ559" s="31"/>
      <c r="MH559"/>
    </row>
    <row r="560" spans="1:346" s="423" customFormat="1" x14ac:dyDescent="0.45">
      <c r="A560"/>
      <c r="B560"/>
      <c r="C560"/>
      <c r="D560"/>
      <c r="E560"/>
      <c r="F560"/>
      <c r="G560"/>
      <c r="H560"/>
      <c r="L560" s="31"/>
      <c r="M560" s="31"/>
      <c r="N560" s="31"/>
      <c r="O560" s="31"/>
      <c r="P560" s="31"/>
      <c r="Q560" s="31"/>
      <c r="R560" s="31"/>
      <c r="S560" s="31"/>
      <c r="T560" s="31"/>
      <c r="U560" s="31"/>
      <c r="V560" s="31"/>
      <c r="W560" s="31"/>
      <c r="X560" s="31"/>
      <c r="Y560" s="31"/>
      <c r="Z560" s="31"/>
      <c r="AA560" s="31"/>
      <c r="AB560" s="31"/>
      <c r="AC560" s="31"/>
      <c r="AD560" s="31"/>
      <c r="AE560" s="31"/>
      <c r="AF560" s="31"/>
      <c r="AG560" s="31"/>
      <c r="AH560" s="31"/>
      <c r="AI560" s="31"/>
      <c r="AJ560" s="31"/>
      <c r="MH560"/>
    </row>
    <row r="561" spans="1:346" s="423" customFormat="1" x14ac:dyDescent="0.45">
      <c r="A561"/>
      <c r="B561"/>
      <c r="C561"/>
      <c r="D561"/>
      <c r="E561"/>
      <c r="F561"/>
      <c r="G561"/>
      <c r="H561"/>
      <c r="L561" s="31"/>
      <c r="M561" s="31"/>
      <c r="N561" s="31"/>
      <c r="O561" s="31"/>
      <c r="P561" s="31"/>
      <c r="Q561" s="31"/>
      <c r="R561" s="31"/>
      <c r="S561" s="31"/>
      <c r="T561" s="31"/>
      <c r="U561" s="31"/>
      <c r="V561" s="31"/>
      <c r="W561" s="31"/>
      <c r="X561" s="31"/>
      <c r="Y561" s="31"/>
      <c r="Z561" s="31"/>
      <c r="AA561" s="31"/>
      <c r="AB561" s="31"/>
      <c r="AC561" s="31"/>
      <c r="AD561" s="31"/>
      <c r="AE561" s="31"/>
      <c r="AF561" s="31"/>
      <c r="AG561" s="31"/>
      <c r="AH561" s="31"/>
      <c r="AI561" s="31"/>
      <c r="AJ561" s="31"/>
      <c r="MH561"/>
    </row>
    <row r="562" spans="1:346" s="423" customFormat="1" x14ac:dyDescent="0.45">
      <c r="A562"/>
      <c r="B562"/>
      <c r="C562"/>
      <c r="D562"/>
      <c r="E562"/>
      <c r="F562"/>
      <c r="G562"/>
      <c r="H562"/>
      <c r="L562" s="31"/>
      <c r="M562" s="31"/>
      <c r="N562" s="31"/>
      <c r="O562" s="31"/>
      <c r="P562" s="31"/>
      <c r="Q562" s="31"/>
      <c r="R562" s="31"/>
      <c r="S562" s="31"/>
      <c r="T562" s="31"/>
      <c r="U562" s="31"/>
      <c r="V562" s="31"/>
      <c r="W562" s="31"/>
      <c r="X562" s="31"/>
      <c r="Y562" s="31"/>
      <c r="Z562" s="31"/>
      <c r="AA562" s="31"/>
      <c r="AB562" s="31"/>
      <c r="AC562" s="31"/>
      <c r="AD562" s="31"/>
      <c r="AE562" s="31"/>
      <c r="AF562" s="31"/>
      <c r="AG562" s="31"/>
      <c r="AH562" s="31"/>
      <c r="AI562" s="31"/>
      <c r="AJ562" s="31"/>
      <c r="MH562"/>
    </row>
    <row r="563" spans="1:346" s="423" customFormat="1" x14ac:dyDescent="0.45">
      <c r="A563"/>
      <c r="B563"/>
      <c r="C563"/>
      <c r="D563"/>
      <c r="E563"/>
      <c r="F563"/>
      <c r="G563"/>
      <c r="H563"/>
      <c r="L563" s="31"/>
      <c r="M563" s="31"/>
      <c r="N563" s="31"/>
      <c r="O563" s="31"/>
      <c r="P563" s="31"/>
      <c r="Q563" s="31"/>
      <c r="R563" s="31"/>
      <c r="S563" s="31"/>
      <c r="T563" s="31"/>
      <c r="U563" s="31"/>
      <c r="V563" s="31"/>
      <c r="W563" s="31"/>
      <c r="X563" s="31"/>
      <c r="Y563" s="31"/>
      <c r="Z563" s="31"/>
      <c r="AA563" s="31"/>
      <c r="AB563" s="31"/>
      <c r="AC563" s="31"/>
      <c r="AD563" s="31"/>
      <c r="AE563" s="31"/>
      <c r="AF563" s="31"/>
      <c r="AG563" s="31"/>
      <c r="AH563" s="31"/>
      <c r="AI563" s="31"/>
      <c r="AJ563" s="31"/>
      <c r="MH563"/>
    </row>
    <row r="564" spans="1:346" s="423" customFormat="1" x14ac:dyDescent="0.45">
      <c r="A564"/>
      <c r="B564"/>
      <c r="C564"/>
      <c r="D564"/>
      <c r="E564"/>
      <c r="F564"/>
      <c r="G564"/>
      <c r="H564"/>
      <c r="L564" s="31"/>
      <c r="M564" s="31"/>
      <c r="N564" s="31"/>
      <c r="O564" s="31"/>
      <c r="P564" s="31"/>
      <c r="Q564" s="31"/>
      <c r="R564" s="31"/>
      <c r="S564" s="31"/>
      <c r="T564" s="31"/>
      <c r="U564" s="31"/>
      <c r="V564" s="31"/>
      <c r="W564" s="31"/>
      <c r="X564" s="31"/>
      <c r="Y564" s="31"/>
      <c r="Z564" s="31"/>
      <c r="AA564" s="31"/>
      <c r="AB564" s="31"/>
      <c r="AC564" s="31"/>
      <c r="AD564" s="31"/>
      <c r="AE564" s="31"/>
      <c r="AF564" s="31"/>
      <c r="AG564" s="31"/>
      <c r="AH564" s="31"/>
      <c r="AI564" s="31"/>
      <c r="AJ564" s="31"/>
      <c r="MH564"/>
    </row>
    <row r="565" spans="1:346" s="423" customFormat="1" x14ac:dyDescent="0.45">
      <c r="A565"/>
      <c r="B565"/>
      <c r="C565"/>
      <c r="D565"/>
      <c r="E565"/>
      <c r="F565"/>
      <c r="G565"/>
      <c r="H565"/>
      <c r="L565" s="31"/>
      <c r="M565" s="31"/>
      <c r="N565" s="31"/>
      <c r="O565" s="31"/>
      <c r="P565" s="31"/>
      <c r="Q565" s="31"/>
      <c r="R565" s="31"/>
      <c r="S565" s="31"/>
      <c r="T565" s="31"/>
      <c r="U565" s="31"/>
      <c r="V565" s="31"/>
      <c r="W565" s="31"/>
      <c r="X565" s="31"/>
      <c r="Y565" s="31"/>
      <c r="Z565" s="31"/>
      <c r="AA565" s="31"/>
      <c r="AB565" s="31"/>
      <c r="AC565" s="31"/>
      <c r="AD565" s="31"/>
      <c r="AE565" s="31"/>
      <c r="AF565" s="31"/>
      <c r="AG565" s="31"/>
      <c r="AH565" s="31"/>
      <c r="AI565" s="31"/>
      <c r="AJ565" s="31"/>
      <c r="MH565"/>
    </row>
    <row r="566" spans="1:346" s="423" customFormat="1" x14ac:dyDescent="0.45">
      <c r="A566"/>
      <c r="B566"/>
      <c r="C566"/>
      <c r="D566"/>
      <c r="E566"/>
      <c r="F566"/>
      <c r="G566"/>
      <c r="H566"/>
      <c r="L566" s="31"/>
      <c r="M566" s="31"/>
      <c r="N566" s="31"/>
      <c r="O566" s="31"/>
      <c r="P566" s="31"/>
      <c r="Q566" s="31"/>
      <c r="R566" s="31"/>
      <c r="S566" s="31"/>
      <c r="T566" s="31"/>
      <c r="U566" s="31"/>
      <c r="V566" s="31"/>
      <c r="W566" s="31"/>
      <c r="X566" s="31"/>
      <c r="Y566" s="31"/>
      <c r="Z566" s="31"/>
      <c r="AA566" s="31"/>
      <c r="AB566" s="31"/>
      <c r="AC566" s="31"/>
      <c r="AD566" s="31"/>
      <c r="AE566" s="31"/>
      <c r="AF566" s="31"/>
      <c r="AG566" s="31"/>
      <c r="AH566" s="31"/>
      <c r="AI566" s="31"/>
      <c r="AJ566" s="31"/>
      <c r="MH566"/>
    </row>
    <row r="567" spans="1:346" s="423" customFormat="1" x14ac:dyDescent="0.45">
      <c r="A567"/>
      <c r="B567"/>
      <c r="C567"/>
      <c r="D567"/>
      <c r="E567"/>
      <c r="F567"/>
      <c r="G567"/>
      <c r="H567"/>
      <c r="L567" s="31"/>
      <c r="M567" s="31"/>
      <c r="N567" s="31"/>
      <c r="O567" s="31"/>
      <c r="P567" s="31"/>
      <c r="Q567" s="31"/>
      <c r="R567" s="31"/>
      <c r="S567" s="31"/>
      <c r="T567" s="31"/>
      <c r="U567" s="31"/>
      <c r="V567" s="31"/>
      <c r="W567" s="31"/>
      <c r="X567" s="31"/>
      <c r="Y567" s="31"/>
      <c r="Z567" s="31"/>
      <c r="AA567" s="31"/>
      <c r="AB567" s="31"/>
      <c r="AC567" s="31"/>
      <c r="AD567" s="31"/>
      <c r="AE567" s="31"/>
      <c r="AF567" s="31"/>
      <c r="AG567" s="31"/>
      <c r="AH567" s="31"/>
      <c r="AI567" s="31"/>
      <c r="AJ567" s="31"/>
      <c r="MH567"/>
    </row>
    <row r="568" spans="1:346" s="423" customFormat="1" x14ac:dyDescent="0.45">
      <c r="A568"/>
      <c r="B568"/>
      <c r="C568"/>
      <c r="D568"/>
      <c r="E568"/>
      <c r="F568"/>
      <c r="G568"/>
      <c r="H568"/>
      <c r="L568" s="31"/>
      <c r="M568" s="31"/>
      <c r="N568" s="31"/>
      <c r="O568" s="31"/>
      <c r="P568" s="31"/>
      <c r="Q568" s="31"/>
      <c r="R568" s="31"/>
      <c r="S568" s="31"/>
      <c r="T568" s="31"/>
      <c r="U568" s="31"/>
      <c r="V568" s="31"/>
      <c r="W568" s="31"/>
      <c r="X568" s="31"/>
      <c r="Y568" s="31"/>
      <c r="Z568" s="31"/>
      <c r="AA568" s="31"/>
      <c r="AB568" s="31"/>
      <c r="AC568" s="31"/>
      <c r="AD568" s="31"/>
      <c r="AE568" s="31"/>
      <c r="AF568" s="31"/>
      <c r="AG568" s="31"/>
      <c r="AH568" s="31"/>
      <c r="AI568" s="31"/>
      <c r="AJ568" s="31"/>
      <c r="MH568"/>
    </row>
    <row r="569" spans="1:346" s="423" customFormat="1" x14ac:dyDescent="0.45">
      <c r="A569"/>
      <c r="B569"/>
      <c r="C569"/>
      <c r="D569"/>
      <c r="E569"/>
      <c r="F569"/>
      <c r="G569"/>
      <c r="H569"/>
      <c r="L569" s="31"/>
      <c r="M569" s="31"/>
      <c r="N569" s="31"/>
      <c r="O569" s="31"/>
      <c r="P569" s="31"/>
      <c r="Q569" s="31"/>
      <c r="R569" s="31"/>
      <c r="S569" s="31"/>
      <c r="T569" s="31"/>
      <c r="U569" s="31"/>
      <c r="V569" s="31"/>
      <c r="W569" s="31"/>
      <c r="X569" s="31"/>
      <c r="Y569" s="31"/>
      <c r="Z569" s="31"/>
      <c r="AA569" s="31"/>
      <c r="AB569" s="31"/>
      <c r="AC569" s="31"/>
      <c r="AD569" s="31"/>
      <c r="AE569" s="31"/>
      <c r="AF569" s="31"/>
      <c r="AG569" s="31"/>
      <c r="AH569" s="31"/>
      <c r="AI569" s="31"/>
      <c r="AJ569" s="31"/>
      <c r="MH569"/>
    </row>
    <row r="570" spans="1:346" s="423" customFormat="1" x14ac:dyDescent="0.45">
      <c r="A570"/>
      <c r="B570"/>
      <c r="C570"/>
      <c r="D570"/>
      <c r="E570"/>
      <c r="F570"/>
      <c r="G570"/>
      <c r="H570"/>
      <c r="L570" s="31"/>
      <c r="M570" s="31"/>
      <c r="N570" s="31"/>
      <c r="O570" s="31"/>
      <c r="P570" s="31"/>
      <c r="Q570" s="31"/>
      <c r="R570" s="31"/>
      <c r="S570" s="31"/>
      <c r="T570" s="31"/>
      <c r="U570" s="31"/>
      <c r="V570" s="31"/>
      <c r="W570" s="31"/>
      <c r="X570" s="31"/>
      <c r="Y570" s="31"/>
      <c r="Z570" s="31"/>
      <c r="AA570" s="31"/>
      <c r="AB570" s="31"/>
      <c r="AC570" s="31"/>
      <c r="AD570" s="31"/>
      <c r="AE570" s="31"/>
      <c r="AF570" s="31"/>
      <c r="AG570" s="31"/>
      <c r="AH570" s="31"/>
      <c r="AI570" s="31"/>
      <c r="AJ570" s="31"/>
      <c r="MH570"/>
    </row>
    <row r="571" spans="1:346" s="423" customFormat="1" x14ac:dyDescent="0.45">
      <c r="A571"/>
      <c r="B571"/>
      <c r="C571"/>
      <c r="D571"/>
      <c r="E571"/>
      <c r="F571"/>
      <c r="G571"/>
      <c r="H571"/>
      <c r="L571" s="31"/>
      <c r="M571" s="31"/>
      <c r="N571" s="31"/>
      <c r="O571" s="31"/>
      <c r="P571" s="31"/>
      <c r="Q571" s="31"/>
      <c r="R571" s="31"/>
      <c r="S571" s="31"/>
      <c r="T571" s="31"/>
      <c r="U571" s="31"/>
      <c r="V571" s="31"/>
      <c r="W571" s="31"/>
      <c r="X571" s="31"/>
      <c r="Y571" s="31"/>
      <c r="Z571" s="31"/>
      <c r="AA571" s="31"/>
      <c r="AB571" s="31"/>
      <c r="AC571" s="31"/>
      <c r="AD571" s="31"/>
      <c r="AE571" s="31"/>
      <c r="AF571" s="31"/>
      <c r="AG571" s="31"/>
      <c r="AH571" s="31"/>
      <c r="AI571" s="31"/>
      <c r="AJ571" s="31"/>
      <c r="MH571"/>
    </row>
    <row r="572" spans="1:346" s="423" customFormat="1" x14ac:dyDescent="0.45">
      <c r="A572"/>
      <c r="B572"/>
      <c r="C572"/>
      <c r="D572"/>
      <c r="E572"/>
      <c r="F572"/>
      <c r="G572"/>
      <c r="H572"/>
      <c r="L572" s="31"/>
      <c r="M572" s="31"/>
      <c r="N572" s="31"/>
      <c r="O572" s="31"/>
      <c r="P572" s="31"/>
      <c r="Q572" s="31"/>
      <c r="R572" s="31"/>
      <c r="S572" s="31"/>
      <c r="T572" s="31"/>
      <c r="U572" s="31"/>
      <c r="V572" s="31"/>
      <c r="W572" s="31"/>
      <c r="X572" s="31"/>
      <c r="Y572" s="31"/>
      <c r="Z572" s="31"/>
      <c r="AA572" s="31"/>
      <c r="AB572" s="31"/>
      <c r="AC572" s="31"/>
      <c r="AD572" s="31"/>
      <c r="AE572" s="31"/>
      <c r="AF572" s="31"/>
      <c r="AG572" s="31"/>
      <c r="AH572" s="31"/>
      <c r="AI572" s="31"/>
      <c r="AJ572" s="31"/>
      <c r="MH572"/>
    </row>
    <row r="573" spans="1:346" s="423" customFormat="1" x14ac:dyDescent="0.45">
      <c r="A573"/>
      <c r="B573"/>
      <c r="C573"/>
      <c r="D573"/>
      <c r="E573"/>
      <c r="F573"/>
      <c r="G573"/>
      <c r="H573"/>
      <c r="L573" s="31"/>
      <c r="M573" s="31"/>
      <c r="N573" s="31"/>
      <c r="O573" s="31"/>
      <c r="P573" s="31"/>
      <c r="Q573" s="31"/>
      <c r="R573" s="31"/>
      <c r="S573" s="31"/>
      <c r="T573" s="31"/>
      <c r="U573" s="31"/>
      <c r="V573" s="31"/>
      <c r="W573" s="31"/>
      <c r="X573" s="31"/>
      <c r="Y573" s="31"/>
      <c r="Z573" s="31"/>
      <c r="AA573" s="31"/>
      <c r="AB573" s="31"/>
      <c r="AC573" s="31"/>
      <c r="AD573" s="31"/>
      <c r="AE573" s="31"/>
      <c r="AF573" s="31"/>
      <c r="AG573" s="31"/>
      <c r="AH573" s="31"/>
      <c r="AI573" s="31"/>
      <c r="AJ573" s="31"/>
      <c r="MH573"/>
    </row>
    <row r="574" spans="1:346" s="423" customFormat="1" x14ac:dyDescent="0.45">
      <c r="A574"/>
      <c r="B574"/>
      <c r="C574"/>
      <c r="D574"/>
      <c r="E574"/>
      <c r="F574"/>
      <c r="G574"/>
      <c r="H574"/>
      <c r="L574" s="31"/>
      <c r="M574" s="31"/>
      <c r="N574" s="31"/>
      <c r="O574" s="31"/>
      <c r="P574" s="31"/>
      <c r="Q574" s="31"/>
      <c r="R574" s="31"/>
      <c r="S574" s="31"/>
      <c r="T574" s="31"/>
      <c r="U574" s="31"/>
      <c r="V574" s="31"/>
      <c r="W574" s="31"/>
      <c r="X574" s="31"/>
      <c r="Y574" s="31"/>
      <c r="Z574" s="31"/>
      <c r="AA574" s="31"/>
      <c r="AB574" s="31"/>
      <c r="AC574" s="31"/>
      <c r="AD574" s="31"/>
      <c r="AE574" s="31"/>
      <c r="AF574" s="31"/>
      <c r="AG574" s="31"/>
      <c r="AH574" s="31"/>
      <c r="AI574" s="31"/>
      <c r="AJ574" s="31"/>
      <c r="MH574"/>
    </row>
    <row r="575" spans="1:346" s="423" customFormat="1" x14ac:dyDescent="0.45">
      <c r="A575"/>
      <c r="B575"/>
      <c r="C575"/>
      <c r="D575"/>
      <c r="E575"/>
      <c r="F575"/>
      <c r="G575"/>
      <c r="H575"/>
      <c r="L575" s="31"/>
      <c r="M575" s="31"/>
      <c r="N575" s="31"/>
      <c r="O575" s="31"/>
      <c r="P575" s="31"/>
      <c r="Q575" s="31"/>
      <c r="R575" s="31"/>
      <c r="S575" s="31"/>
      <c r="T575" s="31"/>
      <c r="U575" s="31"/>
      <c r="V575" s="31"/>
      <c r="W575" s="31"/>
      <c r="X575" s="31"/>
      <c r="Y575" s="31"/>
      <c r="Z575" s="31"/>
      <c r="AA575" s="31"/>
      <c r="AB575" s="31"/>
      <c r="AC575" s="31"/>
      <c r="AD575" s="31"/>
      <c r="AE575" s="31"/>
      <c r="AF575" s="31"/>
      <c r="AG575" s="31"/>
      <c r="AH575" s="31"/>
      <c r="AI575" s="31"/>
      <c r="AJ575" s="31"/>
      <c r="MH575"/>
    </row>
    <row r="576" spans="1:346" s="423" customFormat="1" x14ac:dyDescent="0.45">
      <c r="A576"/>
      <c r="B576"/>
      <c r="C576"/>
      <c r="D576"/>
      <c r="E576"/>
      <c r="F576"/>
      <c r="G576"/>
      <c r="H576"/>
      <c r="L576" s="31"/>
      <c r="M576" s="31"/>
      <c r="N576" s="31"/>
      <c r="O576" s="31"/>
      <c r="P576" s="31"/>
      <c r="Q576" s="31"/>
      <c r="R576" s="31"/>
      <c r="S576" s="31"/>
      <c r="T576" s="31"/>
      <c r="U576" s="31"/>
      <c r="V576" s="31"/>
      <c r="W576" s="31"/>
      <c r="X576" s="31"/>
      <c r="Y576" s="31"/>
      <c r="Z576" s="31"/>
      <c r="AA576" s="31"/>
      <c r="AB576" s="31"/>
      <c r="AC576" s="31"/>
      <c r="AD576" s="31"/>
      <c r="AE576" s="31"/>
      <c r="AF576" s="31"/>
      <c r="AG576" s="31"/>
      <c r="AH576" s="31"/>
      <c r="AI576" s="31"/>
      <c r="AJ576" s="31"/>
      <c r="MH576"/>
    </row>
    <row r="577" spans="1:346" s="423" customFormat="1" x14ac:dyDescent="0.45">
      <c r="A577"/>
      <c r="B577"/>
      <c r="C577"/>
      <c r="D577"/>
      <c r="E577"/>
      <c r="F577"/>
      <c r="G577"/>
      <c r="H577"/>
      <c r="L577" s="31"/>
      <c r="M577" s="31"/>
      <c r="N577" s="31"/>
      <c r="O577" s="31"/>
      <c r="P577" s="31"/>
      <c r="Q577" s="31"/>
      <c r="R577" s="31"/>
      <c r="S577" s="31"/>
      <c r="T577" s="31"/>
      <c r="U577" s="31"/>
      <c r="V577" s="31"/>
      <c r="W577" s="31"/>
      <c r="X577" s="31"/>
      <c r="Y577" s="31"/>
      <c r="Z577" s="31"/>
      <c r="AA577" s="31"/>
      <c r="AB577" s="31"/>
      <c r="AC577" s="31"/>
      <c r="AD577" s="31"/>
      <c r="AE577" s="31"/>
      <c r="AF577" s="31"/>
      <c r="AG577" s="31"/>
      <c r="AH577" s="31"/>
      <c r="AI577" s="31"/>
      <c r="AJ577" s="31"/>
      <c r="MH577"/>
    </row>
    <row r="578" spans="1:346" s="423" customFormat="1" x14ac:dyDescent="0.45">
      <c r="A578"/>
      <c r="B578"/>
      <c r="C578"/>
      <c r="D578"/>
      <c r="E578"/>
      <c r="F578"/>
      <c r="G578"/>
      <c r="H578"/>
      <c r="L578" s="31"/>
      <c r="M578" s="31"/>
      <c r="N578" s="31"/>
      <c r="O578" s="31"/>
      <c r="P578" s="31"/>
      <c r="Q578" s="31"/>
      <c r="R578" s="31"/>
      <c r="S578" s="31"/>
      <c r="T578" s="31"/>
      <c r="U578" s="31"/>
      <c r="V578" s="31"/>
      <c r="W578" s="31"/>
      <c r="X578" s="31"/>
      <c r="Y578" s="31"/>
      <c r="Z578" s="31"/>
      <c r="AA578" s="31"/>
      <c r="AB578" s="31"/>
      <c r="AC578" s="31"/>
      <c r="AD578" s="31"/>
      <c r="AE578" s="31"/>
      <c r="AF578" s="31"/>
      <c r="AG578" s="31"/>
      <c r="AH578" s="31"/>
      <c r="AI578" s="31"/>
      <c r="AJ578" s="31"/>
      <c r="MH578"/>
    </row>
    <row r="579" spans="1:346" s="423" customFormat="1" x14ac:dyDescent="0.45">
      <c r="A579"/>
      <c r="B579"/>
      <c r="C579"/>
      <c r="D579"/>
      <c r="E579"/>
      <c r="F579"/>
      <c r="G579"/>
      <c r="H579"/>
      <c r="L579" s="31"/>
      <c r="M579" s="31"/>
      <c r="N579" s="31"/>
      <c r="O579" s="31"/>
      <c r="P579" s="31"/>
      <c r="Q579" s="31"/>
      <c r="R579" s="31"/>
      <c r="S579" s="31"/>
      <c r="T579" s="31"/>
      <c r="U579" s="31"/>
      <c r="V579" s="31"/>
      <c r="W579" s="31"/>
      <c r="X579" s="31"/>
      <c r="Y579" s="31"/>
      <c r="Z579" s="31"/>
      <c r="AA579" s="31"/>
      <c r="AB579" s="31"/>
      <c r="AC579" s="31"/>
      <c r="AD579" s="31"/>
      <c r="AE579" s="31"/>
      <c r="AF579" s="31"/>
      <c r="AG579" s="31"/>
      <c r="AH579" s="31"/>
      <c r="AI579" s="31"/>
      <c r="AJ579" s="31"/>
      <c r="MH579"/>
    </row>
    <row r="580" spans="1:346" s="423" customFormat="1" x14ac:dyDescent="0.45">
      <c r="A580"/>
      <c r="B580"/>
      <c r="C580"/>
      <c r="D580"/>
      <c r="E580"/>
      <c r="F580"/>
      <c r="G580"/>
      <c r="H580"/>
      <c r="L580" s="31"/>
      <c r="M580" s="31"/>
      <c r="N580" s="31"/>
      <c r="O580" s="31"/>
      <c r="P580" s="31"/>
      <c r="Q580" s="31"/>
      <c r="R580" s="31"/>
      <c r="S580" s="31"/>
      <c r="T580" s="31"/>
      <c r="U580" s="31"/>
      <c r="V580" s="31"/>
      <c r="W580" s="31"/>
      <c r="X580" s="31"/>
      <c r="Y580" s="31"/>
      <c r="Z580" s="31"/>
      <c r="AA580" s="31"/>
      <c r="AB580" s="31"/>
      <c r="AC580" s="31"/>
      <c r="AD580" s="31"/>
      <c r="AE580" s="31"/>
      <c r="AF580" s="31"/>
      <c r="AG580" s="31"/>
      <c r="AH580" s="31"/>
      <c r="AI580" s="31"/>
      <c r="AJ580" s="31"/>
      <c r="MH580"/>
    </row>
    <row r="581" spans="1:346" s="423" customFormat="1" x14ac:dyDescent="0.45">
      <c r="A581"/>
      <c r="B581"/>
      <c r="C581"/>
      <c r="D581"/>
      <c r="E581"/>
      <c r="F581"/>
      <c r="G581"/>
      <c r="H581"/>
      <c r="L581" s="31"/>
      <c r="M581" s="31"/>
      <c r="N581" s="31"/>
      <c r="O581" s="31"/>
      <c r="P581" s="31"/>
      <c r="Q581" s="31"/>
      <c r="R581" s="31"/>
      <c r="S581" s="31"/>
      <c r="T581" s="31"/>
      <c r="U581" s="31"/>
      <c r="V581" s="31"/>
      <c r="W581" s="31"/>
      <c r="X581" s="31"/>
      <c r="Y581" s="31"/>
      <c r="Z581" s="31"/>
      <c r="AA581" s="31"/>
      <c r="AB581" s="31"/>
      <c r="AC581" s="31"/>
      <c r="AD581" s="31"/>
      <c r="AE581" s="31"/>
      <c r="AF581" s="31"/>
      <c r="AG581" s="31"/>
      <c r="AH581" s="31"/>
      <c r="AI581" s="31"/>
      <c r="AJ581" s="31"/>
      <c r="MH581"/>
    </row>
    <row r="582" spans="1:346" s="423" customFormat="1" x14ac:dyDescent="0.45">
      <c r="A582"/>
      <c r="B582"/>
      <c r="C582"/>
      <c r="D582"/>
      <c r="E582"/>
      <c r="F582"/>
      <c r="G582"/>
      <c r="H582"/>
      <c r="L582" s="31"/>
      <c r="M582" s="31"/>
      <c r="N582" s="31"/>
      <c r="O582" s="31"/>
      <c r="P582" s="31"/>
      <c r="Q582" s="31"/>
      <c r="R582" s="31"/>
      <c r="S582" s="31"/>
      <c r="T582" s="31"/>
      <c r="U582" s="31"/>
      <c r="V582" s="31"/>
      <c r="W582" s="31"/>
      <c r="X582" s="31"/>
      <c r="Y582" s="31"/>
      <c r="Z582" s="31"/>
      <c r="AA582" s="31"/>
      <c r="AB582" s="31"/>
      <c r="AC582" s="31"/>
      <c r="AD582" s="31"/>
      <c r="AE582" s="31"/>
      <c r="AF582" s="31"/>
      <c r="AG582" s="31"/>
      <c r="AH582" s="31"/>
      <c r="AI582" s="31"/>
      <c r="AJ582" s="31"/>
      <c r="MH582"/>
    </row>
    <row r="583" spans="1:346" s="423" customFormat="1" x14ac:dyDescent="0.45">
      <c r="A583"/>
      <c r="B583"/>
      <c r="C583"/>
      <c r="D583"/>
      <c r="E583"/>
      <c r="F583"/>
      <c r="G583"/>
      <c r="H583"/>
      <c r="L583" s="31"/>
      <c r="M583" s="31"/>
      <c r="N583" s="31"/>
      <c r="O583" s="31"/>
      <c r="P583" s="31"/>
      <c r="Q583" s="31"/>
      <c r="R583" s="31"/>
      <c r="S583" s="31"/>
      <c r="T583" s="31"/>
      <c r="U583" s="31"/>
      <c r="V583" s="31"/>
      <c r="W583" s="31"/>
      <c r="X583" s="31"/>
      <c r="Y583" s="31"/>
      <c r="Z583" s="31"/>
      <c r="AA583" s="31"/>
      <c r="AB583" s="31"/>
      <c r="AC583" s="31"/>
      <c r="AD583" s="31"/>
      <c r="AE583" s="31"/>
      <c r="AF583" s="31"/>
      <c r="AG583" s="31"/>
      <c r="AH583" s="31"/>
      <c r="AI583" s="31"/>
      <c r="AJ583" s="31"/>
      <c r="MH583"/>
    </row>
    <row r="584" spans="1:346" s="423" customFormat="1" x14ac:dyDescent="0.45">
      <c r="A584"/>
      <c r="B584"/>
      <c r="C584"/>
      <c r="D584"/>
      <c r="E584"/>
      <c r="F584"/>
      <c r="G584"/>
      <c r="H584"/>
      <c r="L584" s="31"/>
      <c r="M584" s="31"/>
      <c r="N584" s="31"/>
      <c r="O584" s="31"/>
      <c r="P584" s="31"/>
      <c r="Q584" s="31"/>
      <c r="R584" s="31"/>
      <c r="S584" s="31"/>
      <c r="T584" s="31"/>
      <c r="U584" s="31"/>
      <c r="V584" s="31"/>
      <c r="W584" s="31"/>
      <c r="X584" s="31"/>
      <c r="Y584" s="31"/>
      <c r="Z584" s="31"/>
      <c r="AA584" s="31"/>
      <c r="AB584" s="31"/>
      <c r="AC584" s="31"/>
      <c r="AD584" s="31"/>
      <c r="AE584" s="31"/>
      <c r="AF584" s="31"/>
      <c r="AG584" s="31"/>
      <c r="AH584" s="31"/>
      <c r="AI584" s="31"/>
      <c r="AJ584" s="31"/>
      <c r="MH584"/>
    </row>
    <row r="585" spans="1:346" s="423" customFormat="1" x14ac:dyDescent="0.45">
      <c r="A585"/>
      <c r="B585"/>
      <c r="C585"/>
      <c r="D585"/>
      <c r="E585"/>
      <c r="F585"/>
      <c r="G585"/>
      <c r="H585"/>
      <c r="L585" s="31"/>
      <c r="M585" s="31"/>
      <c r="N585" s="31"/>
      <c r="O585" s="31"/>
      <c r="P585" s="31"/>
      <c r="Q585" s="31"/>
      <c r="R585" s="31"/>
      <c r="S585" s="31"/>
      <c r="T585" s="31"/>
      <c r="U585" s="31"/>
      <c r="V585" s="31"/>
      <c r="W585" s="31"/>
      <c r="X585" s="31"/>
      <c r="Y585" s="31"/>
      <c r="Z585" s="31"/>
      <c r="AA585" s="31"/>
      <c r="AB585" s="31"/>
      <c r="AC585" s="31"/>
      <c r="AD585" s="31"/>
      <c r="AE585" s="31"/>
      <c r="AF585" s="31"/>
      <c r="AG585" s="31"/>
      <c r="AH585" s="31"/>
      <c r="AI585" s="31"/>
      <c r="AJ585" s="31"/>
      <c r="MH585"/>
    </row>
    <row r="586" spans="1:346" s="423" customFormat="1" x14ac:dyDescent="0.45">
      <c r="A586"/>
      <c r="B586"/>
      <c r="C586"/>
      <c r="D586"/>
      <c r="E586"/>
      <c r="F586"/>
      <c r="G586"/>
      <c r="H586"/>
      <c r="L586" s="31"/>
      <c r="M586" s="31"/>
      <c r="N586" s="31"/>
      <c r="O586" s="31"/>
      <c r="P586" s="31"/>
      <c r="Q586" s="31"/>
      <c r="R586" s="31"/>
      <c r="S586" s="31"/>
      <c r="T586" s="31"/>
      <c r="U586" s="31"/>
      <c r="V586" s="31"/>
      <c r="W586" s="31"/>
      <c r="X586" s="31"/>
      <c r="Y586" s="31"/>
      <c r="Z586" s="31"/>
      <c r="AA586" s="31"/>
      <c r="AB586" s="31"/>
      <c r="AC586" s="31"/>
      <c r="AD586" s="31"/>
      <c r="AE586" s="31"/>
      <c r="AF586" s="31"/>
      <c r="AG586" s="31"/>
      <c r="AH586" s="31"/>
      <c r="AI586" s="31"/>
      <c r="AJ586" s="31"/>
      <c r="MH586"/>
    </row>
    <row r="587" spans="1:346" s="423" customFormat="1" x14ac:dyDescent="0.45">
      <c r="A587"/>
      <c r="B587"/>
      <c r="C587"/>
      <c r="D587"/>
      <c r="E587"/>
      <c r="F587"/>
      <c r="G587"/>
      <c r="H587"/>
      <c r="L587" s="31"/>
      <c r="M587" s="31"/>
      <c r="N587" s="31"/>
      <c r="O587" s="31"/>
      <c r="P587" s="31"/>
      <c r="Q587" s="31"/>
      <c r="R587" s="31"/>
      <c r="S587" s="31"/>
      <c r="T587" s="31"/>
      <c r="U587" s="31"/>
      <c r="V587" s="31"/>
      <c r="W587" s="31"/>
      <c r="X587" s="31"/>
      <c r="Y587" s="31"/>
      <c r="Z587" s="31"/>
      <c r="AA587" s="31"/>
      <c r="AB587" s="31"/>
      <c r="AC587" s="31"/>
      <c r="AD587" s="31"/>
      <c r="AE587" s="31"/>
      <c r="AF587" s="31"/>
      <c r="AG587" s="31"/>
      <c r="AH587" s="31"/>
      <c r="AI587" s="31"/>
      <c r="AJ587" s="31"/>
      <c r="MH587"/>
    </row>
    <row r="588" spans="1:346" s="423" customFormat="1" x14ac:dyDescent="0.45">
      <c r="A588"/>
      <c r="B588"/>
      <c r="C588"/>
      <c r="D588"/>
      <c r="E588"/>
      <c r="F588"/>
      <c r="G588"/>
      <c r="H588"/>
      <c r="L588" s="31"/>
      <c r="M588" s="31"/>
      <c r="N588" s="31"/>
      <c r="O588" s="31"/>
      <c r="P588" s="31"/>
      <c r="Q588" s="31"/>
      <c r="R588" s="31"/>
      <c r="S588" s="31"/>
      <c r="T588" s="31"/>
      <c r="U588" s="31"/>
      <c r="V588" s="31"/>
      <c r="W588" s="31"/>
      <c r="X588" s="31"/>
      <c r="Y588" s="31"/>
      <c r="Z588" s="31"/>
      <c r="AA588" s="31"/>
      <c r="AB588" s="31"/>
      <c r="AC588" s="31"/>
      <c r="AD588" s="31"/>
      <c r="AE588" s="31"/>
      <c r="AF588" s="31"/>
      <c r="AG588" s="31"/>
      <c r="AH588" s="31"/>
      <c r="AI588" s="31"/>
      <c r="AJ588" s="31"/>
      <c r="MH588"/>
    </row>
    <row r="589" spans="1:346" s="423" customFormat="1" x14ac:dyDescent="0.45">
      <c r="A589"/>
      <c r="B589"/>
      <c r="C589"/>
      <c r="D589"/>
      <c r="E589"/>
      <c r="F589"/>
      <c r="G589"/>
      <c r="H589"/>
      <c r="L589" s="31"/>
      <c r="M589" s="31"/>
      <c r="N589" s="31"/>
      <c r="O589" s="31"/>
      <c r="P589" s="31"/>
      <c r="Q589" s="31"/>
      <c r="R589" s="31"/>
      <c r="S589" s="31"/>
      <c r="T589" s="31"/>
      <c r="U589" s="31"/>
      <c r="V589" s="31"/>
      <c r="W589" s="31"/>
      <c r="X589" s="31"/>
      <c r="Y589" s="31"/>
      <c r="Z589" s="31"/>
      <c r="AA589" s="31"/>
      <c r="AB589" s="31"/>
      <c r="AC589" s="31"/>
      <c r="AD589" s="31"/>
      <c r="AE589" s="31"/>
      <c r="AF589" s="31"/>
      <c r="AG589" s="31"/>
      <c r="AH589" s="31"/>
      <c r="AI589" s="31"/>
      <c r="AJ589" s="31"/>
      <c r="MH589"/>
    </row>
    <row r="590" spans="1:346" s="423" customFormat="1" x14ac:dyDescent="0.45">
      <c r="A590"/>
      <c r="B590"/>
      <c r="C590"/>
      <c r="D590"/>
      <c r="E590"/>
      <c r="F590"/>
      <c r="G590"/>
      <c r="H590"/>
      <c r="L590" s="31"/>
      <c r="M590" s="31"/>
      <c r="N590" s="31"/>
      <c r="O590" s="31"/>
      <c r="P590" s="31"/>
      <c r="Q590" s="31"/>
      <c r="R590" s="31"/>
      <c r="S590" s="31"/>
      <c r="T590" s="31"/>
      <c r="U590" s="31"/>
      <c r="V590" s="31"/>
      <c r="W590" s="31"/>
      <c r="X590" s="31"/>
      <c r="Y590" s="31"/>
      <c r="Z590" s="31"/>
      <c r="AA590" s="31"/>
      <c r="AB590" s="31"/>
      <c r="AC590" s="31"/>
      <c r="AD590" s="31"/>
      <c r="AE590" s="31"/>
      <c r="AF590" s="31"/>
      <c r="AG590" s="31"/>
      <c r="AH590" s="31"/>
      <c r="AI590" s="31"/>
      <c r="AJ590" s="31"/>
      <c r="MH590"/>
    </row>
    <row r="591" spans="1:346" s="423" customFormat="1" x14ac:dyDescent="0.45">
      <c r="A591"/>
      <c r="B591"/>
      <c r="C591"/>
      <c r="D591"/>
      <c r="E591"/>
      <c r="F591"/>
      <c r="G591"/>
      <c r="H591"/>
      <c r="L591" s="31"/>
      <c r="M591" s="31"/>
      <c r="N591" s="31"/>
      <c r="O591" s="31"/>
      <c r="P591" s="31"/>
      <c r="Q591" s="31"/>
      <c r="R591" s="31"/>
      <c r="S591" s="31"/>
      <c r="T591" s="31"/>
      <c r="U591" s="31"/>
      <c r="V591" s="31"/>
      <c r="W591" s="31"/>
      <c r="X591" s="31"/>
      <c r="Y591" s="31"/>
      <c r="Z591" s="31"/>
      <c r="AA591" s="31"/>
      <c r="AB591" s="31"/>
      <c r="AC591" s="31"/>
      <c r="AD591" s="31"/>
      <c r="AE591" s="31"/>
      <c r="AF591" s="31"/>
      <c r="AG591" s="31"/>
      <c r="AH591" s="31"/>
      <c r="AI591" s="31"/>
      <c r="AJ591" s="31"/>
      <c r="MH591"/>
    </row>
    <row r="592" spans="1:346" s="423" customFormat="1" x14ac:dyDescent="0.45">
      <c r="A592"/>
      <c r="B592"/>
      <c r="C592"/>
      <c r="D592"/>
      <c r="E592"/>
      <c r="F592"/>
      <c r="G592"/>
      <c r="H592"/>
      <c r="L592" s="31"/>
      <c r="M592" s="31"/>
      <c r="N592" s="31"/>
      <c r="O592" s="31"/>
      <c r="P592" s="31"/>
      <c r="Q592" s="31"/>
      <c r="R592" s="31"/>
      <c r="S592" s="31"/>
      <c r="T592" s="31"/>
      <c r="U592" s="31"/>
      <c r="V592" s="31"/>
      <c r="W592" s="31"/>
      <c r="X592" s="31"/>
      <c r="Y592" s="31"/>
      <c r="Z592" s="31"/>
      <c r="AA592" s="31"/>
      <c r="AB592" s="31"/>
      <c r="AC592" s="31"/>
      <c r="AD592" s="31"/>
      <c r="AE592" s="31"/>
      <c r="AF592" s="31"/>
      <c r="AG592" s="31"/>
      <c r="AH592" s="31"/>
      <c r="AI592" s="31"/>
      <c r="AJ592" s="31"/>
      <c r="MH592"/>
    </row>
    <row r="593" spans="1:346" s="423" customFormat="1" x14ac:dyDescent="0.45">
      <c r="A593"/>
      <c r="B593"/>
      <c r="C593"/>
      <c r="D593"/>
      <c r="E593"/>
      <c r="F593"/>
      <c r="G593"/>
      <c r="H593"/>
      <c r="L593" s="31"/>
      <c r="M593" s="31"/>
      <c r="N593" s="31"/>
      <c r="O593" s="31"/>
      <c r="P593" s="31"/>
      <c r="Q593" s="31"/>
      <c r="R593" s="31"/>
      <c r="S593" s="31"/>
      <c r="T593" s="31"/>
      <c r="U593" s="31"/>
      <c r="V593" s="31"/>
      <c r="W593" s="31"/>
      <c r="X593" s="31"/>
      <c r="Y593" s="31"/>
      <c r="Z593" s="31"/>
      <c r="AA593" s="31"/>
      <c r="AB593" s="31"/>
      <c r="AC593" s="31"/>
      <c r="AD593" s="31"/>
      <c r="AE593" s="31"/>
      <c r="AF593" s="31"/>
      <c r="AG593" s="31"/>
      <c r="AH593" s="31"/>
      <c r="AI593" s="31"/>
      <c r="AJ593" s="31"/>
      <c r="MH593"/>
    </row>
    <row r="594" spans="1:346" s="423" customFormat="1" x14ac:dyDescent="0.45">
      <c r="A594"/>
      <c r="B594"/>
      <c r="C594"/>
      <c r="D594"/>
      <c r="E594"/>
      <c r="F594"/>
      <c r="G594"/>
      <c r="H594"/>
      <c r="L594" s="31"/>
      <c r="M594" s="31"/>
      <c r="N594" s="31"/>
      <c r="O594" s="31"/>
      <c r="P594" s="31"/>
      <c r="Q594" s="31"/>
      <c r="R594" s="31"/>
      <c r="S594" s="31"/>
      <c r="T594" s="31"/>
      <c r="U594" s="31"/>
      <c r="V594" s="31"/>
      <c r="W594" s="31"/>
      <c r="X594" s="31"/>
      <c r="Y594" s="31"/>
      <c r="Z594" s="31"/>
      <c r="AA594" s="31"/>
      <c r="AB594" s="31"/>
      <c r="AC594" s="31"/>
      <c r="AD594" s="31"/>
      <c r="AE594" s="31"/>
      <c r="AF594" s="31"/>
      <c r="AG594" s="31"/>
      <c r="AH594" s="31"/>
      <c r="AI594" s="31"/>
      <c r="AJ594" s="31"/>
      <c r="MH594"/>
    </row>
    <row r="595" spans="1:346" s="423" customFormat="1" x14ac:dyDescent="0.45">
      <c r="A595"/>
      <c r="B595"/>
      <c r="C595"/>
      <c r="D595"/>
      <c r="E595"/>
      <c r="F595"/>
      <c r="G595"/>
      <c r="H595"/>
      <c r="L595" s="31"/>
      <c r="M595" s="31"/>
      <c r="N595" s="31"/>
      <c r="O595" s="31"/>
      <c r="P595" s="31"/>
      <c r="Q595" s="31"/>
      <c r="R595" s="31"/>
      <c r="S595" s="31"/>
      <c r="T595" s="31"/>
      <c r="U595" s="31"/>
      <c r="V595" s="31"/>
      <c r="W595" s="31"/>
      <c r="X595" s="31"/>
      <c r="Y595" s="31"/>
      <c r="Z595" s="31"/>
      <c r="AA595" s="31"/>
      <c r="AB595" s="31"/>
      <c r="AC595" s="31"/>
      <c r="AD595" s="31"/>
      <c r="AE595" s="31"/>
      <c r="AF595" s="31"/>
      <c r="AG595" s="31"/>
      <c r="AH595" s="31"/>
      <c r="AI595" s="31"/>
      <c r="AJ595" s="31"/>
      <c r="MH595"/>
    </row>
    <row r="596" spans="1:346" s="423" customFormat="1" x14ac:dyDescent="0.45">
      <c r="A596"/>
      <c r="B596"/>
      <c r="C596"/>
      <c r="D596"/>
      <c r="E596"/>
      <c r="F596"/>
      <c r="G596"/>
      <c r="H596"/>
      <c r="L596" s="31"/>
      <c r="M596" s="31"/>
      <c r="N596" s="31"/>
      <c r="O596" s="31"/>
      <c r="P596" s="31"/>
      <c r="Q596" s="31"/>
      <c r="R596" s="31"/>
      <c r="S596" s="31"/>
      <c r="T596" s="31"/>
      <c r="U596" s="31"/>
      <c r="V596" s="31"/>
      <c r="W596" s="31"/>
      <c r="X596" s="31"/>
      <c r="Y596" s="31"/>
      <c r="Z596" s="31"/>
      <c r="AA596" s="31"/>
      <c r="AB596" s="31"/>
      <c r="AC596" s="31"/>
      <c r="AD596" s="31"/>
      <c r="AE596" s="31"/>
      <c r="AF596" s="31"/>
      <c r="AG596" s="31"/>
      <c r="AH596" s="31"/>
      <c r="AI596" s="31"/>
      <c r="AJ596" s="31"/>
      <c r="MH596"/>
    </row>
    <row r="597" spans="1:346" s="423" customFormat="1" x14ac:dyDescent="0.45">
      <c r="A597"/>
      <c r="B597"/>
      <c r="C597"/>
      <c r="D597"/>
      <c r="E597"/>
      <c r="F597"/>
      <c r="G597"/>
      <c r="H597"/>
      <c r="L597" s="31"/>
      <c r="M597" s="31"/>
      <c r="N597" s="31"/>
      <c r="O597" s="31"/>
      <c r="P597" s="31"/>
      <c r="Q597" s="31"/>
      <c r="R597" s="31"/>
      <c r="S597" s="31"/>
      <c r="T597" s="31"/>
      <c r="U597" s="31"/>
      <c r="V597" s="31"/>
      <c r="W597" s="31"/>
      <c r="X597" s="31"/>
      <c r="Y597" s="31"/>
      <c r="Z597" s="31"/>
      <c r="AA597" s="31"/>
      <c r="AB597" s="31"/>
      <c r="AC597" s="31"/>
      <c r="AD597" s="31"/>
      <c r="AE597" s="31"/>
      <c r="AF597" s="31"/>
      <c r="AG597" s="31"/>
      <c r="AH597" s="31"/>
      <c r="AI597" s="31"/>
      <c r="AJ597" s="31"/>
      <c r="MH597"/>
    </row>
  </sheetData>
  <autoFilter ref="C3:AJ100" xr:uid="{7459A3E0-8939-4F84-BB8A-A1B8216EF93E}"/>
  <mergeCells count="2">
    <mergeCell ref="I2:Q2"/>
    <mergeCell ref="R2:AI2"/>
  </mergeCells>
  <phoneticPr fontId="12" type="noConversion"/>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F612D6-A1CA-4741-B5E8-00550D337A7D}">
  <sheetPr>
    <pageSetUpPr fitToPage="1"/>
  </sheetPr>
  <dimension ref="A1:X534"/>
  <sheetViews>
    <sheetView zoomScale="80" zoomScaleNormal="80" workbookViewId="0">
      <pane ySplit="4" topLeftCell="A17" activePane="bottomLeft" state="frozen"/>
      <selection pane="bottomLeft" activeCell="G13" sqref="G13"/>
    </sheetView>
  </sheetViews>
  <sheetFormatPr defaultColWidth="9.1328125" defaultRowHeight="14.25" outlineLevelRow="1" x14ac:dyDescent="0.45"/>
  <cols>
    <col min="1" max="1" width="18.1328125" style="19" customWidth="1"/>
    <col min="2" max="2" width="11.86328125" style="5" customWidth="1"/>
    <col min="3" max="3" width="53.59765625" style="18" customWidth="1"/>
    <col min="4" max="4" width="14.86328125" style="5" customWidth="1"/>
    <col min="5" max="5" width="9.86328125" style="5" customWidth="1"/>
    <col min="6" max="6" width="10.86328125" style="5" customWidth="1"/>
    <col min="7" max="7" width="20.3984375" style="19" customWidth="1"/>
    <col min="8" max="8" width="31.59765625" style="5" customWidth="1"/>
    <col min="9" max="9" width="32.1328125" style="5" customWidth="1"/>
    <col min="10" max="10" width="23.1328125" style="5" customWidth="1"/>
    <col min="11" max="11" width="23.3984375" style="5" customWidth="1"/>
    <col min="12" max="13" width="70.73046875" style="5" customWidth="1"/>
    <col min="14" max="14" width="9.1328125" style="24"/>
    <col min="15" max="15" width="17.86328125" style="5" customWidth="1"/>
    <col min="16" max="16" width="9.1328125" style="5"/>
    <col min="17" max="17" width="11.73046875" style="5" customWidth="1"/>
    <col min="18" max="16384" width="9.1328125" style="5"/>
  </cols>
  <sheetData>
    <row r="1" spans="1:23" x14ac:dyDescent="0.45">
      <c r="A1" s="40"/>
      <c r="B1" s="32"/>
      <c r="C1" s="39" t="s">
        <v>31</v>
      </c>
      <c r="D1" s="38" t="s">
        <v>9</v>
      </c>
      <c r="E1" s="1"/>
      <c r="F1" s="1"/>
      <c r="G1" s="38"/>
      <c r="H1" s="1"/>
      <c r="I1" s="1"/>
      <c r="J1" s="1"/>
      <c r="K1" s="2"/>
      <c r="L1" s="3"/>
      <c r="M1" s="3"/>
      <c r="N1" s="4"/>
      <c r="O1" s="135"/>
      <c r="P1" s="135"/>
      <c r="Q1" s="135"/>
      <c r="R1" s="135"/>
      <c r="S1" s="135"/>
      <c r="T1" s="135"/>
      <c r="U1" s="135"/>
      <c r="V1" s="135"/>
      <c r="W1" s="135"/>
    </row>
    <row r="2" spans="1:23" ht="13.15" hidden="1" customHeight="1" outlineLevel="1" x14ac:dyDescent="0.45">
      <c r="A2" s="1"/>
      <c r="B2" s="1"/>
      <c r="C2" s="1"/>
      <c r="D2" s="38"/>
      <c r="E2" s="1"/>
      <c r="F2" s="1"/>
      <c r="G2" s="1"/>
      <c r="H2" s="1"/>
      <c r="I2" s="1"/>
      <c r="J2" s="1"/>
      <c r="K2" s="1"/>
      <c r="L2" s="1"/>
      <c r="M2" s="1"/>
      <c r="N2" s="4"/>
      <c r="O2" s="135"/>
      <c r="P2" s="135"/>
      <c r="Q2" s="135"/>
      <c r="R2" s="135"/>
      <c r="S2" s="135"/>
      <c r="T2" s="135"/>
      <c r="U2" s="135"/>
      <c r="V2" s="135"/>
      <c r="W2" s="135"/>
    </row>
    <row r="3" spans="1:23" ht="14.25" hidden="1" customHeight="1" outlineLevel="1" x14ac:dyDescent="0.45">
      <c r="A3" s="8"/>
      <c r="B3" s="6"/>
      <c r="C3" s="7"/>
      <c r="D3" s="8"/>
      <c r="E3" s="8"/>
      <c r="F3" s="8"/>
      <c r="G3" s="8"/>
      <c r="H3" s="8"/>
      <c r="I3" s="8"/>
      <c r="J3" s="8"/>
      <c r="K3" s="9"/>
      <c r="L3" s="10"/>
      <c r="M3" s="10"/>
      <c r="N3" s="4"/>
      <c r="O3" s="135"/>
      <c r="P3" s="135"/>
      <c r="Q3" s="135"/>
      <c r="R3" s="135"/>
      <c r="S3" s="135"/>
      <c r="T3" s="135"/>
      <c r="U3" s="135"/>
      <c r="V3" s="135"/>
      <c r="W3" s="135"/>
    </row>
    <row r="4" spans="1:23" ht="52.5" customHeight="1" collapsed="1" x14ac:dyDescent="0.45">
      <c r="A4" s="307" t="s">
        <v>381</v>
      </c>
      <c r="B4" s="41" t="s">
        <v>190</v>
      </c>
      <c r="C4" s="34" t="s">
        <v>2</v>
      </c>
      <c r="D4" s="35" t="s">
        <v>28</v>
      </c>
      <c r="E4" s="35" t="s">
        <v>1004</v>
      </c>
      <c r="F4" s="35" t="s">
        <v>1005</v>
      </c>
      <c r="G4" s="36" t="s">
        <v>19</v>
      </c>
      <c r="H4" s="34" t="s">
        <v>472</v>
      </c>
      <c r="I4" s="37" t="s">
        <v>3</v>
      </c>
      <c r="J4" s="37" t="s">
        <v>18</v>
      </c>
      <c r="K4" s="33" t="s">
        <v>4</v>
      </c>
      <c r="L4" s="33" t="s">
        <v>662</v>
      </c>
      <c r="M4" s="33" t="s">
        <v>5</v>
      </c>
      <c r="N4" s="11" t="s">
        <v>6</v>
      </c>
      <c r="O4" s="194" t="s">
        <v>681</v>
      </c>
      <c r="P4" s="480" t="s">
        <v>16</v>
      </c>
      <c r="Q4" s="480" t="s">
        <v>17</v>
      </c>
      <c r="R4" s="135"/>
      <c r="S4" s="135"/>
      <c r="T4" s="135"/>
      <c r="U4" s="135"/>
      <c r="V4" s="135"/>
      <c r="W4" s="135"/>
    </row>
    <row r="5" spans="1:23" ht="13.15" x14ac:dyDescent="0.45">
      <c r="A5" s="12" t="s">
        <v>14</v>
      </c>
      <c r="B5" s="12"/>
      <c r="C5" s="13"/>
      <c r="D5" s="14"/>
      <c r="E5" s="14"/>
      <c r="F5" s="14"/>
      <c r="G5" s="14"/>
      <c r="H5" s="14"/>
      <c r="I5" s="14"/>
      <c r="J5" s="14"/>
      <c r="K5" s="14"/>
      <c r="L5" s="14"/>
      <c r="M5" s="14"/>
      <c r="N5" s="15"/>
      <c r="O5" s="195"/>
      <c r="P5" s="195"/>
      <c r="Q5" s="195"/>
      <c r="R5" s="135"/>
      <c r="S5" s="135"/>
      <c r="T5" s="135"/>
      <c r="U5" s="135"/>
      <c r="V5" s="135"/>
      <c r="W5" s="135"/>
    </row>
    <row r="6" spans="1:23" ht="121.5" customHeight="1" x14ac:dyDescent="0.45">
      <c r="A6" s="131" t="s">
        <v>649</v>
      </c>
      <c r="B6" s="575" t="s">
        <v>37</v>
      </c>
      <c r="C6" s="585" t="s">
        <v>991</v>
      </c>
      <c r="D6" s="579" t="s">
        <v>7</v>
      </c>
      <c r="E6" s="593" t="s">
        <v>15</v>
      </c>
      <c r="F6" s="571" t="s">
        <v>15</v>
      </c>
      <c r="G6" s="336" t="s">
        <v>644</v>
      </c>
      <c r="H6" s="319" t="s">
        <v>647</v>
      </c>
      <c r="I6" s="319" t="s">
        <v>641</v>
      </c>
      <c r="J6" s="319" t="s">
        <v>648</v>
      </c>
      <c r="K6" s="589" t="s">
        <v>8</v>
      </c>
      <c r="L6" s="17"/>
      <c r="M6" s="17"/>
      <c r="N6" s="592">
        <f t="shared" ref="N6" si="0">IF(K6="","0",IF(K6="Pass",1,IF(K6="Fail",0,IF(K6="TBD",0,IF(K6="N/A (Please provide reason)",1)))))</f>
        <v>0</v>
      </c>
      <c r="O6" s="583">
        <f t="shared" ref="O6:O12" si="1">IF(AND(D6="M",K6="N/A (Please provide reason)"),1,0)</f>
        <v>0</v>
      </c>
      <c r="P6" s="569">
        <f>IF(E6 = "YES",1,0)</f>
        <v>1</v>
      </c>
      <c r="Q6" s="570">
        <f>IF(F6 = "YES",1,0)</f>
        <v>1</v>
      </c>
      <c r="R6" s="135"/>
      <c r="S6" s="135"/>
      <c r="T6" s="135"/>
      <c r="U6" s="135"/>
      <c r="V6" s="135"/>
      <c r="W6" s="135"/>
    </row>
    <row r="7" spans="1:23" ht="107.45" customHeight="1" x14ac:dyDescent="0.45">
      <c r="A7" s="131" t="s">
        <v>650</v>
      </c>
      <c r="B7" s="584"/>
      <c r="C7" s="586"/>
      <c r="D7" s="588"/>
      <c r="E7" s="594"/>
      <c r="F7" s="596"/>
      <c r="G7" s="337" t="s">
        <v>645</v>
      </c>
      <c r="H7" s="319" t="s">
        <v>875</v>
      </c>
      <c r="I7" s="319" t="s">
        <v>641</v>
      </c>
      <c r="J7" s="319" t="s">
        <v>642</v>
      </c>
      <c r="K7" s="590"/>
      <c r="L7" s="17"/>
      <c r="M7" s="17"/>
      <c r="N7" s="592"/>
      <c r="O7" s="583"/>
      <c r="P7" s="569"/>
      <c r="Q7" s="570"/>
      <c r="R7" s="135"/>
      <c r="S7" s="135"/>
      <c r="T7" s="135"/>
      <c r="U7" s="135"/>
      <c r="V7" s="135"/>
      <c r="W7" s="135"/>
    </row>
    <row r="8" spans="1:23" ht="107.45" customHeight="1" x14ac:dyDescent="0.45">
      <c r="A8" s="131" t="s">
        <v>651</v>
      </c>
      <c r="B8" s="576"/>
      <c r="C8" s="587"/>
      <c r="D8" s="580"/>
      <c r="E8" s="595"/>
      <c r="F8" s="572"/>
      <c r="G8" s="337" t="s">
        <v>646</v>
      </c>
      <c r="H8" s="319" t="s">
        <v>874</v>
      </c>
      <c r="I8" s="319" t="s">
        <v>641</v>
      </c>
      <c r="J8" s="319" t="s">
        <v>643</v>
      </c>
      <c r="K8" s="591"/>
      <c r="L8" s="17"/>
      <c r="M8" s="17"/>
      <c r="N8" s="592"/>
      <c r="O8" s="583"/>
      <c r="P8" s="569"/>
      <c r="Q8" s="570"/>
      <c r="R8" s="135"/>
      <c r="S8" s="135"/>
      <c r="T8" s="135"/>
      <c r="U8" s="135"/>
      <c r="V8" s="135"/>
      <c r="W8" s="135"/>
    </row>
    <row r="9" spans="1:23" ht="91.5" customHeight="1" x14ac:dyDescent="0.45">
      <c r="A9" s="131" t="s">
        <v>39</v>
      </c>
      <c r="B9" s="575" t="s">
        <v>0</v>
      </c>
      <c r="C9" s="581" t="s">
        <v>193</v>
      </c>
      <c r="D9" s="579" t="s">
        <v>7</v>
      </c>
      <c r="E9" s="571" t="s">
        <v>15</v>
      </c>
      <c r="F9" s="571" t="s">
        <v>15</v>
      </c>
      <c r="G9" s="478" t="s">
        <v>176</v>
      </c>
      <c r="H9" s="48" t="s">
        <v>1053</v>
      </c>
      <c r="I9" s="48" t="s">
        <v>1008</v>
      </c>
      <c r="J9" s="48" t="s">
        <v>1009</v>
      </c>
      <c r="K9" s="47" t="s">
        <v>8</v>
      </c>
      <c r="L9" s="17"/>
      <c r="M9" s="17"/>
      <c r="N9" s="476">
        <f t="shared" ref="N9:N18" si="2">IF(K9="","0",IF(K9="Pass",1,IF(K9="Fail",0,IF(K9="TBD",0,IF(K9="N/A (Please provide reason)",1)))))</f>
        <v>0</v>
      </c>
      <c r="O9" s="475">
        <f t="shared" si="1"/>
        <v>0</v>
      </c>
      <c r="P9" s="480">
        <f>IF(E9 = "YES",1,0)</f>
        <v>1</v>
      </c>
      <c r="Q9" s="485">
        <f>IF(F9 = "YES",1,0)</f>
        <v>1</v>
      </c>
      <c r="R9" s="135"/>
      <c r="S9" s="135"/>
      <c r="T9" s="135"/>
      <c r="U9" s="135"/>
      <c r="V9" s="135"/>
      <c r="W9" s="135"/>
    </row>
    <row r="10" spans="1:23" ht="82.5" customHeight="1" x14ac:dyDescent="0.45">
      <c r="A10" s="131" t="s">
        <v>40</v>
      </c>
      <c r="B10" s="576"/>
      <c r="C10" s="582"/>
      <c r="D10" s="580"/>
      <c r="E10" s="572"/>
      <c r="F10" s="572"/>
      <c r="G10" s="478" t="s">
        <v>176</v>
      </c>
      <c r="H10" s="48" t="s">
        <v>1052</v>
      </c>
      <c r="I10" s="48" t="s">
        <v>1010</v>
      </c>
      <c r="J10" s="48" t="s">
        <v>1011</v>
      </c>
      <c r="K10" s="47" t="s">
        <v>8</v>
      </c>
      <c r="L10" s="17"/>
      <c r="M10" s="17"/>
      <c r="N10" s="197">
        <f t="shared" ref="N10" si="3">IF(K10="","0",IF(K10="Pass",1,IF(K10="Fail",0,IF(K10="TBD",0,IF(K10="N/A (Please provide reason)",1)))))</f>
        <v>0</v>
      </c>
      <c r="O10" s="196">
        <f>IF(AND(D9="M",K10="N/A (Please provide reason)"),1,0)</f>
        <v>0</v>
      </c>
      <c r="P10" s="480">
        <f>IF(E9= "YES",1,0)</f>
        <v>1</v>
      </c>
      <c r="Q10" s="485">
        <f>IF(F9 = "YES",1,0)</f>
        <v>1</v>
      </c>
      <c r="R10" s="135"/>
      <c r="S10" s="135"/>
      <c r="T10" s="135"/>
      <c r="U10" s="135"/>
      <c r="V10" s="135"/>
      <c r="W10" s="135"/>
    </row>
    <row r="11" spans="1:23" ht="201.75" customHeight="1" x14ac:dyDescent="0.45">
      <c r="A11" s="131" t="s">
        <v>41</v>
      </c>
      <c r="B11" s="161" t="s">
        <v>32</v>
      </c>
      <c r="C11" s="43" t="s">
        <v>194</v>
      </c>
      <c r="D11" s="120" t="s">
        <v>29</v>
      </c>
      <c r="E11" s="45" t="s">
        <v>15</v>
      </c>
      <c r="F11" s="353" t="s">
        <v>15</v>
      </c>
      <c r="G11" s="46" t="s">
        <v>176</v>
      </c>
      <c r="H11" s="48" t="s">
        <v>38</v>
      </c>
      <c r="I11" s="48" t="s">
        <v>631</v>
      </c>
      <c r="J11" s="48" t="s">
        <v>42</v>
      </c>
      <c r="K11" s="47" t="s">
        <v>8</v>
      </c>
      <c r="L11" s="17"/>
      <c r="M11" s="17"/>
      <c r="N11" s="197">
        <f t="shared" si="2"/>
        <v>0</v>
      </c>
      <c r="O11" s="196">
        <f t="shared" si="1"/>
        <v>0</v>
      </c>
      <c r="P11" s="480">
        <f t="shared" ref="P11:Q16" si="4">IF(E11 = "YES",1,0)</f>
        <v>1</v>
      </c>
      <c r="Q11" s="485">
        <f t="shared" si="4"/>
        <v>1</v>
      </c>
      <c r="R11" s="135"/>
      <c r="S11" s="135"/>
      <c r="T11" s="135"/>
      <c r="U11" s="135"/>
      <c r="V11" s="135"/>
      <c r="W11" s="135"/>
    </row>
    <row r="12" spans="1:23" ht="84" customHeight="1" x14ac:dyDescent="0.45">
      <c r="A12" s="131" t="s">
        <v>45</v>
      </c>
      <c r="B12" s="241" t="s">
        <v>1</v>
      </c>
      <c r="C12" s="500" t="s">
        <v>1044</v>
      </c>
      <c r="D12" s="118" t="s">
        <v>7</v>
      </c>
      <c r="E12" s="50" t="s">
        <v>15</v>
      </c>
      <c r="F12" s="128" t="s">
        <v>21</v>
      </c>
      <c r="G12" s="51"/>
      <c r="H12" s="48" t="s">
        <v>43</v>
      </c>
      <c r="I12" s="48" t="s">
        <v>44</v>
      </c>
      <c r="J12" s="48" t="s">
        <v>42</v>
      </c>
      <c r="K12" s="47" t="s">
        <v>8</v>
      </c>
      <c r="L12" s="17"/>
      <c r="M12" s="17"/>
      <c r="N12" s="197">
        <f t="shared" si="2"/>
        <v>0</v>
      </c>
      <c r="O12" s="196">
        <f t="shared" si="1"/>
        <v>0</v>
      </c>
      <c r="P12" s="480">
        <f t="shared" si="4"/>
        <v>1</v>
      </c>
      <c r="Q12" s="485">
        <f t="shared" si="4"/>
        <v>0</v>
      </c>
      <c r="R12" s="135"/>
      <c r="S12" s="135"/>
      <c r="T12" s="135"/>
      <c r="U12" s="135"/>
      <c r="V12" s="135"/>
      <c r="W12" s="135"/>
    </row>
    <row r="13" spans="1:23" ht="193.5" customHeight="1" x14ac:dyDescent="0.45">
      <c r="A13" s="131" t="s">
        <v>46</v>
      </c>
      <c r="B13" s="241" t="s">
        <v>33</v>
      </c>
      <c r="C13" s="501" t="s">
        <v>1083</v>
      </c>
      <c r="D13" s="129" t="s">
        <v>7</v>
      </c>
      <c r="E13" s="128" t="s">
        <v>21</v>
      </c>
      <c r="F13" s="354" t="s">
        <v>15</v>
      </c>
      <c r="G13" s="356"/>
      <c r="H13" s="48" t="s">
        <v>43</v>
      </c>
      <c r="I13" s="48" t="s">
        <v>1055</v>
      </c>
      <c r="J13" s="48" t="s">
        <v>42</v>
      </c>
      <c r="K13" s="47" t="s">
        <v>8</v>
      </c>
      <c r="L13" s="17"/>
      <c r="M13" s="17"/>
      <c r="N13" s="197">
        <f t="shared" si="2"/>
        <v>0</v>
      </c>
      <c r="O13" s="196">
        <f t="shared" ref="O13" si="5">IF(AND(D13="M",K13="N/A (Please provide reason)"),1,0)</f>
        <v>0</v>
      </c>
      <c r="P13" s="480">
        <f t="shared" si="4"/>
        <v>0</v>
      </c>
      <c r="Q13" s="485">
        <f t="shared" si="4"/>
        <v>1</v>
      </c>
      <c r="R13" s="135"/>
      <c r="S13" s="135"/>
      <c r="T13" s="135"/>
      <c r="U13" s="135"/>
      <c r="V13" s="135"/>
      <c r="W13" s="135"/>
    </row>
    <row r="14" spans="1:23" ht="249" customHeight="1" x14ac:dyDescent="0.45">
      <c r="A14" s="131" t="s">
        <v>49</v>
      </c>
      <c r="B14" s="241" t="s">
        <v>34</v>
      </c>
      <c r="C14" s="403" t="s">
        <v>195</v>
      </c>
      <c r="D14" s="129" t="s">
        <v>7</v>
      </c>
      <c r="E14" s="325" t="s">
        <v>15</v>
      </c>
      <c r="F14" s="128" t="s">
        <v>15</v>
      </c>
      <c r="G14" s="319" t="s">
        <v>9</v>
      </c>
      <c r="H14" s="319" t="s">
        <v>47</v>
      </c>
      <c r="I14" s="319" t="s">
        <v>48</v>
      </c>
      <c r="J14" s="319" t="s">
        <v>751</v>
      </c>
      <c r="K14" s="326" t="s">
        <v>8</v>
      </c>
      <c r="L14" s="327"/>
      <c r="M14" s="327"/>
      <c r="N14" s="328">
        <f t="shared" si="2"/>
        <v>0</v>
      </c>
      <c r="O14" s="196">
        <f t="shared" ref="O14:O19" si="6">IF(AND(D14="M",K14="N/A (Please provide reason)"),1,0)</f>
        <v>0</v>
      </c>
      <c r="P14" s="480">
        <f t="shared" si="4"/>
        <v>1</v>
      </c>
      <c r="Q14" s="485">
        <f t="shared" si="4"/>
        <v>1</v>
      </c>
      <c r="R14" s="135"/>
      <c r="S14" s="135"/>
      <c r="T14" s="135"/>
      <c r="U14" s="135"/>
      <c r="V14" s="135"/>
      <c r="W14" s="135"/>
    </row>
    <row r="15" spans="1:23" ht="174.75" customHeight="1" x14ac:dyDescent="0.45">
      <c r="A15" s="131" t="s">
        <v>53</v>
      </c>
      <c r="B15" s="241" t="s">
        <v>35</v>
      </c>
      <c r="C15" s="403" t="s">
        <v>1084</v>
      </c>
      <c r="D15" s="129" t="s">
        <v>7</v>
      </c>
      <c r="E15" s="325" t="s">
        <v>15</v>
      </c>
      <c r="F15" s="128" t="s">
        <v>15</v>
      </c>
      <c r="G15" s="319" t="s">
        <v>50</v>
      </c>
      <c r="H15" s="319" t="s">
        <v>51</v>
      </c>
      <c r="I15" s="48" t="s">
        <v>963</v>
      </c>
      <c r="J15" s="319" t="s">
        <v>64</v>
      </c>
      <c r="K15" s="326" t="s">
        <v>8</v>
      </c>
      <c r="L15" s="327"/>
      <c r="M15" s="327"/>
      <c r="N15" s="328">
        <f t="shared" si="2"/>
        <v>0</v>
      </c>
      <c r="O15" s="196">
        <f t="shared" si="6"/>
        <v>0</v>
      </c>
      <c r="P15" s="480">
        <f t="shared" si="4"/>
        <v>1</v>
      </c>
      <c r="Q15" s="485">
        <f t="shared" si="4"/>
        <v>1</v>
      </c>
      <c r="R15" s="135"/>
      <c r="S15" s="135"/>
      <c r="T15" s="135"/>
      <c r="U15" s="135"/>
      <c r="V15" s="135"/>
      <c r="W15" s="135"/>
    </row>
    <row r="16" spans="1:23" ht="145.5" customHeight="1" x14ac:dyDescent="0.45">
      <c r="A16" s="131" t="s">
        <v>55</v>
      </c>
      <c r="B16" s="575" t="s">
        <v>52</v>
      </c>
      <c r="C16" s="577" t="s">
        <v>1045</v>
      </c>
      <c r="D16" s="579" t="s">
        <v>7</v>
      </c>
      <c r="E16" s="571" t="s">
        <v>15</v>
      </c>
      <c r="F16" s="571" t="s">
        <v>15</v>
      </c>
      <c r="G16" s="573" t="s">
        <v>682</v>
      </c>
      <c r="H16" s="48" t="s">
        <v>1059</v>
      </c>
      <c r="I16" s="48" t="s">
        <v>1058</v>
      </c>
      <c r="J16" s="48" t="s">
        <v>1061</v>
      </c>
      <c r="K16" s="47" t="s">
        <v>8</v>
      </c>
      <c r="L16" s="17"/>
      <c r="M16" s="17"/>
      <c r="N16" s="197">
        <f t="shared" si="2"/>
        <v>0</v>
      </c>
      <c r="O16" s="196">
        <f t="shared" si="6"/>
        <v>0</v>
      </c>
      <c r="P16" s="480">
        <f t="shared" si="4"/>
        <v>1</v>
      </c>
      <c r="Q16" s="485">
        <f t="shared" si="4"/>
        <v>1</v>
      </c>
      <c r="R16" s="135"/>
      <c r="S16" s="135"/>
      <c r="T16" s="135"/>
      <c r="U16" s="135"/>
      <c r="V16" s="135"/>
      <c r="W16" s="135"/>
    </row>
    <row r="17" spans="1:23" ht="145.5" customHeight="1" x14ac:dyDescent="0.45">
      <c r="A17" s="131" t="s">
        <v>1054</v>
      </c>
      <c r="B17" s="576"/>
      <c r="C17" s="578"/>
      <c r="D17" s="580"/>
      <c r="E17" s="572"/>
      <c r="F17" s="572"/>
      <c r="G17" s="574"/>
      <c r="H17" s="48" t="s">
        <v>1060</v>
      </c>
      <c r="I17" s="48" t="s">
        <v>1057</v>
      </c>
      <c r="J17" s="48" t="s">
        <v>1062</v>
      </c>
      <c r="K17" s="47" t="s">
        <v>8</v>
      </c>
      <c r="L17" s="17"/>
      <c r="M17" s="17"/>
      <c r="N17" s="197">
        <f t="shared" ref="N17" si="7">IF(K17="","0",IF(K17="Pass",1,IF(K17="Fail",0,IF(K17="TBD",0,IF(K17="N/A (Please provide reason)",1)))))</f>
        <v>0</v>
      </c>
      <c r="O17" s="196">
        <f t="shared" si="6"/>
        <v>0</v>
      </c>
      <c r="P17" s="480">
        <f>IF(E16 = "YES",1,0)</f>
        <v>1</v>
      </c>
      <c r="Q17" s="485">
        <f>IF(F16 = "YES",1,0)</f>
        <v>1</v>
      </c>
      <c r="R17" s="135"/>
      <c r="S17" s="135"/>
      <c r="T17" s="135"/>
      <c r="U17" s="135"/>
      <c r="V17" s="135"/>
      <c r="W17" s="135"/>
    </row>
    <row r="18" spans="1:23" ht="123" customHeight="1" x14ac:dyDescent="0.45">
      <c r="A18" s="131" t="s">
        <v>1056</v>
      </c>
      <c r="B18" s="159" t="s">
        <v>36</v>
      </c>
      <c r="C18" s="44" t="s">
        <v>196</v>
      </c>
      <c r="D18" s="119" t="s">
        <v>54</v>
      </c>
      <c r="E18" s="128" t="s">
        <v>15</v>
      </c>
      <c r="F18" s="128" t="s">
        <v>15</v>
      </c>
      <c r="G18" s="48" t="s">
        <v>50</v>
      </c>
      <c r="H18" s="48" t="s">
        <v>56</v>
      </c>
      <c r="I18" s="48" t="s">
        <v>57</v>
      </c>
      <c r="J18" s="48" t="s">
        <v>64</v>
      </c>
      <c r="K18" s="47" t="s">
        <v>8</v>
      </c>
      <c r="L18" s="17"/>
      <c r="M18" s="17"/>
      <c r="N18" s="197">
        <f t="shared" si="2"/>
        <v>0</v>
      </c>
      <c r="O18" s="196">
        <f t="shared" si="6"/>
        <v>0</v>
      </c>
      <c r="P18" s="480">
        <f>IF(E18 = "YES",1,0)</f>
        <v>1</v>
      </c>
      <c r="Q18" s="485">
        <f>IF(F18 = "YES",1,0)</f>
        <v>1</v>
      </c>
      <c r="R18" s="135"/>
      <c r="S18" s="135"/>
      <c r="T18" s="135"/>
      <c r="U18" s="135"/>
      <c r="V18" s="135"/>
      <c r="W18" s="135"/>
    </row>
    <row r="19" spans="1:23" ht="351" customHeight="1" x14ac:dyDescent="0.45">
      <c r="A19" s="131" t="s">
        <v>1141</v>
      </c>
      <c r="B19" s="502" t="s">
        <v>1140</v>
      </c>
      <c r="C19" s="500" t="s">
        <v>1139</v>
      </c>
      <c r="D19" s="129" t="s">
        <v>7</v>
      </c>
      <c r="E19" s="128" t="s">
        <v>15</v>
      </c>
      <c r="F19" s="128" t="s">
        <v>15</v>
      </c>
      <c r="G19" s="48" t="s">
        <v>1144</v>
      </c>
      <c r="H19" s="48" t="s">
        <v>1145</v>
      </c>
      <c r="I19" s="48" t="s">
        <v>1146</v>
      </c>
      <c r="J19" s="48" t="s">
        <v>1142</v>
      </c>
      <c r="K19" s="47" t="s">
        <v>8</v>
      </c>
      <c r="L19" s="17"/>
      <c r="M19" s="17"/>
      <c r="N19" s="197">
        <f t="shared" ref="N19" si="8">IF(K19="","0",IF(K19="Pass",1,IF(K19="Fail",0,IF(K19="TBD",0,IF(K19="N/A (Please provide reason)",1)))))</f>
        <v>0</v>
      </c>
      <c r="O19" s="196">
        <f t="shared" si="6"/>
        <v>0</v>
      </c>
      <c r="P19" s="480">
        <f>IF(E19 = "YES",1,0)</f>
        <v>1</v>
      </c>
      <c r="Q19" s="485">
        <f>IF(F19 = "YES",1,0)</f>
        <v>1</v>
      </c>
      <c r="R19" s="135"/>
      <c r="S19" s="135"/>
      <c r="T19" s="135"/>
      <c r="U19" s="135"/>
      <c r="V19" s="135"/>
      <c r="W19" s="135"/>
    </row>
    <row r="20" spans="1:23" ht="13.15" x14ac:dyDescent="0.45">
      <c r="A20" s="12" t="s">
        <v>22</v>
      </c>
      <c r="B20" s="12"/>
      <c r="C20" s="14"/>
      <c r="D20" s="14"/>
      <c r="E20" s="14"/>
      <c r="F20" s="14"/>
      <c r="G20" s="14"/>
      <c r="H20" s="14"/>
      <c r="I20" s="14"/>
      <c r="J20" s="14"/>
      <c r="K20" s="15"/>
      <c r="L20" s="16"/>
      <c r="M20" s="16"/>
      <c r="N20" s="15"/>
      <c r="O20" s="15"/>
      <c r="P20" s="15"/>
      <c r="Q20" s="15"/>
      <c r="R20" s="135"/>
      <c r="S20" s="135"/>
      <c r="T20" s="135"/>
      <c r="U20" s="135"/>
      <c r="V20" s="135"/>
      <c r="W20" s="135"/>
    </row>
    <row r="21" spans="1:23" ht="13.15" x14ac:dyDescent="0.45">
      <c r="A21" s="137"/>
      <c r="B21" s="137"/>
      <c r="C21" s="138"/>
      <c r="D21" s="138"/>
      <c r="E21" s="138"/>
      <c r="F21" s="138"/>
      <c r="G21" s="138"/>
      <c r="H21" s="138"/>
      <c r="I21" s="138"/>
      <c r="J21" s="138"/>
      <c r="K21" s="144"/>
      <c r="L21" s="145"/>
      <c r="M21" s="145"/>
      <c r="N21" s="144"/>
      <c r="O21" s="135"/>
      <c r="P21" s="135"/>
      <c r="Q21" s="135"/>
      <c r="R21" s="135"/>
      <c r="S21" s="135"/>
      <c r="T21" s="135"/>
      <c r="U21" s="135"/>
      <c r="V21" s="135"/>
      <c r="W21" s="135"/>
    </row>
    <row r="22" spans="1:23" ht="13.15" x14ac:dyDescent="0.45">
      <c r="A22" s="137"/>
      <c r="B22" s="137"/>
      <c r="C22" s="138"/>
      <c r="D22" s="138"/>
      <c r="E22" s="138"/>
      <c r="F22" s="138"/>
      <c r="G22" s="138"/>
      <c r="H22" s="138"/>
      <c r="I22" s="138"/>
      <c r="J22" s="138"/>
      <c r="K22" s="140" t="s">
        <v>665</v>
      </c>
      <c r="L22" s="141"/>
      <c r="M22" s="486" t="s">
        <v>1153</v>
      </c>
      <c r="N22" s="487"/>
      <c r="O22" s="135"/>
      <c r="P22" s="135"/>
      <c r="Q22" s="135"/>
      <c r="R22" s="135"/>
      <c r="S22" s="135"/>
      <c r="T22" s="135"/>
      <c r="U22" s="135"/>
      <c r="V22" s="135"/>
      <c r="W22" s="135"/>
    </row>
    <row r="23" spans="1:23" x14ac:dyDescent="0.45">
      <c r="A23" s="134"/>
      <c r="B23" s="135"/>
      <c r="C23" s="136"/>
      <c r="D23" s="135"/>
      <c r="E23" s="135"/>
      <c r="F23" s="135"/>
      <c r="G23" s="134"/>
      <c r="H23" s="135"/>
      <c r="I23" s="135"/>
      <c r="J23" s="135"/>
      <c r="K23" s="20" t="s">
        <v>8</v>
      </c>
      <c r="L23" s="142"/>
      <c r="M23" s="162" t="s">
        <v>10</v>
      </c>
      <c r="N23" s="488">
        <f>SUM(N24:N25)</f>
        <v>11</v>
      </c>
      <c r="O23" s="135"/>
      <c r="P23" s="135"/>
      <c r="Q23" s="135"/>
      <c r="R23" s="135"/>
      <c r="S23" s="135"/>
      <c r="T23" s="135"/>
      <c r="U23" s="135"/>
      <c r="V23" s="135"/>
      <c r="W23" s="135"/>
    </row>
    <row r="24" spans="1:23" x14ac:dyDescent="0.45">
      <c r="A24" s="134"/>
      <c r="B24" s="135"/>
      <c r="C24" s="136"/>
      <c r="D24" s="135"/>
      <c r="E24" s="135"/>
      <c r="F24" s="135"/>
      <c r="G24" s="134"/>
      <c r="H24" s="135"/>
      <c r="I24" s="135"/>
      <c r="J24" s="135"/>
      <c r="K24" s="21" t="s">
        <v>11</v>
      </c>
      <c r="L24" s="142"/>
      <c r="M24" s="162" t="s">
        <v>12</v>
      </c>
      <c r="N24" s="492">
        <f>COUNTIFS(N6:N20,0,P6:P20,1)</f>
        <v>11</v>
      </c>
      <c r="O24" s="135"/>
      <c r="P24" s="135"/>
      <c r="Q24" s="135"/>
      <c r="R24" s="135"/>
      <c r="S24" s="135"/>
      <c r="T24" s="135"/>
      <c r="U24" s="135"/>
      <c r="V24" s="135"/>
      <c r="W24" s="135"/>
    </row>
    <row r="25" spans="1:23" ht="30.75" customHeight="1" x14ac:dyDescent="0.45">
      <c r="A25" s="134"/>
      <c r="B25" s="135"/>
      <c r="C25" s="136"/>
      <c r="D25" s="135"/>
      <c r="E25" s="135"/>
      <c r="F25" s="135"/>
      <c r="G25" s="134"/>
      <c r="H25" s="135"/>
      <c r="I25" s="135"/>
      <c r="J25" s="135"/>
      <c r="K25" s="20" t="s">
        <v>666</v>
      </c>
      <c r="L25" s="143"/>
      <c r="M25" s="493" t="s">
        <v>1154</v>
      </c>
      <c r="N25" s="492">
        <f>COUNTIFS(N6:N20,1,P6:P20,1)</f>
        <v>0</v>
      </c>
      <c r="O25" s="135"/>
      <c r="P25" s="135"/>
      <c r="Q25" s="135"/>
      <c r="R25" s="135"/>
      <c r="S25" s="135"/>
      <c r="T25" s="135"/>
      <c r="U25" s="135"/>
      <c r="V25" s="135"/>
      <c r="W25" s="135"/>
    </row>
    <row r="26" spans="1:23" x14ac:dyDescent="0.45">
      <c r="A26" s="134"/>
      <c r="B26" s="135"/>
      <c r="C26" s="136"/>
      <c r="D26" s="135"/>
      <c r="E26" s="135"/>
      <c r="F26" s="135"/>
      <c r="G26" s="134"/>
      <c r="H26" s="135"/>
      <c r="I26" s="135"/>
      <c r="J26" s="135"/>
      <c r="K26" s="22" t="s">
        <v>13</v>
      </c>
      <c r="L26" s="143"/>
      <c r="M26" s="493" t="s">
        <v>1155</v>
      </c>
      <c r="N26" s="23">
        <f>SUM(N25/N23)</f>
        <v>0</v>
      </c>
      <c r="O26" s="135"/>
      <c r="P26" s="135"/>
      <c r="Q26" s="135"/>
      <c r="R26" s="135"/>
      <c r="S26" s="135"/>
      <c r="T26" s="135"/>
      <c r="U26" s="135"/>
      <c r="V26" s="135"/>
      <c r="W26" s="135"/>
    </row>
    <row r="27" spans="1:23" x14ac:dyDescent="0.45">
      <c r="A27" s="134"/>
      <c r="B27" s="135"/>
      <c r="C27" s="136"/>
      <c r="D27" s="135"/>
      <c r="E27" s="135"/>
      <c r="F27" s="135"/>
      <c r="G27" s="134"/>
      <c r="H27" s="135"/>
      <c r="I27" s="135"/>
      <c r="J27" s="135"/>
      <c r="K27" s="135"/>
      <c r="L27" s="135"/>
      <c r="M27" s="489"/>
      <c r="N27" s="490"/>
      <c r="O27" s="135"/>
      <c r="P27" s="135"/>
      <c r="Q27" s="135"/>
      <c r="R27" s="135"/>
      <c r="S27" s="135"/>
      <c r="T27" s="135"/>
      <c r="U27" s="135"/>
      <c r="V27" s="135"/>
      <c r="W27" s="135"/>
    </row>
    <row r="28" spans="1:23" x14ac:dyDescent="0.45">
      <c r="A28" s="134"/>
      <c r="B28" s="135"/>
      <c r="C28" s="136"/>
      <c r="D28" s="135"/>
      <c r="E28" s="135"/>
      <c r="F28" s="135"/>
      <c r="G28" s="134"/>
      <c r="H28" s="135"/>
      <c r="I28" s="135"/>
      <c r="J28" s="135"/>
      <c r="K28" s="135"/>
      <c r="L28" s="135"/>
      <c r="M28" s="489" t="s">
        <v>1156</v>
      </c>
      <c r="N28" s="491"/>
      <c r="O28" s="135"/>
      <c r="P28" s="135"/>
      <c r="Q28" s="135"/>
      <c r="R28" s="135"/>
      <c r="S28" s="135"/>
      <c r="T28" s="135"/>
      <c r="U28" s="135"/>
      <c r="V28" s="135"/>
      <c r="W28" s="135"/>
    </row>
    <row r="29" spans="1:23" x14ac:dyDescent="0.45">
      <c r="A29" s="134"/>
      <c r="B29" s="135"/>
      <c r="C29" s="136"/>
      <c r="D29" s="135"/>
      <c r="E29" s="135"/>
      <c r="F29" s="135"/>
      <c r="G29" s="134"/>
      <c r="H29" s="135"/>
      <c r="I29" s="135"/>
      <c r="J29" s="135"/>
      <c r="K29" s="135"/>
      <c r="L29" s="135"/>
      <c r="M29" s="162" t="s">
        <v>10</v>
      </c>
      <c r="N29" s="488">
        <f>SUM(N30:N31)</f>
        <v>11</v>
      </c>
      <c r="O29" s="135"/>
      <c r="P29" s="135"/>
      <c r="Q29" s="135"/>
      <c r="R29" s="135"/>
      <c r="S29" s="135"/>
      <c r="T29" s="135"/>
      <c r="U29" s="135"/>
      <c r="V29" s="135"/>
      <c r="W29" s="135"/>
    </row>
    <row r="30" spans="1:23" x14ac:dyDescent="0.45">
      <c r="A30" s="134"/>
      <c r="B30" s="135"/>
      <c r="C30" s="136"/>
      <c r="D30" s="135"/>
      <c r="E30" s="135"/>
      <c r="F30" s="135"/>
      <c r="G30" s="134"/>
      <c r="H30" s="135"/>
      <c r="I30" s="135"/>
      <c r="J30" s="135"/>
      <c r="K30" s="135"/>
      <c r="L30" s="135"/>
      <c r="M30" s="162" t="s">
        <v>12</v>
      </c>
      <c r="N30" s="492">
        <f>COUNTIFS(N6:N20,0,Q6:Q20,1)</f>
        <v>11</v>
      </c>
      <c r="O30" s="135"/>
      <c r="P30" s="135"/>
      <c r="Q30" s="135"/>
      <c r="R30" s="135"/>
      <c r="S30" s="135"/>
      <c r="T30" s="135"/>
      <c r="U30" s="135"/>
      <c r="V30" s="135"/>
      <c r="W30" s="135"/>
    </row>
    <row r="31" spans="1:23" x14ac:dyDescent="0.45">
      <c r="A31" s="134"/>
      <c r="B31" s="135"/>
      <c r="C31" s="136"/>
      <c r="D31" s="135"/>
      <c r="E31" s="135"/>
      <c r="F31" s="135"/>
      <c r="G31" s="134"/>
      <c r="H31" s="135"/>
      <c r="I31" s="135"/>
      <c r="J31" s="135"/>
      <c r="K31" s="135"/>
      <c r="L31" s="135"/>
      <c r="M31" s="493" t="s">
        <v>1154</v>
      </c>
      <c r="N31" s="492">
        <f>COUNTIFS(N6:N20,1,Q6:Q20,1)</f>
        <v>0</v>
      </c>
      <c r="O31" s="135"/>
      <c r="P31" s="135"/>
      <c r="Q31" s="135"/>
      <c r="R31" s="135"/>
      <c r="S31" s="135"/>
      <c r="T31" s="135"/>
      <c r="U31" s="135"/>
      <c r="V31" s="135"/>
      <c r="W31" s="135"/>
    </row>
    <row r="32" spans="1:23" x14ac:dyDescent="0.45">
      <c r="A32" s="134"/>
      <c r="B32" s="135"/>
      <c r="C32" s="136"/>
      <c r="D32" s="135"/>
      <c r="E32" s="135"/>
      <c r="F32" s="135"/>
      <c r="G32" s="134"/>
      <c r="H32" s="135"/>
      <c r="I32" s="135"/>
      <c r="J32" s="135"/>
      <c r="K32" s="135"/>
      <c r="L32" s="135"/>
      <c r="M32" s="163" t="s">
        <v>1155</v>
      </c>
      <c r="N32" s="23">
        <f>SUM(N31/N29)</f>
        <v>0</v>
      </c>
      <c r="O32" s="135"/>
      <c r="P32" s="135"/>
      <c r="Q32" s="135"/>
      <c r="R32" s="135"/>
      <c r="S32" s="135"/>
      <c r="T32" s="135"/>
      <c r="U32" s="135"/>
      <c r="V32" s="135"/>
      <c r="W32" s="135"/>
    </row>
    <row r="33" spans="1:24" x14ac:dyDescent="0.45">
      <c r="A33" s="134"/>
      <c r="B33" s="135"/>
      <c r="C33" s="136"/>
      <c r="D33" s="135"/>
      <c r="E33" s="135"/>
      <c r="F33" s="135"/>
      <c r="G33" s="134"/>
      <c r="H33" s="135"/>
      <c r="I33" s="135"/>
      <c r="J33" s="135"/>
      <c r="K33" s="135"/>
      <c r="L33" s="135"/>
      <c r="M33" s="135"/>
      <c r="N33" s="139"/>
      <c r="O33" s="135"/>
      <c r="P33" s="135"/>
      <c r="Q33" s="135"/>
      <c r="R33" s="135"/>
      <c r="S33" s="135"/>
      <c r="T33" s="135"/>
      <c r="U33" s="135"/>
      <c r="V33" s="135"/>
      <c r="W33" s="135"/>
    </row>
    <row r="34" spans="1:24" x14ac:dyDescent="0.45">
      <c r="A34" s="134"/>
      <c r="B34" s="135"/>
      <c r="C34" s="136"/>
      <c r="D34" s="135"/>
      <c r="E34" s="135"/>
      <c r="F34" s="135"/>
      <c r="G34" s="134"/>
      <c r="H34" s="135"/>
      <c r="I34" s="135"/>
      <c r="J34" s="135"/>
      <c r="K34" s="135"/>
      <c r="L34" s="135"/>
      <c r="M34" s="135"/>
      <c r="N34" s="139"/>
      <c r="O34" s="135"/>
      <c r="P34" s="135"/>
      <c r="Q34" s="135"/>
      <c r="R34" s="135"/>
      <c r="S34" s="135"/>
      <c r="T34" s="135"/>
      <c r="U34" s="135"/>
      <c r="V34" s="135"/>
      <c r="W34" s="135"/>
    </row>
    <row r="35" spans="1:24" x14ac:dyDescent="0.45">
      <c r="A35" s="134"/>
      <c r="B35" s="135"/>
      <c r="C35" s="136"/>
      <c r="D35" s="135"/>
      <c r="E35" s="135"/>
      <c r="F35" s="135"/>
      <c r="G35" s="134"/>
      <c r="H35" s="135"/>
      <c r="I35" s="135"/>
      <c r="J35" s="135"/>
      <c r="K35" s="135"/>
      <c r="L35" s="135"/>
      <c r="M35" s="135"/>
      <c r="N35" s="139"/>
      <c r="O35" s="135"/>
      <c r="P35" s="135"/>
      <c r="Q35" s="135"/>
      <c r="R35" s="135"/>
      <c r="S35" s="135"/>
      <c r="T35" s="135"/>
      <c r="U35" s="135"/>
      <c r="V35" s="135"/>
      <c r="W35" s="135"/>
    </row>
    <row r="36" spans="1:24" x14ac:dyDescent="0.45">
      <c r="A36" s="134"/>
      <c r="B36" s="135"/>
      <c r="C36" s="136"/>
      <c r="D36" s="135"/>
      <c r="E36" s="135"/>
      <c r="F36" s="135"/>
      <c r="G36" s="134"/>
      <c r="H36" s="135"/>
      <c r="I36" s="135"/>
      <c r="J36" s="135"/>
      <c r="K36" s="135"/>
      <c r="L36" s="135"/>
      <c r="M36" s="135"/>
      <c r="N36" s="139"/>
      <c r="O36" s="135"/>
      <c r="P36" s="135"/>
      <c r="Q36" s="135"/>
      <c r="R36" s="135"/>
      <c r="S36" s="135"/>
      <c r="T36" s="135"/>
      <c r="U36" s="135"/>
      <c r="V36" s="135"/>
      <c r="W36" s="135"/>
    </row>
    <row r="37" spans="1:24" x14ac:dyDescent="0.45">
      <c r="A37" s="134"/>
      <c r="B37" s="135"/>
      <c r="C37" s="136"/>
      <c r="D37" s="135"/>
      <c r="E37" s="135"/>
      <c r="F37" s="135"/>
      <c r="G37" s="134"/>
      <c r="H37" s="135"/>
      <c r="I37" s="135"/>
      <c r="J37" s="135"/>
      <c r="K37" s="135"/>
      <c r="L37" s="135"/>
      <c r="M37" s="135"/>
      <c r="N37" s="139"/>
      <c r="O37" s="135"/>
      <c r="P37" s="135"/>
      <c r="Q37" s="135"/>
      <c r="R37" s="135"/>
      <c r="S37" s="135"/>
      <c r="T37" s="135"/>
      <c r="U37" s="135"/>
      <c r="V37" s="135"/>
      <c r="W37" s="135"/>
    </row>
    <row r="38" spans="1:24" x14ac:dyDescent="0.45">
      <c r="A38" s="134"/>
      <c r="B38" s="135"/>
      <c r="C38" s="136"/>
      <c r="D38" s="135"/>
      <c r="E38" s="135"/>
      <c r="F38" s="135"/>
      <c r="G38" s="134"/>
      <c r="H38" s="135"/>
      <c r="I38" s="135"/>
      <c r="J38" s="135"/>
      <c r="K38" s="135"/>
      <c r="L38" s="135"/>
      <c r="M38" s="135"/>
      <c r="N38" s="139"/>
      <c r="O38" s="135"/>
      <c r="P38" s="135"/>
      <c r="Q38" s="135"/>
      <c r="R38" s="135"/>
      <c r="S38" s="135"/>
      <c r="T38" s="135"/>
      <c r="U38" s="135"/>
      <c r="V38" s="135"/>
      <c r="W38" s="135"/>
    </row>
    <row r="39" spans="1:24" x14ac:dyDescent="0.45">
      <c r="A39" s="134"/>
      <c r="B39" s="135"/>
      <c r="C39" s="136"/>
      <c r="D39" s="135"/>
      <c r="E39" s="135"/>
      <c r="F39" s="135"/>
      <c r="G39" s="134"/>
      <c r="H39" s="135"/>
      <c r="I39" s="135"/>
      <c r="J39" s="135"/>
      <c r="K39" s="135"/>
      <c r="L39" s="135"/>
      <c r="M39" s="135"/>
      <c r="N39" s="139"/>
      <c r="O39" s="135"/>
      <c r="P39" s="135"/>
      <c r="Q39" s="135"/>
      <c r="R39" s="135"/>
      <c r="S39" s="135"/>
      <c r="T39" s="135"/>
      <c r="U39" s="135"/>
      <c r="V39" s="135"/>
      <c r="W39" s="135"/>
    </row>
    <row r="40" spans="1:24" x14ac:dyDescent="0.45">
      <c r="A40" s="134"/>
      <c r="B40" s="135"/>
      <c r="C40" s="136"/>
      <c r="D40" s="135"/>
      <c r="E40" s="135"/>
      <c r="F40" s="135"/>
      <c r="G40" s="134"/>
      <c r="H40" s="135"/>
      <c r="I40" s="135"/>
      <c r="J40" s="135"/>
      <c r="K40" s="135"/>
      <c r="L40" s="135"/>
      <c r="M40" s="135"/>
      <c r="N40" s="139"/>
      <c r="O40" s="135"/>
      <c r="P40" s="135"/>
      <c r="Q40" s="135"/>
      <c r="R40" s="135"/>
      <c r="S40" s="135"/>
      <c r="T40" s="135"/>
      <c r="U40" s="135"/>
      <c r="V40" s="135"/>
      <c r="W40" s="135"/>
    </row>
    <row r="41" spans="1:24" x14ac:dyDescent="0.45">
      <c r="A41" s="134"/>
      <c r="B41" s="135"/>
      <c r="C41" s="136"/>
      <c r="D41" s="135"/>
      <c r="E41" s="135"/>
      <c r="F41" s="135"/>
      <c r="G41" s="134"/>
      <c r="H41" s="135"/>
      <c r="I41" s="135"/>
      <c r="J41" s="135"/>
      <c r="K41" s="135"/>
      <c r="L41" s="135"/>
      <c r="M41" s="135"/>
      <c r="N41" s="139"/>
      <c r="O41" s="135"/>
      <c r="P41" s="135"/>
      <c r="Q41" s="135"/>
      <c r="R41" s="135"/>
      <c r="S41" s="135"/>
      <c r="T41" s="135"/>
      <c r="U41" s="135"/>
      <c r="V41" s="135"/>
      <c r="W41" s="135"/>
    </row>
    <row r="42" spans="1:24" x14ac:dyDescent="0.45">
      <c r="A42" s="134"/>
      <c r="B42" s="135"/>
      <c r="C42" s="136"/>
      <c r="D42" s="135"/>
      <c r="E42" s="135"/>
      <c r="F42" s="135"/>
      <c r="G42" s="134"/>
      <c r="H42" s="135"/>
      <c r="I42" s="135"/>
      <c r="J42" s="135"/>
      <c r="K42" s="135"/>
      <c r="L42" s="135"/>
      <c r="M42" s="135"/>
      <c r="N42" s="139"/>
      <c r="O42" s="135"/>
      <c r="P42" s="135"/>
      <c r="Q42" s="135"/>
      <c r="R42" s="135"/>
      <c r="S42" s="135"/>
      <c r="T42" s="135"/>
      <c r="U42" s="135"/>
      <c r="V42" s="135"/>
      <c r="W42" s="135"/>
    </row>
    <row r="43" spans="1:24" x14ac:dyDescent="0.45">
      <c r="A43" s="134"/>
      <c r="B43" s="135"/>
      <c r="C43" s="136"/>
      <c r="D43" s="135"/>
      <c r="E43" s="135"/>
      <c r="F43" s="135"/>
      <c r="G43" s="134"/>
      <c r="H43" s="135"/>
      <c r="I43" s="135"/>
      <c r="J43" s="135"/>
      <c r="K43" s="135"/>
      <c r="L43" s="135"/>
      <c r="M43" s="135"/>
      <c r="N43" s="139"/>
      <c r="O43" s="135"/>
      <c r="P43" s="135"/>
      <c r="Q43" s="135"/>
      <c r="R43" s="135"/>
      <c r="S43" s="135"/>
      <c r="T43" s="135"/>
      <c r="U43" s="135"/>
      <c r="V43" s="135"/>
      <c r="W43" s="135"/>
    </row>
    <row r="44" spans="1:24" x14ac:dyDescent="0.45">
      <c r="A44" s="134"/>
      <c r="B44" s="135"/>
      <c r="C44" s="136"/>
      <c r="D44" s="135"/>
      <c r="E44" s="135"/>
      <c r="F44" s="135"/>
      <c r="G44" s="134"/>
      <c r="H44" s="135"/>
      <c r="I44" s="135"/>
      <c r="J44" s="135"/>
      <c r="K44" s="135"/>
      <c r="L44" s="135"/>
      <c r="M44" s="135"/>
      <c r="N44" s="139"/>
      <c r="O44" s="135"/>
      <c r="P44" s="135"/>
      <c r="Q44" s="135"/>
      <c r="R44" s="135"/>
      <c r="S44" s="135"/>
      <c r="T44" s="135"/>
      <c r="U44" s="135"/>
      <c r="V44" s="135"/>
      <c r="W44" s="135"/>
    </row>
    <row r="45" spans="1:24" x14ac:dyDescent="0.45">
      <c r="A45" s="134"/>
      <c r="B45" s="135"/>
      <c r="C45" s="136"/>
      <c r="D45" s="135"/>
      <c r="E45" s="135"/>
      <c r="F45" s="135"/>
      <c r="G45" s="134"/>
      <c r="H45" s="135"/>
      <c r="I45" s="135"/>
      <c r="J45" s="135"/>
      <c r="K45" s="135"/>
      <c r="L45" s="135"/>
      <c r="M45" s="135"/>
      <c r="N45" s="139"/>
      <c r="O45" s="135"/>
      <c r="P45" s="135"/>
      <c r="Q45" s="135"/>
      <c r="R45" s="135"/>
      <c r="S45" s="135"/>
      <c r="T45" s="135"/>
      <c r="U45" s="135"/>
      <c r="V45" s="135"/>
      <c r="W45" s="135"/>
    </row>
    <row r="46" spans="1:24" x14ac:dyDescent="0.45">
      <c r="A46" s="134"/>
      <c r="B46" s="135"/>
      <c r="C46" s="136"/>
      <c r="D46" s="135"/>
      <c r="E46" s="135"/>
      <c r="F46" s="135"/>
      <c r="G46" s="134"/>
      <c r="H46" s="135"/>
      <c r="I46" s="135"/>
      <c r="J46" s="135"/>
      <c r="K46" s="135"/>
      <c r="L46" s="135"/>
      <c r="M46" s="135"/>
      <c r="N46" s="139"/>
      <c r="O46" s="135"/>
      <c r="P46" s="135"/>
      <c r="Q46" s="135"/>
      <c r="R46" s="135"/>
      <c r="S46" s="135"/>
      <c r="T46" s="135"/>
      <c r="U46" s="135"/>
      <c r="V46" s="135"/>
      <c r="W46" s="135"/>
    </row>
    <row r="47" spans="1:24" x14ac:dyDescent="0.45">
      <c r="A47" s="134"/>
      <c r="B47" s="135"/>
      <c r="C47" s="136"/>
      <c r="D47" s="135"/>
      <c r="E47" s="135"/>
      <c r="F47" s="135"/>
      <c r="G47" s="134"/>
      <c r="H47" s="135"/>
      <c r="I47" s="135"/>
      <c r="J47" s="135"/>
      <c r="K47" s="135"/>
      <c r="L47" s="135"/>
      <c r="M47" s="135"/>
      <c r="N47" s="139"/>
      <c r="O47" s="135"/>
      <c r="P47" s="135"/>
      <c r="Q47" s="135"/>
      <c r="R47" s="135"/>
      <c r="S47" s="135"/>
      <c r="T47" s="135"/>
      <c r="U47" s="135"/>
      <c r="V47" s="135"/>
      <c r="W47" s="135"/>
    </row>
    <row r="48" spans="1:24" x14ac:dyDescent="0.45">
      <c r="A48" s="134"/>
      <c r="B48" s="135"/>
      <c r="C48" s="136"/>
      <c r="D48" s="135"/>
      <c r="E48" s="135"/>
      <c r="F48" s="135"/>
      <c r="G48" s="134"/>
      <c r="H48" s="135"/>
      <c r="I48" s="135"/>
      <c r="J48" s="135"/>
      <c r="K48" s="135"/>
      <c r="L48" s="135"/>
      <c r="M48" s="135"/>
      <c r="N48" s="139"/>
      <c r="O48" s="135"/>
      <c r="P48" s="135"/>
      <c r="Q48" s="135"/>
      <c r="R48" s="135"/>
      <c r="S48" s="135"/>
      <c r="T48" s="135"/>
      <c r="U48" s="135"/>
      <c r="V48" s="135"/>
      <c r="W48" s="135"/>
      <c r="X48" s="135"/>
    </row>
    <row r="49" spans="1:24" x14ac:dyDescent="0.45">
      <c r="A49" s="134"/>
      <c r="B49" s="135"/>
      <c r="C49" s="136"/>
      <c r="D49" s="135"/>
      <c r="E49" s="135"/>
      <c r="F49" s="135"/>
      <c r="G49" s="134"/>
      <c r="H49" s="135"/>
      <c r="I49" s="135"/>
      <c r="J49" s="135"/>
      <c r="K49" s="135"/>
      <c r="L49" s="135"/>
      <c r="M49" s="135"/>
      <c r="N49" s="139"/>
      <c r="O49" s="135"/>
      <c r="P49" s="135"/>
      <c r="Q49" s="135"/>
      <c r="R49" s="135"/>
      <c r="S49" s="135"/>
      <c r="T49" s="135"/>
      <c r="U49" s="135"/>
      <c r="V49" s="135"/>
      <c r="W49" s="135"/>
      <c r="X49" s="135"/>
    </row>
    <row r="50" spans="1:24" x14ac:dyDescent="0.45">
      <c r="A50" s="134"/>
      <c r="B50" s="135"/>
      <c r="C50" s="136"/>
      <c r="D50" s="135"/>
      <c r="E50" s="135"/>
      <c r="F50" s="135"/>
      <c r="G50" s="134"/>
      <c r="H50" s="135"/>
      <c r="I50" s="135"/>
      <c r="J50" s="135"/>
      <c r="K50" s="135"/>
      <c r="L50" s="135"/>
      <c r="M50" s="135"/>
      <c r="N50" s="139"/>
      <c r="O50" s="135"/>
      <c r="P50" s="135"/>
      <c r="Q50" s="135"/>
      <c r="R50" s="135"/>
      <c r="S50" s="135"/>
      <c r="T50" s="135"/>
      <c r="U50" s="135"/>
      <c r="V50" s="135"/>
      <c r="W50" s="135"/>
      <c r="X50" s="135"/>
    </row>
    <row r="51" spans="1:24" x14ac:dyDescent="0.45">
      <c r="A51" s="134"/>
      <c r="B51" s="135"/>
      <c r="C51" s="136"/>
      <c r="D51" s="135"/>
      <c r="E51" s="135"/>
      <c r="F51" s="135"/>
      <c r="G51" s="134"/>
      <c r="H51" s="135"/>
      <c r="I51" s="135"/>
      <c r="J51" s="135"/>
      <c r="K51" s="135"/>
      <c r="L51" s="135"/>
      <c r="M51" s="135"/>
      <c r="N51" s="139"/>
      <c r="O51" s="135"/>
      <c r="P51" s="135"/>
      <c r="Q51" s="135"/>
      <c r="R51" s="135"/>
      <c r="S51" s="135"/>
      <c r="T51" s="135"/>
      <c r="U51" s="135"/>
      <c r="V51" s="135"/>
      <c r="W51" s="135"/>
      <c r="X51" s="135"/>
    </row>
    <row r="52" spans="1:24" x14ac:dyDescent="0.45">
      <c r="A52" s="134"/>
      <c r="B52" s="135"/>
      <c r="C52" s="136"/>
      <c r="D52" s="135"/>
      <c r="E52" s="135"/>
      <c r="F52" s="135"/>
      <c r="G52" s="134"/>
      <c r="H52" s="135"/>
      <c r="I52" s="135"/>
      <c r="J52" s="135"/>
      <c r="K52" s="135"/>
      <c r="L52" s="135"/>
      <c r="M52" s="135"/>
      <c r="N52" s="139"/>
      <c r="O52" s="135"/>
      <c r="P52" s="135"/>
      <c r="Q52" s="135"/>
      <c r="R52" s="135"/>
      <c r="S52" s="135"/>
      <c r="T52" s="135"/>
      <c r="U52" s="135"/>
      <c r="V52" s="135"/>
      <c r="W52" s="135"/>
      <c r="X52" s="135"/>
    </row>
    <row r="53" spans="1:24" x14ac:dyDescent="0.45">
      <c r="A53" s="134"/>
      <c r="B53" s="135"/>
      <c r="C53" s="136"/>
      <c r="D53" s="135"/>
      <c r="E53" s="135"/>
      <c r="F53" s="135"/>
      <c r="G53" s="134"/>
      <c r="H53" s="135"/>
      <c r="I53" s="135"/>
      <c r="J53" s="135"/>
      <c r="K53" s="135"/>
      <c r="L53" s="135"/>
      <c r="M53" s="135"/>
      <c r="N53" s="139"/>
      <c r="O53" s="135"/>
      <c r="P53" s="135"/>
      <c r="Q53" s="135"/>
      <c r="R53" s="135"/>
      <c r="S53" s="135"/>
      <c r="T53" s="135"/>
      <c r="U53" s="135"/>
      <c r="V53" s="135"/>
      <c r="W53" s="135"/>
      <c r="X53" s="135"/>
    </row>
    <row r="54" spans="1:24" x14ac:dyDescent="0.45">
      <c r="A54" s="134"/>
      <c r="B54" s="135"/>
      <c r="C54" s="136"/>
      <c r="D54" s="135"/>
      <c r="E54" s="135"/>
      <c r="F54" s="135"/>
      <c r="G54" s="134"/>
      <c r="H54" s="135"/>
      <c r="I54" s="135"/>
      <c r="J54" s="135"/>
      <c r="K54" s="135"/>
      <c r="L54" s="135"/>
      <c r="M54" s="135"/>
      <c r="N54" s="139"/>
      <c r="O54" s="135"/>
      <c r="P54" s="135"/>
      <c r="Q54" s="135"/>
      <c r="R54" s="135"/>
      <c r="S54" s="135"/>
      <c r="T54" s="135"/>
      <c r="U54" s="135"/>
      <c r="V54" s="135"/>
      <c r="W54" s="135"/>
      <c r="X54" s="135"/>
    </row>
    <row r="55" spans="1:24" x14ac:dyDescent="0.45">
      <c r="A55" s="134"/>
      <c r="B55" s="135"/>
      <c r="C55" s="136"/>
      <c r="D55" s="135"/>
      <c r="E55" s="135"/>
      <c r="F55" s="135"/>
      <c r="G55" s="134"/>
      <c r="H55" s="135"/>
      <c r="I55" s="135"/>
      <c r="J55" s="135"/>
      <c r="K55" s="135"/>
      <c r="L55" s="135"/>
      <c r="M55" s="135"/>
      <c r="N55" s="139"/>
      <c r="O55" s="135"/>
      <c r="P55" s="135"/>
      <c r="Q55" s="135"/>
      <c r="R55" s="135"/>
      <c r="S55" s="135"/>
      <c r="T55" s="135"/>
      <c r="U55" s="135"/>
      <c r="V55" s="135"/>
      <c r="W55" s="135"/>
      <c r="X55" s="135"/>
    </row>
    <row r="56" spans="1:24" x14ac:dyDescent="0.45">
      <c r="A56" s="134"/>
      <c r="B56" s="135"/>
      <c r="C56" s="136"/>
      <c r="D56" s="135"/>
      <c r="E56" s="135"/>
      <c r="F56" s="135"/>
      <c r="G56" s="134"/>
      <c r="H56" s="135"/>
      <c r="I56" s="135"/>
      <c r="J56" s="135"/>
      <c r="K56" s="135"/>
      <c r="L56" s="135"/>
      <c r="M56" s="135"/>
      <c r="N56" s="139"/>
      <c r="O56" s="135"/>
      <c r="P56" s="135"/>
      <c r="Q56" s="135"/>
      <c r="R56" s="135"/>
      <c r="S56" s="135"/>
      <c r="T56" s="135"/>
      <c r="U56" s="135"/>
      <c r="V56" s="135"/>
      <c r="W56" s="135"/>
      <c r="X56" s="135"/>
    </row>
    <row r="57" spans="1:24" x14ac:dyDescent="0.45">
      <c r="A57" s="134"/>
      <c r="B57" s="135"/>
      <c r="C57" s="136"/>
      <c r="D57" s="135"/>
      <c r="E57" s="135"/>
      <c r="F57" s="135"/>
      <c r="G57" s="134"/>
      <c r="H57" s="135"/>
      <c r="I57" s="135"/>
      <c r="J57" s="135"/>
      <c r="K57" s="135"/>
      <c r="L57" s="135"/>
      <c r="M57" s="135"/>
      <c r="N57" s="139"/>
      <c r="O57" s="135"/>
      <c r="P57" s="135"/>
      <c r="Q57" s="135"/>
      <c r="R57" s="135"/>
      <c r="S57" s="135"/>
      <c r="T57" s="135"/>
      <c r="U57" s="135"/>
      <c r="V57" s="135"/>
      <c r="W57" s="135"/>
      <c r="X57" s="135"/>
    </row>
    <row r="58" spans="1:24" x14ac:dyDescent="0.45">
      <c r="A58" s="134"/>
      <c r="B58" s="135"/>
      <c r="C58" s="136"/>
      <c r="D58" s="135"/>
      <c r="E58" s="135"/>
      <c r="F58" s="135"/>
      <c r="G58" s="134"/>
      <c r="H58" s="135"/>
      <c r="I58" s="135"/>
      <c r="J58" s="135"/>
      <c r="K58" s="135"/>
      <c r="L58" s="135"/>
      <c r="M58" s="135"/>
      <c r="N58" s="139"/>
      <c r="O58" s="135"/>
      <c r="P58" s="135"/>
      <c r="Q58" s="135"/>
      <c r="R58" s="135"/>
      <c r="S58" s="135"/>
      <c r="T58" s="135"/>
      <c r="U58" s="135"/>
      <c r="V58" s="135"/>
      <c r="W58" s="135"/>
      <c r="X58" s="135"/>
    </row>
    <row r="59" spans="1:24" x14ac:dyDescent="0.45">
      <c r="A59" s="134"/>
      <c r="B59" s="135"/>
      <c r="C59" s="136"/>
      <c r="D59" s="135"/>
      <c r="E59" s="135"/>
      <c r="F59" s="135"/>
      <c r="G59" s="134"/>
      <c r="H59" s="135"/>
      <c r="I59" s="135"/>
      <c r="J59" s="135"/>
      <c r="K59" s="135"/>
      <c r="L59" s="135"/>
      <c r="M59" s="135"/>
      <c r="N59" s="139"/>
      <c r="O59" s="135"/>
      <c r="P59" s="135"/>
      <c r="Q59" s="135"/>
      <c r="R59" s="135"/>
      <c r="S59" s="135"/>
      <c r="T59" s="135"/>
      <c r="U59" s="135"/>
      <c r="V59" s="135"/>
      <c r="W59" s="135"/>
      <c r="X59" s="135"/>
    </row>
    <row r="60" spans="1:24" x14ac:dyDescent="0.45">
      <c r="A60" s="134"/>
      <c r="B60" s="135"/>
      <c r="C60" s="136"/>
      <c r="D60" s="135"/>
      <c r="E60" s="135"/>
      <c r="F60" s="135"/>
      <c r="G60" s="134"/>
      <c r="H60" s="135"/>
      <c r="I60" s="135"/>
      <c r="J60" s="135"/>
      <c r="K60" s="135"/>
      <c r="L60" s="135"/>
      <c r="M60" s="135"/>
      <c r="N60" s="139"/>
      <c r="O60" s="135"/>
      <c r="P60" s="135"/>
      <c r="Q60" s="135"/>
      <c r="R60" s="135"/>
      <c r="S60" s="135"/>
      <c r="T60" s="135"/>
      <c r="U60" s="135"/>
      <c r="V60" s="135"/>
      <c r="W60" s="135"/>
      <c r="X60" s="135"/>
    </row>
    <row r="61" spans="1:24" x14ac:dyDescent="0.45">
      <c r="A61" s="134"/>
      <c r="B61" s="135"/>
      <c r="C61" s="136"/>
      <c r="D61" s="135"/>
      <c r="E61" s="135"/>
      <c r="F61" s="135"/>
      <c r="G61" s="134"/>
      <c r="H61" s="135"/>
      <c r="I61" s="135"/>
      <c r="J61" s="135"/>
      <c r="K61" s="135"/>
      <c r="L61" s="135"/>
      <c r="M61" s="135"/>
      <c r="N61" s="139"/>
      <c r="O61" s="135"/>
      <c r="P61" s="135"/>
      <c r="Q61" s="135"/>
      <c r="R61" s="135"/>
      <c r="S61" s="135"/>
      <c r="T61" s="135"/>
      <c r="U61" s="135"/>
      <c r="V61" s="135"/>
      <c r="W61" s="135"/>
      <c r="X61" s="135"/>
    </row>
    <row r="62" spans="1:24" x14ac:dyDescent="0.45">
      <c r="A62" s="134"/>
      <c r="B62" s="135"/>
      <c r="C62" s="136"/>
      <c r="D62" s="135"/>
      <c r="E62" s="135"/>
      <c r="F62" s="135"/>
      <c r="G62" s="134"/>
      <c r="H62" s="135"/>
      <c r="I62" s="135"/>
      <c r="J62" s="135"/>
      <c r="K62" s="135"/>
      <c r="L62" s="135"/>
      <c r="M62" s="135"/>
      <c r="N62" s="139"/>
      <c r="O62" s="135"/>
      <c r="P62" s="135"/>
      <c r="Q62" s="135"/>
      <c r="R62" s="135"/>
      <c r="S62" s="135"/>
      <c r="T62" s="135"/>
      <c r="U62" s="135"/>
      <c r="V62" s="135"/>
      <c r="W62" s="135"/>
      <c r="X62" s="135"/>
    </row>
    <row r="63" spans="1:24" x14ac:dyDescent="0.45">
      <c r="A63" s="134"/>
      <c r="B63" s="135"/>
      <c r="C63" s="136"/>
      <c r="D63" s="135"/>
      <c r="E63" s="135"/>
      <c r="F63" s="135"/>
      <c r="G63" s="134"/>
      <c r="H63" s="135"/>
      <c r="I63" s="135"/>
      <c r="J63" s="135"/>
      <c r="K63" s="135"/>
      <c r="L63" s="135"/>
      <c r="M63" s="135"/>
      <c r="N63" s="139"/>
      <c r="O63" s="135"/>
      <c r="P63" s="135"/>
      <c r="Q63" s="135"/>
      <c r="R63" s="135"/>
      <c r="S63" s="135"/>
      <c r="T63" s="135"/>
      <c r="U63" s="135"/>
      <c r="V63" s="135"/>
      <c r="W63" s="135"/>
      <c r="X63" s="135"/>
    </row>
    <row r="64" spans="1:24" x14ac:dyDescent="0.45">
      <c r="A64" s="134"/>
      <c r="B64" s="135"/>
      <c r="C64" s="136"/>
      <c r="D64" s="135"/>
      <c r="E64" s="135"/>
      <c r="F64" s="135"/>
      <c r="G64" s="134"/>
      <c r="H64" s="135"/>
      <c r="I64" s="135"/>
      <c r="J64" s="135"/>
      <c r="K64" s="135"/>
      <c r="L64" s="135"/>
      <c r="M64" s="135"/>
      <c r="N64" s="139"/>
      <c r="O64" s="135"/>
      <c r="P64" s="135"/>
      <c r="Q64" s="135"/>
      <c r="R64" s="135"/>
      <c r="S64" s="135"/>
      <c r="T64" s="135"/>
      <c r="U64" s="135"/>
      <c r="V64" s="135"/>
      <c r="W64" s="135"/>
      <c r="X64" s="135"/>
    </row>
    <row r="65" spans="1:24" x14ac:dyDescent="0.45">
      <c r="A65" s="134"/>
      <c r="B65" s="135"/>
      <c r="C65" s="136"/>
      <c r="D65" s="135"/>
      <c r="E65" s="135"/>
      <c r="F65" s="135"/>
      <c r="G65" s="134"/>
      <c r="H65" s="135"/>
      <c r="I65" s="135"/>
      <c r="J65" s="135"/>
      <c r="K65" s="135"/>
      <c r="L65" s="135"/>
      <c r="M65" s="135"/>
      <c r="N65" s="139"/>
      <c r="O65" s="135"/>
      <c r="P65" s="135"/>
      <c r="Q65" s="135"/>
      <c r="R65" s="135"/>
      <c r="S65" s="135"/>
      <c r="T65" s="135"/>
      <c r="U65" s="135"/>
      <c r="V65" s="135"/>
      <c r="W65" s="135"/>
      <c r="X65" s="135"/>
    </row>
    <row r="66" spans="1:24" x14ac:dyDescent="0.45">
      <c r="A66" s="134"/>
      <c r="B66" s="135"/>
      <c r="C66" s="136"/>
      <c r="D66" s="135"/>
      <c r="E66" s="135"/>
      <c r="F66" s="135"/>
      <c r="G66" s="134"/>
      <c r="H66" s="135"/>
      <c r="I66" s="135"/>
      <c r="J66" s="135"/>
      <c r="K66" s="135"/>
      <c r="L66" s="135"/>
      <c r="M66" s="135"/>
      <c r="N66" s="139"/>
      <c r="O66" s="135"/>
      <c r="P66" s="135"/>
      <c r="Q66" s="135"/>
      <c r="R66" s="135"/>
      <c r="S66" s="135"/>
      <c r="T66" s="135"/>
      <c r="U66" s="135"/>
      <c r="V66" s="135"/>
      <c r="W66" s="135"/>
      <c r="X66" s="135"/>
    </row>
    <row r="67" spans="1:24" x14ac:dyDescent="0.45">
      <c r="A67" s="134"/>
      <c r="B67" s="135"/>
      <c r="C67" s="136"/>
      <c r="D67" s="135"/>
      <c r="E67" s="135"/>
      <c r="F67" s="135"/>
      <c r="G67" s="134"/>
      <c r="H67" s="135"/>
      <c r="I67" s="135"/>
      <c r="J67" s="135"/>
      <c r="K67" s="135"/>
      <c r="L67" s="135"/>
      <c r="M67" s="135"/>
      <c r="N67" s="139"/>
      <c r="O67" s="135"/>
      <c r="P67" s="135"/>
      <c r="Q67" s="135"/>
      <c r="R67" s="135"/>
      <c r="S67" s="135"/>
      <c r="T67" s="135"/>
      <c r="U67" s="135"/>
      <c r="V67" s="135"/>
      <c r="W67" s="135"/>
      <c r="X67" s="135"/>
    </row>
    <row r="68" spans="1:24" x14ac:dyDescent="0.45">
      <c r="A68" s="134"/>
      <c r="B68" s="135"/>
      <c r="C68" s="136"/>
      <c r="D68" s="135"/>
      <c r="E68" s="135"/>
      <c r="F68" s="135"/>
      <c r="G68" s="134"/>
      <c r="H68" s="135"/>
      <c r="I68" s="135"/>
      <c r="J68" s="135"/>
      <c r="K68" s="135"/>
      <c r="L68" s="135"/>
      <c r="M68" s="135"/>
      <c r="N68" s="139"/>
      <c r="O68" s="135"/>
      <c r="P68" s="135"/>
      <c r="Q68" s="135"/>
      <c r="R68" s="135"/>
      <c r="S68" s="135"/>
      <c r="T68" s="135"/>
      <c r="U68" s="135"/>
      <c r="V68" s="135"/>
      <c r="W68" s="135"/>
      <c r="X68" s="135"/>
    </row>
    <row r="69" spans="1:24" x14ac:dyDescent="0.45">
      <c r="A69" s="134"/>
      <c r="B69" s="135"/>
      <c r="C69" s="136"/>
      <c r="D69" s="135"/>
      <c r="E69" s="135"/>
      <c r="F69" s="135"/>
      <c r="G69" s="134"/>
      <c r="H69" s="135"/>
      <c r="I69" s="135"/>
      <c r="J69" s="135"/>
      <c r="K69" s="135"/>
      <c r="L69" s="135"/>
      <c r="M69" s="135"/>
      <c r="N69" s="139"/>
      <c r="O69" s="135"/>
      <c r="P69" s="135"/>
      <c r="Q69" s="135"/>
      <c r="R69" s="135"/>
      <c r="S69" s="135"/>
      <c r="T69" s="135"/>
      <c r="U69" s="135"/>
      <c r="V69" s="135"/>
      <c r="W69" s="135"/>
      <c r="X69" s="135"/>
    </row>
    <row r="70" spans="1:24" x14ac:dyDescent="0.45">
      <c r="A70" s="134"/>
      <c r="B70" s="135"/>
      <c r="C70" s="136"/>
      <c r="D70" s="135"/>
      <c r="E70" s="135"/>
      <c r="F70" s="135"/>
      <c r="G70" s="134"/>
      <c r="H70" s="135"/>
      <c r="I70" s="135"/>
      <c r="J70" s="135"/>
      <c r="K70" s="135"/>
      <c r="L70" s="135"/>
      <c r="M70" s="135"/>
      <c r="N70" s="139"/>
      <c r="O70" s="135"/>
      <c r="P70" s="135"/>
      <c r="Q70" s="135"/>
      <c r="R70" s="135"/>
      <c r="S70" s="135"/>
      <c r="T70" s="135"/>
      <c r="U70" s="135"/>
      <c r="V70" s="135"/>
      <c r="W70" s="135"/>
      <c r="X70" s="135"/>
    </row>
    <row r="71" spans="1:24" x14ac:dyDescent="0.45">
      <c r="A71" s="134"/>
      <c r="B71" s="135"/>
      <c r="C71" s="136"/>
      <c r="D71" s="135"/>
      <c r="E71" s="135"/>
      <c r="F71" s="135"/>
      <c r="G71" s="134"/>
      <c r="H71" s="135"/>
      <c r="I71" s="135"/>
      <c r="J71" s="135"/>
      <c r="K71" s="135"/>
      <c r="L71" s="135"/>
      <c r="M71" s="135"/>
      <c r="N71" s="139"/>
      <c r="O71" s="135"/>
      <c r="P71" s="135"/>
      <c r="Q71" s="135"/>
      <c r="R71" s="135"/>
      <c r="S71" s="135"/>
      <c r="T71" s="135"/>
      <c r="U71" s="135"/>
      <c r="V71" s="135"/>
      <c r="W71" s="135"/>
      <c r="X71" s="135"/>
    </row>
    <row r="72" spans="1:24" x14ac:dyDescent="0.45">
      <c r="A72" s="134"/>
      <c r="B72" s="135"/>
      <c r="C72" s="136"/>
      <c r="D72" s="135"/>
      <c r="E72" s="135"/>
      <c r="F72" s="135"/>
      <c r="G72" s="134"/>
      <c r="H72" s="135"/>
      <c r="I72" s="135"/>
      <c r="J72" s="135"/>
      <c r="K72" s="135"/>
      <c r="L72" s="135"/>
      <c r="M72" s="135"/>
      <c r="N72" s="139"/>
      <c r="O72" s="135"/>
      <c r="P72" s="135"/>
      <c r="Q72" s="135"/>
      <c r="R72" s="135"/>
      <c r="S72" s="135"/>
      <c r="T72" s="135"/>
      <c r="U72" s="135"/>
      <c r="V72" s="135"/>
      <c r="W72" s="135"/>
      <c r="X72" s="135"/>
    </row>
    <row r="73" spans="1:24" x14ac:dyDescent="0.45">
      <c r="A73" s="134"/>
      <c r="B73" s="135"/>
      <c r="C73" s="136"/>
      <c r="D73" s="135"/>
      <c r="E73" s="135"/>
      <c r="F73" s="135"/>
      <c r="G73" s="134"/>
      <c r="H73" s="135"/>
      <c r="I73" s="135"/>
      <c r="J73" s="135"/>
      <c r="K73" s="135"/>
      <c r="L73" s="135"/>
      <c r="M73" s="135"/>
      <c r="N73" s="139"/>
      <c r="O73" s="135"/>
      <c r="P73" s="135"/>
      <c r="Q73" s="135"/>
      <c r="R73" s="135"/>
      <c r="S73" s="135"/>
      <c r="T73" s="135"/>
      <c r="U73" s="135"/>
      <c r="V73" s="135"/>
      <c r="W73" s="135"/>
      <c r="X73" s="135"/>
    </row>
    <row r="74" spans="1:24" x14ac:dyDescent="0.45">
      <c r="A74" s="134"/>
      <c r="B74" s="135"/>
      <c r="C74" s="136"/>
      <c r="D74" s="135"/>
      <c r="E74" s="135"/>
      <c r="F74" s="135"/>
      <c r="G74" s="134"/>
      <c r="H74" s="135"/>
      <c r="I74" s="135"/>
      <c r="J74" s="135"/>
      <c r="K74" s="135"/>
      <c r="L74" s="135"/>
      <c r="M74" s="135"/>
      <c r="N74" s="139"/>
      <c r="O74" s="135"/>
      <c r="P74" s="135"/>
      <c r="Q74" s="135"/>
      <c r="R74" s="135"/>
      <c r="S74" s="135"/>
      <c r="T74" s="135"/>
      <c r="U74" s="135"/>
      <c r="V74" s="135"/>
      <c r="W74" s="135"/>
      <c r="X74" s="135"/>
    </row>
    <row r="75" spans="1:24" x14ac:dyDescent="0.45">
      <c r="A75" s="134"/>
      <c r="B75" s="135"/>
      <c r="C75" s="136"/>
      <c r="D75" s="135"/>
      <c r="E75" s="135"/>
      <c r="F75" s="135"/>
      <c r="G75" s="134"/>
      <c r="H75" s="135"/>
      <c r="I75" s="135"/>
      <c r="J75" s="135"/>
      <c r="K75" s="135"/>
      <c r="L75" s="135"/>
      <c r="M75" s="135"/>
      <c r="N75" s="139"/>
      <c r="O75" s="135"/>
      <c r="P75" s="135"/>
      <c r="Q75" s="135"/>
      <c r="R75" s="135"/>
      <c r="S75" s="135"/>
      <c r="T75" s="135"/>
      <c r="U75" s="135"/>
      <c r="V75" s="135"/>
      <c r="W75" s="135"/>
      <c r="X75" s="135"/>
    </row>
    <row r="76" spans="1:24" x14ac:dyDescent="0.45">
      <c r="A76" s="134"/>
      <c r="B76" s="135"/>
      <c r="C76" s="136"/>
      <c r="D76" s="135"/>
      <c r="E76" s="135"/>
      <c r="F76" s="135"/>
      <c r="G76" s="134"/>
      <c r="H76" s="135"/>
      <c r="I76" s="135"/>
      <c r="J76" s="135"/>
      <c r="K76" s="135"/>
      <c r="L76" s="135"/>
      <c r="M76" s="135"/>
      <c r="N76" s="139"/>
      <c r="O76" s="135"/>
      <c r="P76" s="135"/>
      <c r="Q76" s="135"/>
      <c r="R76" s="135"/>
      <c r="S76" s="135"/>
      <c r="T76" s="135"/>
      <c r="U76" s="135"/>
      <c r="V76" s="135"/>
      <c r="W76" s="135"/>
      <c r="X76" s="135"/>
    </row>
    <row r="77" spans="1:24" x14ac:dyDescent="0.45">
      <c r="A77" s="134"/>
      <c r="B77" s="135"/>
      <c r="C77" s="136"/>
      <c r="D77" s="135"/>
      <c r="E77" s="135"/>
      <c r="F77" s="135"/>
      <c r="G77" s="134"/>
      <c r="H77" s="135"/>
      <c r="I77" s="135"/>
      <c r="J77" s="135"/>
      <c r="K77" s="135"/>
      <c r="L77" s="135"/>
      <c r="M77" s="135"/>
      <c r="N77" s="139"/>
      <c r="O77" s="135"/>
      <c r="P77" s="135"/>
      <c r="Q77" s="135"/>
      <c r="R77" s="135"/>
      <c r="S77" s="135"/>
      <c r="T77" s="135"/>
      <c r="U77" s="135"/>
      <c r="V77" s="135"/>
      <c r="W77" s="135"/>
      <c r="X77" s="135"/>
    </row>
    <row r="78" spans="1:24" x14ac:dyDescent="0.45">
      <c r="A78" s="134"/>
      <c r="B78" s="135"/>
      <c r="C78" s="136"/>
      <c r="D78" s="135"/>
      <c r="E78" s="135"/>
      <c r="F78" s="135"/>
      <c r="G78" s="134"/>
      <c r="H78" s="135"/>
      <c r="I78" s="135"/>
      <c r="J78" s="135"/>
      <c r="K78" s="135"/>
      <c r="L78" s="135"/>
      <c r="M78" s="135"/>
      <c r="N78" s="139"/>
      <c r="O78" s="135"/>
      <c r="P78" s="135"/>
      <c r="Q78" s="135"/>
      <c r="R78" s="135"/>
      <c r="S78" s="135"/>
      <c r="T78" s="135"/>
      <c r="U78" s="135"/>
      <c r="V78" s="135"/>
      <c r="W78" s="135"/>
      <c r="X78" s="135"/>
    </row>
    <row r="79" spans="1:24" x14ac:dyDescent="0.45">
      <c r="A79" s="134"/>
      <c r="B79" s="135"/>
      <c r="C79" s="136"/>
      <c r="D79" s="135"/>
      <c r="E79" s="135"/>
      <c r="F79" s="135"/>
      <c r="G79" s="134"/>
      <c r="H79" s="135"/>
      <c r="I79" s="135"/>
      <c r="J79" s="135"/>
      <c r="K79" s="135"/>
      <c r="L79" s="135"/>
      <c r="M79" s="135"/>
      <c r="N79" s="139"/>
      <c r="O79" s="135"/>
      <c r="P79" s="135"/>
      <c r="Q79" s="135"/>
      <c r="R79" s="135"/>
      <c r="S79" s="135"/>
      <c r="T79" s="135"/>
      <c r="U79" s="135"/>
      <c r="V79" s="135"/>
      <c r="W79" s="135"/>
      <c r="X79" s="135"/>
    </row>
    <row r="80" spans="1:24" x14ac:dyDescent="0.45">
      <c r="A80" s="134"/>
      <c r="B80" s="135"/>
      <c r="C80" s="136"/>
      <c r="D80" s="135"/>
      <c r="E80" s="135"/>
      <c r="F80" s="135"/>
      <c r="G80" s="134"/>
      <c r="H80" s="135"/>
      <c r="I80" s="135"/>
      <c r="J80" s="135"/>
      <c r="K80" s="135"/>
      <c r="L80" s="135"/>
      <c r="M80" s="135"/>
      <c r="N80" s="139"/>
      <c r="O80" s="135"/>
      <c r="P80" s="135"/>
      <c r="Q80" s="135"/>
      <c r="R80" s="135"/>
      <c r="S80" s="135"/>
      <c r="T80" s="135"/>
      <c r="U80" s="135"/>
      <c r="V80" s="135"/>
      <c r="W80" s="135"/>
      <c r="X80" s="135"/>
    </row>
    <row r="81" spans="1:24" x14ac:dyDescent="0.45">
      <c r="A81" s="134"/>
      <c r="B81" s="135"/>
      <c r="C81" s="136"/>
      <c r="D81" s="135"/>
      <c r="E81" s="135"/>
      <c r="F81" s="135"/>
      <c r="G81" s="134"/>
      <c r="H81" s="135"/>
      <c r="I81" s="135"/>
      <c r="J81" s="135"/>
      <c r="K81" s="135"/>
      <c r="L81" s="135"/>
      <c r="M81" s="135"/>
      <c r="N81" s="139"/>
      <c r="O81" s="135"/>
      <c r="P81" s="135"/>
      <c r="Q81" s="135"/>
      <c r="R81" s="135"/>
      <c r="S81" s="135"/>
      <c r="T81" s="135"/>
      <c r="U81" s="135"/>
      <c r="V81" s="135"/>
      <c r="W81" s="135"/>
      <c r="X81" s="135"/>
    </row>
    <row r="82" spans="1:24" x14ac:dyDescent="0.45">
      <c r="A82" s="134"/>
      <c r="B82" s="135"/>
      <c r="C82" s="136"/>
      <c r="D82" s="135"/>
      <c r="E82" s="135"/>
      <c r="F82" s="135"/>
      <c r="G82" s="134"/>
      <c r="H82" s="135"/>
      <c r="I82" s="135"/>
      <c r="J82" s="135"/>
      <c r="K82" s="135"/>
      <c r="L82" s="135"/>
      <c r="M82" s="135"/>
      <c r="N82" s="139"/>
      <c r="O82" s="135"/>
      <c r="P82" s="135"/>
      <c r="Q82" s="135"/>
      <c r="R82" s="135"/>
      <c r="S82" s="135"/>
      <c r="T82" s="135"/>
      <c r="U82" s="135"/>
      <c r="V82" s="135"/>
      <c r="W82" s="135"/>
      <c r="X82" s="135"/>
    </row>
    <row r="83" spans="1:24" x14ac:dyDescent="0.45">
      <c r="A83" s="134"/>
      <c r="B83" s="135"/>
      <c r="C83" s="136"/>
      <c r="D83" s="135"/>
      <c r="E83" s="135"/>
      <c r="F83" s="135"/>
      <c r="G83" s="134"/>
      <c r="H83" s="135"/>
      <c r="I83" s="135"/>
      <c r="J83" s="135"/>
      <c r="K83" s="135"/>
      <c r="L83" s="135"/>
      <c r="M83" s="135"/>
      <c r="N83" s="139"/>
      <c r="O83" s="135"/>
      <c r="P83" s="135"/>
      <c r="Q83" s="135"/>
      <c r="R83" s="135"/>
      <c r="S83" s="135"/>
      <c r="T83" s="135"/>
      <c r="U83" s="135"/>
      <c r="V83" s="135"/>
      <c r="W83" s="135"/>
      <c r="X83" s="135"/>
    </row>
    <row r="84" spans="1:24" x14ac:dyDescent="0.45">
      <c r="A84" s="134"/>
      <c r="B84" s="135"/>
      <c r="C84" s="136"/>
      <c r="D84" s="135"/>
      <c r="E84" s="135"/>
      <c r="F84" s="135"/>
      <c r="G84" s="134"/>
      <c r="H84" s="135"/>
      <c r="I84" s="135"/>
      <c r="J84" s="135"/>
      <c r="K84" s="135"/>
      <c r="L84" s="135"/>
      <c r="M84" s="135"/>
      <c r="N84" s="139"/>
      <c r="O84" s="135"/>
      <c r="P84" s="135"/>
      <c r="Q84" s="135"/>
      <c r="R84" s="135"/>
      <c r="S84" s="135"/>
      <c r="T84" s="135"/>
      <c r="U84" s="135"/>
      <c r="V84" s="135"/>
      <c r="W84" s="135"/>
      <c r="X84" s="135"/>
    </row>
    <row r="85" spans="1:24" x14ac:dyDescent="0.45">
      <c r="A85" s="134"/>
      <c r="B85" s="135"/>
      <c r="C85" s="136"/>
      <c r="D85" s="135"/>
      <c r="E85" s="135"/>
      <c r="F85" s="135"/>
      <c r="G85" s="134"/>
      <c r="H85" s="135"/>
      <c r="I85" s="135"/>
      <c r="J85" s="135"/>
      <c r="K85" s="135"/>
      <c r="L85" s="135"/>
      <c r="M85" s="135"/>
      <c r="N85" s="139"/>
      <c r="O85" s="135"/>
      <c r="P85" s="135"/>
      <c r="Q85" s="135"/>
      <c r="R85" s="135"/>
      <c r="S85" s="135"/>
      <c r="T85" s="135"/>
      <c r="U85" s="135"/>
      <c r="V85" s="135"/>
      <c r="W85" s="135"/>
      <c r="X85" s="135"/>
    </row>
    <row r="86" spans="1:24" x14ac:dyDescent="0.45">
      <c r="A86" s="134"/>
      <c r="B86" s="135"/>
      <c r="C86" s="136"/>
      <c r="D86" s="135"/>
      <c r="E86" s="135"/>
      <c r="F86" s="135"/>
      <c r="G86" s="134"/>
      <c r="H86" s="135"/>
      <c r="I86" s="135"/>
      <c r="J86" s="135"/>
      <c r="K86" s="135"/>
      <c r="L86" s="135"/>
      <c r="M86" s="135"/>
      <c r="N86" s="139"/>
      <c r="O86" s="135"/>
      <c r="P86" s="135"/>
      <c r="Q86" s="135"/>
      <c r="R86" s="135"/>
      <c r="S86" s="135"/>
      <c r="T86" s="135"/>
      <c r="U86" s="135"/>
      <c r="V86" s="135"/>
      <c r="W86" s="135"/>
      <c r="X86" s="135"/>
    </row>
    <row r="87" spans="1:24" x14ac:dyDescent="0.45">
      <c r="A87" s="134"/>
      <c r="B87" s="135"/>
      <c r="C87" s="136"/>
      <c r="D87" s="135"/>
      <c r="E87" s="135"/>
      <c r="F87" s="135"/>
      <c r="G87" s="134"/>
      <c r="H87" s="135"/>
      <c r="I87" s="135"/>
      <c r="J87" s="135"/>
      <c r="K87" s="135"/>
      <c r="L87" s="135"/>
      <c r="M87" s="135"/>
      <c r="N87" s="139"/>
      <c r="O87" s="135"/>
      <c r="P87" s="135"/>
      <c r="Q87" s="135"/>
      <c r="R87" s="135"/>
      <c r="S87" s="135"/>
      <c r="T87" s="135"/>
      <c r="U87" s="135"/>
      <c r="V87" s="135"/>
      <c r="W87" s="135"/>
      <c r="X87" s="135"/>
    </row>
    <row r="88" spans="1:24" x14ac:dyDescent="0.45">
      <c r="A88" s="134"/>
      <c r="B88" s="135"/>
      <c r="C88" s="136"/>
      <c r="D88" s="135"/>
      <c r="E88" s="135"/>
      <c r="F88" s="135"/>
      <c r="G88" s="134"/>
      <c r="H88" s="135"/>
      <c r="I88" s="135"/>
      <c r="J88" s="135"/>
      <c r="K88" s="135"/>
      <c r="L88" s="135"/>
      <c r="M88" s="135"/>
      <c r="N88" s="139"/>
      <c r="O88" s="135"/>
      <c r="P88" s="135"/>
      <c r="Q88" s="135"/>
      <c r="R88" s="135"/>
      <c r="S88" s="135"/>
      <c r="T88" s="135"/>
      <c r="U88" s="135"/>
      <c r="V88" s="135"/>
      <c r="W88" s="135"/>
      <c r="X88" s="135"/>
    </row>
    <row r="89" spans="1:24" x14ac:dyDescent="0.45">
      <c r="A89" s="134"/>
      <c r="B89" s="135"/>
      <c r="C89" s="136"/>
      <c r="D89" s="135"/>
      <c r="E89" s="135"/>
      <c r="F89" s="135"/>
      <c r="G89" s="134"/>
      <c r="H89" s="135"/>
      <c r="I89" s="135"/>
      <c r="J89" s="135"/>
      <c r="K89" s="135"/>
      <c r="L89" s="135"/>
      <c r="M89" s="135"/>
      <c r="N89" s="139"/>
      <c r="O89" s="135"/>
      <c r="P89" s="135"/>
      <c r="Q89" s="135"/>
      <c r="R89" s="135"/>
      <c r="S89" s="135"/>
      <c r="T89" s="135"/>
      <c r="U89" s="135"/>
      <c r="V89" s="135"/>
      <c r="W89" s="135"/>
      <c r="X89" s="135"/>
    </row>
    <row r="90" spans="1:24" x14ac:dyDescent="0.45">
      <c r="A90" s="134"/>
      <c r="B90" s="135"/>
      <c r="C90" s="136"/>
      <c r="D90" s="135"/>
      <c r="E90" s="135"/>
      <c r="F90" s="135"/>
      <c r="G90" s="134"/>
      <c r="H90" s="135"/>
      <c r="I90" s="135"/>
      <c r="J90" s="135"/>
      <c r="K90" s="135"/>
      <c r="L90" s="135"/>
      <c r="M90" s="135"/>
      <c r="N90" s="139"/>
      <c r="O90" s="135"/>
      <c r="P90" s="135"/>
      <c r="Q90" s="135"/>
      <c r="R90" s="135"/>
      <c r="S90" s="135"/>
      <c r="T90" s="135"/>
      <c r="U90" s="135"/>
      <c r="V90" s="135"/>
      <c r="W90" s="135"/>
      <c r="X90" s="135"/>
    </row>
    <row r="91" spans="1:24" x14ac:dyDescent="0.45">
      <c r="A91" s="134"/>
      <c r="B91" s="135"/>
      <c r="C91" s="136"/>
      <c r="D91" s="135"/>
      <c r="E91" s="135"/>
      <c r="F91" s="135"/>
      <c r="G91" s="134"/>
      <c r="H91" s="135"/>
      <c r="I91" s="135"/>
      <c r="J91" s="135"/>
      <c r="K91" s="135"/>
      <c r="L91" s="135"/>
      <c r="M91" s="135"/>
      <c r="N91" s="139"/>
      <c r="O91" s="135"/>
      <c r="P91" s="135"/>
      <c r="Q91" s="135"/>
      <c r="R91" s="135"/>
      <c r="S91" s="135"/>
      <c r="T91" s="135"/>
      <c r="U91" s="135"/>
      <c r="V91" s="135"/>
      <c r="W91" s="135"/>
      <c r="X91" s="135"/>
    </row>
    <row r="92" spans="1:24" x14ac:dyDescent="0.45">
      <c r="A92" s="134"/>
      <c r="B92" s="135"/>
      <c r="C92" s="136"/>
      <c r="D92" s="135"/>
      <c r="E92" s="135"/>
      <c r="F92" s="135"/>
      <c r="G92" s="134"/>
      <c r="H92" s="135"/>
      <c r="I92" s="135"/>
      <c r="J92" s="135"/>
      <c r="K92" s="135"/>
      <c r="L92" s="135"/>
      <c r="M92" s="135"/>
      <c r="N92" s="139"/>
      <c r="O92" s="135"/>
      <c r="P92" s="135"/>
      <c r="Q92" s="135"/>
      <c r="R92" s="135"/>
      <c r="S92" s="135"/>
      <c r="T92" s="135"/>
      <c r="U92" s="135"/>
      <c r="V92" s="135"/>
      <c r="W92" s="135"/>
      <c r="X92" s="135"/>
    </row>
    <row r="93" spans="1:24" x14ac:dyDescent="0.45">
      <c r="A93" s="134"/>
      <c r="B93" s="135"/>
      <c r="C93" s="136"/>
      <c r="D93" s="135"/>
      <c r="E93" s="135"/>
      <c r="F93" s="135"/>
      <c r="G93" s="134"/>
      <c r="H93" s="135"/>
      <c r="I93" s="135"/>
      <c r="J93" s="135"/>
      <c r="K93" s="135"/>
      <c r="L93" s="135"/>
      <c r="M93" s="135"/>
      <c r="N93" s="139"/>
      <c r="O93" s="135"/>
      <c r="P93" s="135"/>
      <c r="Q93" s="135"/>
      <c r="R93" s="135"/>
      <c r="S93" s="135"/>
      <c r="T93" s="135"/>
      <c r="U93" s="135"/>
      <c r="V93" s="135"/>
      <c r="W93" s="135"/>
      <c r="X93" s="135"/>
    </row>
    <row r="94" spans="1:24" x14ac:dyDescent="0.45">
      <c r="A94" s="134"/>
      <c r="B94" s="135"/>
      <c r="C94" s="136"/>
      <c r="D94" s="135"/>
      <c r="E94" s="135"/>
      <c r="F94" s="135"/>
      <c r="G94" s="134"/>
      <c r="H94" s="135"/>
      <c r="I94" s="135"/>
      <c r="J94" s="135"/>
      <c r="K94" s="135"/>
      <c r="L94" s="135"/>
      <c r="M94" s="135"/>
      <c r="N94" s="139"/>
      <c r="O94" s="135"/>
      <c r="P94" s="135"/>
      <c r="Q94" s="135"/>
      <c r="R94" s="135"/>
      <c r="S94" s="135"/>
      <c r="T94" s="135"/>
      <c r="U94" s="135"/>
      <c r="V94" s="135"/>
      <c r="W94" s="135"/>
      <c r="X94" s="135"/>
    </row>
    <row r="95" spans="1:24" x14ac:dyDescent="0.45">
      <c r="A95" s="134"/>
      <c r="B95" s="135"/>
      <c r="C95" s="136"/>
      <c r="D95" s="135"/>
      <c r="E95" s="135"/>
      <c r="F95" s="135"/>
      <c r="G95" s="134"/>
      <c r="H95" s="135"/>
      <c r="I95" s="135"/>
      <c r="J95" s="135"/>
      <c r="K95" s="135"/>
      <c r="L95" s="135"/>
      <c r="M95" s="135"/>
      <c r="N95" s="139"/>
      <c r="O95" s="135"/>
      <c r="P95" s="135"/>
      <c r="Q95" s="135"/>
      <c r="R95" s="135"/>
      <c r="S95" s="135"/>
      <c r="T95" s="135"/>
      <c r="U95" s="135"/>
      <c r="V95" s="135"/>
      <c r="W95" s="135"/>
      <c r="X95" s="135"/>
    </row>
    <row r="96" spans="1:24" x14ac:dyDescent="0.45">
      <c r="A96" s="134"/>
      <c r="B96" s="135"/>
      <c r="C96" s="136"/>
      <c r="D96" s="135"/>
      <c r="E96" s="135"/>
      <c r="F96" s="135"/>
      <c r="G96" s="134"/>
      <c r="H96" s="135"/>
      <c r="I96" s="135"/>
      <c r="J96" s="135"/>
      <c r="K96" s="135"/>
      <c r="L96" s="135"/>
      <c r="M96" s="135"/>
      <c r="N96" s="139"/>
      <c r="O96" s="135"/>
      <c r="P96" s="135"/>
      <c r="Q96" s="135"/>
      <c r="R96" s="135"/>
      <c r="S96" s="135"/>
      <c r="T96" s="135"/>
      <c r="U96" s="135"/>
      <c r="V96" s="135"/>
      <c r="W96" s="135"/>
      <c r="X96" s="135"/>
    </row>
    <row r="97" spans="1:24" x14ac:dyDescent="0.45">
      <c r="A97" s="134"/>
      <c r="B97" s="135"/>
      <c r="C97" s="136"/>
      <c r="D97" s="135"/>
      <c r="E97" s="135"/>
      <c r="F97" s="135"/>
      <c r="G97" s="134"/>
      <c r="H97" s="135"/>
      <c r="I97" s="135"/>
      <c r="J97" s="135"/>
      <c r="K97" s="135"/>
      <c r="L97" s="135"/>
      <c r="M97" s="135"/>
      <c r="N97" s="139"/>
      <c r="O97" s="135"/>
      <c r="P97" s="135"/>
      <c r="Q97" s="135"/>
      <c r="R97" s="135"/>
      <c r="S97" s="135"/>
      <c r="T97" s="135"/>
      <c r="U97" s="135"/>
      <c r="V97" s="135"/>
      <c r="W97" s="135"/>
      <c r="X97" s="135"/>
    </row>
    <row r="98" spans="1:24" x14ac:dyDescent="0.45">
      <c r="A98" s="134"/>
      <c r="B98" s="135"/>
      <c r="C98" s="136"/>
      <c r="D98" s="135"/>
      <c r="E98" s="135"/>
      <c r="F98" s="135"/>
      <c r="G98" s="134"/>
      <c r="H98" s="135"/>
      <c r="I98" s="135"/>
      <c r="J98" s="135"/>
      <c r="K98" s="135"/>
      <c r="L98" s="135"/>
      <c r="M98" s="135"/>
      <c r="N98" s="139"/>
      <c r="O98" s="135"/>
      <c r="P98" s="135"/>
      <c r="Q98" s="135"/>
      <c r="R98" s="135"/>
      <c r="S98" s="135"/>
      <c r="T98" s="135"/>
      <c r="U98" s="135"/>
      <c r="V98" s="135"/>
      <c r="W98" s="135"/>
      <c r="X98" s="135"/>
    </row>
    <row r="99" spans="1:24" x14ac:dyDescent="0.45">
      <c r="A99" s="134"/>
      <c r="B99" s="135"/>
      <c r="C99" s="136"/>
      <c r="D99" s="135"/>
      <c r="E99" s="135"/>
      <c r="F99" s="135"/>
      <c r="G99" s="134"/>
      <c r="H99" s="135"/>
      <c r="I99" s="135"/>
      <c r="J99" s="135"/>
      <c r="K99" s="135"/>
      <c r="L99" s="135"/>
      <c r="M99" s="135"/>
      <c r="N99" s="139"/>
      <c r="O99" s="135"/>
      <c r="P99" s="135"/>
      <c r="Q99" s="135"/>
      <c r="R99" s="135"/>
      <c r="S99" s="135"/>
      <c r="T99" s="135"/>
      <c r="U99" s="135"/>
      <c r="V99" s="135"/>
      <c r="W99" s="135"/>
      <c r="X99" s="135"/>
    </row>
    <row r="100" spans="1:24" x14ac:dyDescent="0.45">
      <c r="A100" s="134"/>
      <c r="B100" s="135"/>
      <c r="C100" s="136"/>
      <c r="D100" s="135"/>
      <c r="E100" s="135"/>
      <c r="F100" s="135"/>
      <c r="G100" s="134"/>
      <c r="H100" s="135"/>
      <c r="I100" s="135"/>
      <c r="J100" s="135"/>
      <c r="K100" s="135"/>
      <c r="L100" s="135"/>
      <c r="M100" s="135"/>
      <c r="N100" s="139"/>
      <c r="O100" s="135"/>
      <c r="P100" s="135"/>
      <c r="Q100" s="135"/>
      <c r="R100" s="135"/>
      <c r="S100" s="135"/>
      <c r="T100" s="135"/>
      <c r="U100" s="135"/>
      <c r="V100" s="135"/>
      <c r="W100" s="135"/>
      <c r="X100" s="135"/>
    </row>
    <row r="101" spans="1:24" x14ac:dyDescent="0.45">
      <c r="A101" s="134"/>
      <c r="B101" s="135"/>
      <c r="C101" s="136"/>
      <c r="D101" s="135"/>
      <c r="E101" s="135"/>
      <c r="F101" s="135"/>
      <c r="G101" s="134"/>
      <c r="H101" s="135"/>
      <c r="I101" s="135"/>
      <c r="J101" s="135"/>
      <c r="K101" s="135"/>
      <c r="L101" s="135"/>
      <c r="M101" s="135"/>
      <c r="N101" s="139"/>
      <c r="O101" s="135"/>
      <c r="P101" s="135"/>
      <c r="Q101" s="135"/>
      <c r="R101" s="135"/>
      <c r="S101" s="135"/>
      <c r="T101" s="135"/>
      <c r="U101" s="135"/>
      <c r="V101" s="135"/>
      <c r="W101" s="135"/>
      <c r="X101" s="135"/>
    </row>
    <row r="102" spans="1:24" x14ac:dyDescent="0.45">
      <c r="A102" s="134"/>
      <c r="B102" s="135"/>
      <c r="C102" s="136"/>
      <c r="D102" s="135"/>
      <c r="E102" s="135"/>
      <c r="F102" s="135"/>
      <c r="G102" s="134"/>
      <c r="H102" s="135"/>
      <c r="I102" s="135"/>
      <c r="J102" s="135"/>
      <c r="K102" s="135"/>
      <c r="L102" s="135"/>
      <c r="M102" s="135"/>
      <c r="N102" s="139"/>
      <c r="O102" s="135"/>
      <c r="P102" s="135"/>
      <c r="Q102" s="135"/>
      <c r="R102" s="135"/>
      <c r="S102" s="135"/>
      <c r="T102" s="135"/>
      <c r="U102" s="135"/>
      <c r="V102" s="135"/>
      <c r="W102" s="135"/>
      <c r="X102" s="135"/>
    </row>
    <row r="103" spans="1:24" x14ac:dyDescent="0.45">
      <c r="A103" s="134"/>
      <c r="B103" s="135"/>
      <c r="C103" s="136"/>
      <c r="D103" s="135"/>
      <c r="E103" s="135"/>
      <c r="F103" s="135"/>
      <c r="G103" s="134"/>
      <c r="H103" s="135"/>
      <c r="I103" s="135"/>
      <c r="J103" s="135"/>
      <c r="K103" s="135"/>
      <c r="L103" s="135"/>
      <c r="M103" s="135"/>
      <c r="N103" s="139"/>
      <c r="O103" s="135"/>
      <c r="P103" s="135"/>
      <c r="Q103" s="135"/>
      <c r="R103" s="135"/>
      <c r="S103" s="135"/>
      <c r="T103" s="135"/>
      <c r="U103" s="135"/>
      <c r="V103" s="135"/>
      <c r="W103" s="135"/>
      <c r="X103" s="135"/>
    </row>
    <row r="104" spans="1:24" x14ac:dyDescent="0.45">
      <c r="A104" s="134"/>
      <c r="B104" s="135"/>
      <c r="C104" s="136"/>
      <c r="D104" s="135"/>
      <c r="E104" s="135"/>
      <c r="F104" s="135"/>
      <c r="G104" s="134"/>
      <c r="H104" s="135"/>
      <c r="I104" s="135"/>
      <c r="J104" s="135"/>
      <c r="K104" s="135"/>
      <c r="L104" s="135"/>
      <c r="M104" s="135"/>
      <c r="N104" s="139"/>
      <c r="O104" s="135"/>
      <c r="P104" s="135"/>
      <c r="Q104" s="135"/>
      <c r="R104" s="135"/>
      <c r="S104" s="135"/>
      <c r="T104" s="135"/>
      <c r="U104" s="135"/>
      <c r="V104" s="135"/>
      <c r="W104" s="135"/>
      <c r="X104" s="135"/>
    </row>
    <row r="105" spans="1:24" x14ac:dyDescent="0.45">
      <c r="A105" s="134"/>
      <c r="B105" s="135"/>
      <c r="C105" s="136"/>
      <c r="D105" s="135"/>
      <c r="E105" s="135"/>
      <c r="F105" s="135"/>
      <c r="G105" s="134"/>
      <c r="H105" s="135"/>
      <c r="I105" s="135"/>
      <c r="J105" s="135"/>
      <c r="K105" s="135"/>
      <c r="L105" s="135"/>
      <c r="M105" s="135"/>
      <c r="N105" s="139"/>
      <c r="O105" s="135"/>
      <c r="P105" s="135"/>
      <c r="Q105" s="135"/>
      <c r="R105" s="135"/>
      <c r="S105" s="135"/>
      <c r="T105" s="135"/>
      <c r="U105" s="135"/>
      <c r="V105" s="135"/>
      <c r="W105" s="135"/>
      <c r="X105" s="135"/>
    </row>
    <row r="106" spans="1:24" x14ac:dyDescent="0.45">
      <c r="A106" s="134"/>
      <c r="B106" s="135"/>
      <c r="C106" s="136"/>
      <c r="D106" s="135"/>
      <c r="E106" s="135"/>
      <c r="F106" s="135"/>
      <c r="G106" s="134"/>
      <c r="H106" s="135"/>
      <c r="I106" s="135"/>
      <c r="J106" s="135"/>
      <c r="K106" s="135"/>
      <c r="L106" s="135"/>
      <c r="M106" s="135"/>
      <c r="N106" s="139"/>
      <c r="O106" s="135"/>
      <c r="P106" s="135"/>
      <c r="Q106" s="135"/>
      <c r="R106" s="135"/>
      <c r="S106" s="135"/>
      <c r="T106" s="135"/>
      <c r="U106" s="135"/>
      <c r="V106" s="135"/>
      <c r="W106" s="135"/>
      <c r="X106" s="135"/>
    </row>
    <row r="107" spans="1:24" x14ac:dyDescent="0.45">
      <c r="A107" s="134"/>
      <c r="B107" s="135"/>
      <c r="C107" s="136"/>
      <c r="D107" s="135"/>
      <c r="E107" s="135"/>
      <c r="F107" s="135"/>
      <c r="G107" s="134"/>
      <c r="H107" s="135"/>
      <c r="I107" s="135"/>
      <c r="J107" s="135"/>
      <c r="K107" s="135"/>
      <c r="L107" s="135"/>
      <c r="M107" s="135"/>
      <c r="N107" s="139"/>
      <c r="O107" s="135"/>
      <c r="P107" s="135"/>
      <c r="Q107" s="135"/>
      <c r="R107" s="135"/>
      <c r="S107" s="135"/>
      <c r="T107" s="135"/>
      <c r="U107" s="135"/>
      <c r="V107" s="135"/>
      <c r="W107" s="135"/>
      <c r="X107" s="135"/>
    </row>
    <row r="108" spans="1:24" x14ac:dyDescent="0.45">
      <c r="A108" s="134"/>
      <c r="B108" s="135"/>
      <c r="C108" s="136"/>
      <c r="D108" s="135"/>
      <c r="E108" s="135"/>
      <c r="F108" s="135"/>
      <c r="G108" s="134"/>
      <c r="H108" s="135"/>
      <c r="I108" s="135"/>
      <c r="J108" s="135"/>
      <c r="K108" s="135"/>
      <c r="L108" s="135"/>
      <c r="M108" s="135"/>
      <c r="N108" s="139"/>
      <c r="O108" s="135"/>
      <c r="P108" s="135"/>
      <c r="Q108" s="135"/>
      <c r="R108" s="135"/>
      <c r="S108" s="135"/>
      <c r="T108" s="135"/>
      <c r="U108" s="135"/>
      <c r="V108" s="135"/>
      <c r="W108" s="135"/>
      <c r="X108" s="135"/>
    </row>
    <row r="109" spans="1:24" x14ac:dyDescent="0.45">
      <c r="A109" s="134"/>
      <c r="B109" s="135"/>
      <c r="C109" s="136"/>
      <c r="D109" s="135"/>
      <c r="E109" s="135"/>
      <c r="F109" s="135"/>
      <c r="G109" s="134"/>
      <c r="H109" s="135"/>
      <c r="I109" s="135"/>
      <c r="J109" s="135"/>
      <c r="K109" s="135"/>
      <c r="L109" s="135"/>
      <c r="M109" s="135"/>
      <c r="N109" s="139"/>
      <c r="O109" s="135"/>
      <c r="P109" s="135"/>
      <c r="Q109" s="135"/>
      <c r="R109" s="135"/>
      <c r="S109" s="135"/>
      <c r="T109" s="135"/>
      <c r="U109" s="135"/>
      <c r="V109" s="135"/>
      <c r="W109" s="135"/>
      <c r="X109" s="135"/>
    </row>
    <row r="110" spans="1:24" x14ac:dyDescent="0.45">
      <c r="A110" s="134"/>
      <c r="B110" s="135"/>
      <c r="C110" s="136"/>
      <c r="D110" s="135"/>
      <c r="E110" s="135"/>
      <c r="F110" s="135"/>
      <c r="G110" s="134"/>
      <c r="H110" s="135"/>
      <c r="I110" s="135"/>
      <c r="J110" s="135"/>
      <c r="K110" s="135"/>
      <c r="L110" s="135"/>
      <c r="M110" s="135"/>
      <c r="N110" s="139"/>
      <c r="O110" s="135"/>
      <c r="P110" s="135"/>
      <c r="Q110" s="135"/>
      <c r="R110" s="135"/>
      <c r="S110" s="135"/>
      <c r="T110" s="135"/>
      <c r="U110" s="135"/>
      <c r="V110" s="135"/>
      <c r="W110" s="135"/>
      <c r="X110" s="135"/>
    </row>
    <row r="111" spans="1:24" x14ac:dyDescent="0.45">
      <c r="A111" s="134"/>
      <c r="B111" s="135"/>
      <c r="C111" s="136"/>
      <c r="D111" s="135"/>
      <c r="E111" s="135"/>
      <c r="F111" s="135"/>
      <c r="G111" s="134"/>
      <c r="H111" s="135"/>
      <c r="I111" s="135"/>
      <c r="J111" s="135"/>
      <c r="K111" s="135"/>
      <c r="L111" s="135"/>
      <c r="M111" s="135"/>
      <c r="N111" s="139"/>
      <c r="O111" s="135"/>
      <c r="P111" s="135"/>
      <c r="Q111" s="135"/>
      <c r="R111" s="135"/>
      <c r="S111" s="135"/>
      <c r="T111" s="135"/>
      <c r="U111" s="135"/>
      <c r="V111" s="135"/>
      <c r="W111" s="135"/>
      <c r="X111" s="135"/>
    </row>
    <row r="112" spans="1:24" x14ac:dyDescent="0.45">
      <c r="A112" s="134"/>
      <c r="B112" s="135"/>
      <c r="C112" s="136"/>
      <c r="D112" s="135"/>
      <c r="E112" s="135"/>
      <c r="F112" s="135"/>
      <c r="G112" s="134"/>
      <c r="H112" s="135"/>
      <c r="I112" s="135"/>
      <c r="J112" s="135"/>
      <c r="K112" s="135"/>
      <c r="L112" s="135"/>
      <c r="M112" s="135"/>
      <c r="N112" s="139"/>
      <c r="O112" s="135"/>
      <c r="P112" s="135"/>
      <c r="Q112" s="135"/>
      <c r="R112" s="135"/>
      <c r="S112" s="135"/>
      <c r="T112" s="135"/>
      <c r="U112" s="135"/>
      <c r="V112" s="135"/>
      <c r="W112" s="135"/>
      <c r="X112" s="135"/>
    </row>
    <row r="113" spans="1:24" x14ac:dyDescent="0.45">
      <c r="A113" s="134"/>
      <c r="B113" s="135"/>
      <c r="C113" s="136"/>
      <c r="D113" s="135"/>
      <c r="E113" s="135"/>
      <c r="F113" s="135"/>
      <c r="G113" s="134"/>
      <c r="H113" s="135"/>
      <c r="I113" s="135"/>
      <c r="J113" s="135"/>
      <c r="K113" s="135"/>
      <c r="L113" s="135"/>
      <c r="M113" s="135"/>
      <c r="N113" s="139"/>
      <c r="O113" s="135"/>
      <c r="P113" s="135"/>
      <c r="Q113" s="135"/>
      <c r="R113" s="135"/>
      <c r="S113" s="135"/>
      <c r="T113" s="135"/>
      <c r="U113" s="135"/>
      <c r="V113" s="135"/>
      <c r="W113" s="135"/>
      <c r="X113" s="135"/>
    </row>
    <row r="114" spans="1:24" x14ac:dyDescent="0.45">
      <c r="A114" s="134"/>
      <c r="B114" s="135"/>
      <c r="C114" s="136"/>
      <c r="D114" s="135"/>
      <c r="E114" s="135"/>
      <c r="F114" s="135"/>
      <c r="G114" s="134"/>
      <c r="H114" s="135"/>
      <c r="I114" s="135"/>
      <c r="J114" s="135"/>
      <c r="K114" s="135"/>
      <c r="L114" s="135"/>
      <c r="M114" s="135"/>
      <c r="N114" s="139"/>
      <c r="O114" s="135"/>
      <c r="P114" s="135"/>
      <c r="Q114" s="135"/>
      <c r="R114" s="135"/>
      <c r="S114" s="135"/>
      <c r="T114" s="135"/>
      <c r="U114" s="135"/>
      <c r="V114" s="135"/>
      <c r="W114" s="135"/>
      <c r="X114" s="135"/>
    </row>
    <row r="115" spans="1:24" x14ac:dyDescent="0.45">
      <c r="A115" s="134"/>
      <c r="B115" s="135"/>
      <c r="C115" s="136"/>
      <c r="D115" s="135"/>
      <c r="E115" s="135"/>
      <c r="F115" s="135"/>
      <c r="G115" s="134"/>
      <c r="H115" s="135"/>
      <c r="I115" s="135"/>
      <c r="J115" s="135"/>
      <c r="K115" s="135"/>
      <c r="L115" s="135"/>
      <c r="M115" s="135"/>
      <c r="N115" s="139"/>
      <c r="O115" s="135"/>
      <c r="P115" s="135"/>
      <c r="Q115" s="135"/>
      <c r="R115" s="135"/>
      <c r="S115" s="135"/>
      <c r="T115" s="135"/>
      <c r="U115" s="135"/>
      <c r="V115" s="135"/>
      <c r="W115" s="135"/>
      <c r="X115" s="135"/>
    </row>
    <row r="116" spans="1:24" x14ac:dyDescent="0.45">
      <c r="A116" s="134"/>
      <c r="B116" s="135"/>
      <c r="C116" s="136"/>
      <c r="D116" s="135"/>
      <c r="E116" s="135"/>
      <c r="F116" s="135"/>
      <c r="G116" s="134"/>
      <c r="H116" s="135"/>
      <c r="I116" s="135"/>
      <c r="J116" s="135"/>
      <c r="K116" s="135"/>
      <c r="L116" s="135"/>
      <c r="M116" s="135"/>
      <c r="N116" s="139"/>
      <c r="O116" s="135"/>
      <c r="P116" s="135"/>
      <c r="Q116" s="135"/>
      <c r="R116" s="135"/>
      <c r="S116" s="135"/>
      <c r="T116" s="135"/>
      <c r="U116" s="135"/>
      <c r="V116" s="135"/>
      <c r="W116" s="135"/>
      <c r="X116" s="135"/>
    </row>
    <row r="117" spans="1:24" x14ac:dyDescent="0.45">
      <c r="A117" s="134"/>
      <c r="B117" s="135"/>
      <c r="C117" s="136"/>
      <c r="D117" s="135"/>
      <c r="E117" s="135"/>
      <c r="F117" s="135"/>
      <c r="G117" s="134"/>
      <c r="H117" s="135"/>
      <c r="I117" s="135"/>
      <c r="J117" s="135"/>
      <c r="K117" s="135"/>
      <c r="L117" s="135"/>
      <c r="M117" s="135"/>
      <c r="N117" s="139"/>
      <c r="O117" s="135"/>
      <c r="P117" s="135"/>
      <c r="Q117" s="135"/>
      <c r="R117" s="135"/>
      <c r="S117" s="135"/>
      <c r="T117" s="135"/>
      <c r="U117" s="135"/>
      <c r="V117" s="135"/>
      <c r="W117" s="135"/>
      <c r="X117" s="135"/>
    </row>
    <row r="118" spans="1:24" x14ac:dyDescent="0.45">
      <c r="A118" s="134"/>
      <c r="B118" s="135"/>
      <c r="C118" s="136"/>
      <c r="D118" s="135"/>
      <c r="E118" s="135"/>
      <c r="F118" s="135"/>
      <c r="G118" s="134"/>
      <c r="H118" s="135"/>
      <c r="I118" s="135"/>
      <c r="J118" s="135"/>
      <c r="K118" s="135"/>
      <c r="L118" s="135"/>
      <c r="M118" s="135"/>
      <c r="N118" s="139"/>
      <c r="O118" s="135"/>
      <c r="P118" s="135"/>
      <c r="Q118" s="135"/>
      <c r="R118" s="135"/>
      <c r="S118" s="135"/>
      <c r="T118" s="135"/>
      <c r="U118" s="135"/>
      <c r="V118" s="135"/>
      <c r="W118" s="135"/>
      <c r="X118" s="135"/>
    </row>
    <row r="119" spans="1:24" x14ac:dyDescent="0.45">
      <c r="A119" s="134"/>
      <c r="B119" s="135"/>
      <c r="C119" s="136"/>
      <c r="D119" s="135"/>
      <c r="E119" s="135"/>
      <c r="F119" s="135"/>
      <c r="G119" s="134"/>
      <c r="H119" s="135"/>
      <c r="I119" s="135"/>
      <c r="J119" s="135"/>
      <c r="K119" s="135"/>
      <c r="L119" s="135"/>
      <c r="M119" s="135"/>
      <c r="N119" s="139"/>
      <c r="O119" s="135"/>
      <c r="P119" s="135"/>
      <c r="Q119" s="135"/>
      <c r="R119" s="135"/>
      <c r="S119" s="135"/>
      <c r="T119" s="135"/>
      <c r="U119" s="135"/>
      <c r="V119" s="135"/>
      <c r="W119" s="135"/>
      <c r="X119" s="135"/>
    </row>
    <row r="120" spans="1:24" x14ac:dyDescent="0.45">
      <c r="A120" s="134"/>
      <c r="B120" s="135"/>
      <c r="C120" s="136"/>
      <c r="D120" s="135"/>
      <c r="E120" s="135"/>
      <c r="F120" s="135"/>
      <c r="G120" s="134"/>
      <c r="H120" s="135"/>
      <c r="I120" s="135"/>
      <c r="J120" s="135"/>
      <c r="K120" s="135"/>
      <c r="L120" s="135"/>
      <c r="M120" s="135"/>
      <c r="N120" s="139"/>
      <c r="O120" s="135"/>
      <c r="P120" s="135"/>
      <c r="Q120" s="135"/>
      <c r="R120" s="135"/>
      <c r="S120" s="135"/>
      <c r="T120" s="135"/>
      <c r="U120" s="135"/>
      <c r="V120" s="135"/>
      <c r="W120" s="135"/>
      <c r="X120" s="135"/>
    </row>
    <row r="121" spans="1:24" x14ac:dyDescent="0.45">
      <c r="A121" s="134"/>
      <c r="B121" s="135"/>
      <c r="C121" s="136"/>
      <c r="D121" s="135"/>
      <c r="E121" s="135"/>
      <c r="F121" s="135"/>
      <c r="G121" s="134"/>
      <c r="H121" s="135"/>
      <c r="I121" s="135"/>
      <c r="J121" s="135"/>
      <c r="K121" s="135"/>
      <c r="L121" s="135"/>
      <c r="M121" s="135"/>
      <c r="N121" s="139"/>
      <c r="O121" s="135"/>
      <c r="P121" s="135"/>
      <c r="Q121" s="135"/>
      <c r="R121" s="135"/>
      <c r="S121" s="135"/>
      <c r="T121" s="135"/>
      <c r="U121" s="135"/>
      <c r="V121" s="135"/>
      <c r="W121" s="135"/>
      <c r="X121" s="135"/>
    </row>
    <row r="122" spans="1:24" x14ac:dyDescent="0.45">
      <c r="A122" s="134"/>
      <c r="B122" s="135"/>
      <c r="C122" s="136"/>
      <c r="D122" s="135"/>
      <c r="E122" s="135"/>
      <c r="F122" s="135"/>
      <c r="G122" s="134"/>
      <c r="H122" s="135"/>
      <c r="I122" s="135"/>
      <c r="J122" s="135"/>
      <c r="K122" s="135"/>
      <c r="L122" s="135"/>
      <c r="M122" s="135"/>
      <c r="N122" s="139"/>
      <c r="O122" s="135"/>
      <c r="P122" s="135"/>
      <c r="Q122" s="135"/>
      <c r="R122" s="135"/>
      <c r="S122" s="135"/>
      <c r="T122" s="135"/>
      <c r="U122" s="135"/>
      <c r="V122" s="135"/>
      <c r="W122" s="135"/>
      <c r="X122" s="135"/>
    </row>
    <row r="123" spans="1:24" x14ac:dyDescent="0.45">
      <c r="A123" s="134"/>
      <c r="B123" s="135"/>
      <c r="C123" s="136"/>
      <c r="D123" s="135"/>
      <c r="E123" s="135"/>
      <c r="F123" s="135"/>
      <c r="G123" s="134"/>
      <c r="H123" s="135"/>
      <c r="I123" s="135"/>
      <c r="J123" s="135"/>
      <c r="K123" s="135"/>
      <c r="L123" s="135"/>
      <c r="M123" s="135"/>
      <c r="N123" s="139"/>
      <c r="O123" s="135"/>
      <c r="P123" s="135"/>
      <c r="Q123" s="135"/>
      <c r="R123" s="135"/>
      <c r="S123" s="135"/>
      <c r="T123" s="135"/>
      <c r="U123" s="135"/>
      <c r="V123" s="135"/>
      <c r="W123" s="135"/>
      <c r="X123" s="135"/>
    </row>
    <row r="124" spans="1:24" x14ac:dyDescent="0.45">
      <c r="A124" s="134"/>
      <c r="B124" s="135"/>
      <c r="C124" s="136"/>
      <c r="D124" s="135"/>
      <c r="E124" s="135"/>
      <c r="F124" s="135"/>
      <c r="G124" s="134"/>
      <c r="H124" s="135"/>
      <c r="I124" s="135"/>
      <c r="J124" s="135"/>
      <c r="K124" s="135"/>
      <c r="L124" s="135"/>
      <c r="M124" s="135"/>
      <c r="N124" s="139"/>
      <c r="O124" s="135"/>
      <c r="P124" s="135"/>
      <c r="Q124" s="135"/>
      <c r="R124" s="135"/>
      <c r="S124" s="135"/>
      <c r="T124" s="135"/>
      <c r="U124" s="135"/>
      <c r="V124" s="135"/>
      <c r="W124" s="135"/>
      <c r="X124" s="135"/>
    </row>
    <row r="125" spans="1:24" x14ac:dyDescent="0.45">
      <c r="A125" s="134"/>
      <c r="B125" s="135"/>
      <c r="C125" s="136"/>
      <c r="D125" s="135"/>
      <c r="E125" s="135"/>
      <c r="F125" s="135"/>
      <c r="G125" s="134"/>
      <c r="H125" s="135"/>
      <c r="I125" s="135"/>
      <c r="J125" s="135"/>
      <c r="K125" s="135"/>
      <c r="L125" s="135"/>
      <c r="M125" s="135"/>
      <c r="N125" s="139"/>
      <c r="O125" s="135"/>
      <c r="P125" s="135"/>
      <c r="Q125" s="135"/>
      <c r="R125" s="135"/>
      <c r="S125" s="135"/>
      <c r="T125" s="135"/>
      <c r="U125" s="135"/>
      <c r="V125" s="135"/>
      <c r="W125" s="135"/>
      <c r="X125" s="135"/>
    </row>
    <row r="126" spans="1:24" x14ac:dyDescent="0.45">
      <c r="A126" s="134"/>
      <c r="B126" s="135"/>
      <c r="C126" s="136"/>
      <c r="D126" s="135"/>
      <c r="E126" s="135"/>
      <c r="F126" s="135"/>
      <c r="G126" s="134"/>
      <c r="H126" s="135"/>
      <c r="I126" s="135"/>
      <c r="J126" s="135"/>
      <c r="K126" s="135"/>
      <c r="L126" s="135"/>
      <c r="M126" s="135"/>
      <c r="N126" s="139"/>
      <c r="O126" s="135"/>
      <c r="P126" s="135"/>
      <c r="Q126" s="135"/>
      <c r="R126" s="135"/>
      <c r="S126" s="135"/>
      <c r="T126" s="135"/>
      <c r="U126" s="135"/>
      <c r="V126" s="135"/>
      <c r="W126" s="135"/>
      <c r="X126" s="135"/>
    </row>
    <row r="127" spans="1:24" x14ac:dyDescent="0.45">
      <c r="A127" s="134"/>
      <c r="B127" s="135"/>
      <c r="C127" s="136"/>
      <c r="D127" s="135"/>
      <c r="E127" s="135"/>
      <c r="F127" s="135"/>
      <c r="G127" s="134"/>
      <c r="H127" s="135"/>
      <c r="I127" s="135"/>
      <c r="J127" s="135"/>
      <c r="K127" s="135"/>
      <c r="L127" s="135"/>
      <c r="M127" s="135"/>
      <c r="N127" s="139"/>
      <c r="O127" s="135"/>
      <c r="P127" s="135"/>
      <c r="Q127" s="135"/>
      <c r="R127" s="135"/>
      <c r="S127" s="135"/>
      <c r="T127" s="135"/>
      <c r="U127" s="135"/>
      <c r="V127" s="135"/>
      <c r="W127" s="135"/>
      <c r="X127" s="135"/>
    </row>
    <row r="128" spans="1:24" x14ac:dyDescent="0.45">
      <c r="A128" s="134"/>
      <c r="B128" s="135"/>
      <c r="C128" s="136"/>
      <c r="D128" s="135"/>
      <c r="E128" s="135"/>
      <c r="F128" s="135"/>
      <c r="G128" s="134"/>
      <c r="H128" s="135"/>
      <c r="I128" s="135"/>
      <c r="J128" s="135"/>
      <c r="K128" s="135"/>
      <c r="L128" s="135"/>
      <c r="M128" s="135"/>
      <c r="N128" s="139"/>
      <c r="O128" s="135"/>
      <c r="P128" s="135"/>
      <c r="Q128" s="135"/>
      <c r="R128" s="135"/>
      <c r="S128" s="135"/>
      <c r="T128" s="135"/>
      <c r="U128" s="135"/>
      <c r="V128" s="135"/>
      <c r="W128" s="135"/>
      <c r="X128" s="135"/>
    </row>
    <row r="129" spans="1:24" x14ac:dyDescent="0.45">
      <c r="A129" s="134"/>
      <c r="B129" s="135"/>
      <c r="C129" s="136"/>
      <c r="D129" s="135"/>
      <c r="E129" s="135"/>
      <c r="F129" s="135"/>
      <c r="G129" s="134"/>
      <c r="H129" s="135"/>
      <c r="I129" s="135"/>
      <c r="J129" s="135"/>
      <c r="K129" s="135"/>
      <c r="L129" s="135"/>
      <c r="M129" s="135"/>
      <c r="N129" s="139"/>
      <c r="O129" s="135"/>
      <c r="P129" s="135"/>
      <c r="Q129" s="135"/>
      <c r="R129" s="135"/>
      <c r="S129" s="135"/>
      <c r="T129" s="135"/>
      <c r="U129" s="135"/>
      <c r="V129" s="135"/>
      <c r="W129" s="135"/>
      <c r="X129" s="135"/>
    </row>
    <row r="130" spans="1:24" x14ac:dyDescent="0.45">
      <c r="A130" s="134"/>
      <c r="B130" s="135"/>
      <c r="C130" s="136"/>
      <c r="D130" s="135"/>
      <c r="E130" s="135"/>
      <c r="F130" s="135"/>
      <c r="G130" s="134"/>
      <c r="H130" s="135"/>
      <c r="I130" s="135"/>
      <c r="J130" s="135"/>
      <c r="K130" s="135"/>
      <c r="L130" s="135"/>
      <c r="M130" s="135"/>
      <c r="N130" s="139"/>
      <c r="O130" s="135"/>
      <c r="P130" s="135"/>
      <c r="Q130" s="135"/>
      <c r="R130" s="135"/>
      <c r="S130" s="135"/>
      <c r="T130" s="135"/>
      <c r="U130" s="135"/>
      <c r="V130" s="135"/>
      <c r="W130" s="135"/>
      <c r="X130" s="135"/>
    </row>
    <row r="131" spans="1:24" x14ac:dyDescent="0.45">
      <c r="A131" s="134"/>
      <c r="B131" s="135"/>
      <c r="C131" s="136"/>
      <c r="D131" s="135"/>
      <c r="E131" s="135"/>
      <c r="F131" s="135"/>
      <c r="G131" s="134"/>
      <c r="H131" s="135"/>
      <c r="I131" s="135"/>
      <c r="J131" s="135"/>
      <c r="K131" s="135"/>
      <c r="L131" s="135"/>
      <c r="M131" s="135"/>
      <c r="N131" s="139"/>
      <c r="O131" s="135"/>
      <c r="P131" s="135"/>
      <c r="Q131" s="135"/>
      <c r="R131" s="135"/>
      <c r="S131" s="135"/>
      <c r="T131" s="135"/>
      <c r="U131" s="135"/>
      <c r="V131" s="135"/>
      <c r="W131" s="135"/>
      <c r="X131" s="135"/>
    </row>
    <row r="132" spans="1:24" x14ac:dyDescent="0.45">
      <c r="A132" s="134"/>
      <c r="B132" s="135"/>
      <c r="C132" s="136"/>
      <c r="D132" s="135"/>
      <c r="E132" s="135"/>
      <c r="F132" s="135"/>
      <c r="G132" s="134"/>
      <c r="H132" s="135"/>
      <c r="I132" s="135"/>
      <c r="J132" s="135"/>
      <c r="K132" s="135"/>
      <c r="L132" s="135"/>
      <c r="M132" s="135"/>
      <c r="N132" s="139"/>
      <c r="O132" s="135"/>
      <c r="P132" s="135"/>
      <c r="Q132" s="135"/>
      <c r="R132" s="135"/>
      <c r="S132" s="135"/>
      <c r="T132" s="135"/>
      <c r="U132" s="135"/>
      <c r="V132" s="135"/>
      <c r="W132" s="135"/>
      <c r="X132" s="135"/>
    </row>
    <row r="133" spans="1:24" x14ac:dyDescent="0.45">
      <c r="A133" s="134"/>
      <c r="B133" s="135"/>
      <c r="C133" s="136"/>
      <c r="D133" s="135"/>
      <c r="E133" s="135"/>
      <c r="F133" s="135"/>
      <c r="G133" s="134"/>
      <c r="H133" s="135"/>
      <c r="I133" s="135"/>
      <c r="J133" s="135"/>
      <c r="K133" s="135"/>
      <c r="L133" s="135"/>
      <c r="M133" s="135"/>
      <c r="N133" s="139"/>
      <c r="O133" s="135"/>
      <c r="P133" s="135"/>
      <c r="Q133" s="135"/>
      <c r="R133" s="135"/>
      <c r="S133" s="135"/>
      <c r="T133" s="135"/>
      <c r="U133" s="135"/>
      <c r="V133" s="135"/>
      <c r="W133" s="135"/>
      <c r="X133" s="135"/>
    </row>
    <row r="134" spans="1:24" x14ac:dyDescent="0.45">
      <c r="A134" s="134"/>
      <c r="B134" s="135"/>
      <c r="C134" s="136"/>
      <c r="D134" s="135"/>
      <c r="E134" s="135"/>
      <c r="F134" s="135"/>
      <c r="G134" s="134"/>
      <c r="H134" s="135"/>
      <c r="I134" s="135"/>
      <c r="J134" s="135"/>
      <c r="K134" s="135"/>
      <c r="L134" s="135"/>
      <c r="M134" s="135"/>
      <c r="N134" s="139"/>
      <c r="O134" s="135"/>
      <c r="P134" s="135"/>
      <c r="Q134" s="135"/>
      <c r="R134" s="135"/>
      <c r="S134" s="135"/>
      <c r="T134" s="135"/>
      <c r="U134" s="135"/>
      <c r="V134" s="135"/>
      <c r="W134" s="135"/>
      <c r="X134" s="135"/>
    </row>
    <row r="135" spans="1:24" x14ac:dyDescent="0.45">
      <c r="A135" s="134"/>
      <c r="B135" s="135"/>
      <c r="C135" s="136"/>
      <c r="D135" s="135"/>
      <c r="E135" s="135"/>
      <c r="F135" s="135"/>
      <c r="G135" s="134"/>
      <c r="H135" s="135"/>
      <c r="I135" s="135"/>
      <c r="J135" s="135"/>
      <c r="K135" s="135"/>
      <c r="L135" s="135"/>
      <c r="M135" s="135"/>
      <c r="N135" s="139"/>
      <c r="O135" s="135"/>
      <c r="P135" s="135"/>
      <c r="Q135" s="135"/>
      <c r="R135" s="135"/>
      <c r="S135" s="135"/>
      <c r="T135" s="135"/>
      <c r="U135" s="135"/>
      <c r="V135" s="135"/>
      <c r="W135" s="135"/>
      <c r="X135" s="135"/>
    </row>
    <row r="136" spans="1:24" x14ac:dyDescent="0.45">
      <c r="A136" s="134"/>
      <c r="B136" s="135"/>
      <c r="C136" s="136"/>
      <c r="D136" s="135"/>
      <c r="E136" s="135"/>
      <c r="F136" s="135"/>
      <c r="G136" s="134"/>
      <c r="H136" s="135"/>
      <c r="I136" s="135"/>
      <c r="J136" s="135"/>
      <c r="K136" s="135"/>
      <c r="L136" s="135"/>
      <c r="M136" s="135"/>
      <c r="N136" s="139"/>
      <c r="O136" s="135"/>
      <c r="P136" s="135"/>
      <c r="Q136" s="135"/>
      <c r="R136" s="135"/>
      <c r="S136" s="135"/>
      <c r="T136" s="135"/>
      <c r="U136" s="135"/>
      <c r="V136" s="135"/>
      <c r="W136" s="135"/>
      <c r="X136" s="135"/>
    </row>
    <row r="137" spans="1:24" x14ac:dyDescent="0.45">
      <c r="A137" s="134"/>
      <c r="B137" s="135"/>
      <c r="C137" s="136"/>
      <c r="D137" s="135"/>
      <c r="E137" s="135"/>
      <c r="F137" s="135"/>
      <c r="G137" s="134"/>
      <c r="H137" s="135"/>
      <c r="I137" s="135"/>
      <c r="J137" s="135"/>
      <c r="K137" s="135"/>
      <c r="L137" s="135"/>
      <c r="M137" s="135"/>
      <c r="N137" s="139"/>
      <c r="O137" s="135"/>
      <c r="P137" s="135"/>
      <c r="Q137" s="135"/>
      <c r="R137" s="135"/>
      <c r="S137" s="135"/>
      <c r="T137" s="135"/>
      <c r="U137" s="135"/>
      <c r="V137" s="135"/>
      <c r="W137" s="135"/>
      <c r="X137" s="135"/>
    </row>
    <row r="138" spans="1:24" x14ac:dyDescent="0.45">
      <c r="A138" s="134"/>
      <c r="B138" s="135"/>
      <c r="C138" s="136"/>
      <c r="D138" s="135"/>
      <c r="E138" s="135"/>
      <c r="F138" s="135"/>
      <c r="G138" s="134"/>
      <c r="H138" s="135"/>
      <c r="I138" s="135"/>
      <c r="J138" s="135"/>
      <c r="K138" s="135"/>
      <c r="L138" s="135"/>
      <c r="M138" s="135"/>
      <c r="N138" s="139"/>
      <c r="O138" s="135"/>
      <c r="P138" s="135"/>
      <c r="Q138" s="135"/>
      <c r="R138" s="135"/>
      <c r="S138" s="135"/>
      <c r="T138" s="135"/>
      <c r="U138" s="135"/>
      <c r="V138" s="135"/>
      <c r="W138" s="135"/>
      <c r="X138" s="135"/>
    </row>
    <row r="139" spans="1:24" x14ac:dyDescent="0.45">
      <c r="A139" s="134"/>
      <c r="B139" s="135"/>
      <c r="C139" s="136"/>
      <c r="D139" s="135"/>
      <c r="E139" s="135"/>
      <c r="F139" s="135"/>
      <c r="G139" s="134"/>
      <c r="H139" s="135"/>
      <c r="I139" s="135"/>
      <c r="J139" s="135"/>
      <c r="K139" s="135"/>
      <c r="L139" s="135"/>
      <c r="M139" s="135"/>
      <c r="N139" s="139"/>
      <c r="O139" s="135"/>
      <c r="P139" s="135"/>
      <c r="Q139" s="135"/>
      <c r="R139" s="135"/>
      <c r="S139" s="135"/>
      <c r="T139" s="135"/>
      <c r="U139" s="135"/>
      <c r="V139" s="135"/>
      <c r="W139" s="135"/>
      <c r="X139" s="135"/>
    </row>
    <row r="140" spans="1:24" x14ac:dyDescent="0.45">
      <c r="A140" s="134"/>
      <c r="B140" s="135"/>
      <c r="C140" s="136"/>
      <c r="D140" s="135"/>
      <c r="E140" s="135"/>
      <c r="F140" s="135"/>
      <c r="G140" s="134"/>
      <c r="H140" s="135"/>
      <c r="I140" s="135"/>
      <c r="J140" s="135"/>
      <c r="K140" s="135"/>
      <c r="L140" s="135"/>
      <c r="M140" s="135"/>
      <c r="N140" s="139"/>
      <c r="O140" s="135"/>
      <c r="P140" s="135"/>
      <c r="Q140" s="135"/>
      <c r="R140" s="135"/>
      <c r="S140" s="135"/>
      <c r="T140" s="135"/>
      <c r="U140" s="135"/>
      <c r="V140" s="135"/>
      <c r="W140" s="135"/>
      <c r="X140" s="135"/>
    </row>
    <row r="141" spans="1:24" x14ac:dyDescent="0.45">
      <c r="A141" s="134"/>
      <c r="B141" s="135"/>
      <c r="C141" s="136"/>
      <c r="D141" s="135"/>
      <c r="E141" s="135"/>
      <c r="F141" s="135"/>
      <c r="G141" s="134"/>
      <c r="H141" s="135"/>
      <c r="I141" s="135"/>
      <c r="J141" s="135"/>
      <c r="K141" s="135"/>
      <c r="L141" s="135"/>
      <c r="M141" s="135"/>
      <c r="N141" s="139"/>
      <c r="O141" s="135"/>
      <c r="P141" s="135"/>
      <c r="Q141" s="135"/>
      <c r="R141" s="135"/>
      <c r="S141" s="135"/>
      <c r="T141" s="135"/>
      <c r="U141" s="135"/>
      <c r="V141" s="135"/>
      <c r="W141" s="135"/>
      <c r="X141" s="135"/>
    </row>
    <row r="142" spans="1:24" x14ac:dyDescent="0.45">
      <c r="A142" s="134"/>
      <c r="B142" s="135"/>
      <c r="C142" s="136"/>
      <c r="D142" s="135"/>
      <c r="E142" s="135"/>
      <c r="F142" s="135"/>
      <c r="G142" s="134"/>
      <c r="H142" s="135"/>
      <c r="I142" s="135"/>
      <c r="J142" s="135"/>
      <c r="K142" s="135"/>
      <c r="L142" s="135"/>
      <c r="M142" s="135"/>
      <c r="N142" s="139"/>
      <c r="O142" s="135"/>
      <c r="P142" s="135"/>
      <c r="Q142" s="135"/>
      <c r="R142" s="135"/>
      <c r="S142" s="135"/>
      <c r="T142" s="135"/>
      <c r="U142" s="135"/>
      <c r="V142" s="135"/>
      <c r="W142" s="135"/>
      <c r="X142" s="135"/>
    </row>
    <row r="143" spans="1:24" x14ac:dyDescent="0.45">
      <c r="A143" s="134"/>
      <c r="B143" s="135"/>
      <c r="C143" s="136"/>
      <c r="D143" s="135"/>
      <c r="E143" s="135"/>
      <c r="F143" s="135"/>
      <c r="G143" s="134"/>
      <c r="H143" s="135"/>
      <c r="I143" s="135"/>
      <c r="J143" s="135"/>
      <c r="K143" s="135"/>
      <c r="L143" s="135"/>
      <c r="M143" s="135"/>
      <c r="N143" s="139"/>
      <c r="O143" s="135"/>
      <c r="P143" s="135"/>
      <c r="Q143" s="135"/>
      <c r="R143" s="135"/>
      <c r="S143" s="135"/>
      <c r="T143" s="135"/>
      <c r="U143" s="135"/>
      <c r="V143" s="135"/>
      <c r="W143" s="135"/>
      <c r="X143" s="135"/>
    </row>
    <row r="144" spans="1:24" x14ac:dyDescent="0.45">
      <c r="A144" s="134"/>
      <c r="B144" s="135"/>
      <c r="C144" s="136"/>
      <c r="D144" s="135"/>
      <c r="E144" s="135"/>
      <c r="F144" s="135"/>
      <c r="G144" s="134"/>
      <c r="H144" s="135"/>
      <c r="I144" s="135"/>
      <c r="J144" s="135"/>
      <c r="K144" s="135"/>
      <c r="L144" s="135"/>
      <c r="M144" s="135"/>
      <c r="N144" s="139"/>
      <c r="O144" s="135"/>
      <c r="P144" s="135"/>
      <c r="Q144" s="135"/>
      <c r="R144" s="135"/>
      <c r="S144" s="135"/>
      <c r="T144" s="135"/>
      <c r="U144" s="135"/>
      <c r="V144" s="135"/>
      <c r="W144" s="135"/>
      <c r="X144" s="135"/>
    </row>
    <row r="145" spans="1:24" x14ac:dyDescent="0.45">
      <c r="A145" s="134"/>
      <c r="B145" s="135"/>
      <c r="C145" s="136"/>
      <c r="D145" s="135"/>
      <c r="E145" s="135"/>
      <c r="F145" s="135"/>
      <c r="G145" s="134"/>
      <c r="H145" s="135"/>
      <c r="I145" s="135"/>
      <c r="J145" s="135"/>
      <c r="K145" s="135"/>
      <c r="L145" s="135"/>
      <c r="M145" s="135"/>
      <c r="N145" s="139"/>
      <c r="O145" s="135"/>
      <c r="P145" s="135"/>
      <c r="Q145" s="135"/>
      <c r="R145" s="135"/>
      <c r="S145" s="135"/>
      <c r="T145" s="135"/>
      <c r="U145" s="135"/>
      <c r="V145" s="135"/>
      <c r="W145" s="135"/>
      <c r="X145" s="135"/>
    </row>
    <row r="146" spans="1:24" x14ac:dyDescent="0.45">
      <c r="A146" s="134"/>
      <c r="B146" s="135"/>
      <c r="C146" s="136"/>
      <c r="D146" s="135"/>
      <c r="E146" s="135"/>
      <c r="F146" s="135"/>
      <c r="G146" s="134"/>
      <c r="H146" s="135"/>
      <c r="I146" s="135"/>
      <c r="J146" s="135"/>
      <c r="K146" s="135"/>
      <c r="L146" s="135"/>
      <c r="M146" s="135"/>
      <c r="N146" s="139"/>
      <c r="O146" s="135"/>
      <c r="P146" s="135"/>
      <c r="Q146" s="135"/>
      <c r="R146" s="135"/>
      <c r="S146" s="135"/>
      <c r="T146" s="135"/>
      <c r="U146" s="135"/>
      <c r="V146" s="135"/>
      <c r="W146" s="135"/>
      <c r="X146" s="135"/>
    </row>
    <row r="147" spans="1:24" x14ac:dyDescent="0.45">
      <c r="A147" s="134"/>
      <c r="B147" s="135"/>
      <c r="C147" s="136"/>
      <c r="D147" s="135"/>
      <c r="E147" s="135"/>
      <c r="F147" s="135"/>
      <c r="G147" s="134"/>
      <c r="H147" s="135"/>
      <c r="I147" s="135"/>
      <c r="J147" s="135"/>
      <c r="K147" s="135"/>
      <c r="L147" s="135"/>
      <c r="M147" s="135"/>
      <c r="N147" s="139"/>
      <c r="O147" s="135"/>
      <c r="P147" s="135"/>
      <c r="Q147" s="135"/>
      <c r="R147" s="135"/>
      <c r="S147" s="135"/>
      <c r="T147" s="135"/>
      <c r="U147" s="135"/>
      <c r="V147" s="135"/>
      <c r="W147" s="135"/>
      <c r="X147" s="135"/>
    </row>
    <row r="148" spans="1:24" x14ac:dyDescent="0.45">
      <c r="A148" s="134"/>
      <c r="B148" s="135"/>
      <c r="C148" s="136"/>
      <c r="D148" s="135"/>
      <c r="E148" s="135"/>
      <c r="F148" s="135"/>
      <c r="G148" s="134"/>
      <c r="H148" s="135"/>
      <c r="I148" s="135"/>
      <c r="J148" s="135"/>
      <c r="K148" s="135"/>
      <c r="L148" s="135"/>
      <c r="M148" s="135"/>
      <c r="N148" s="139"/>
      <c r="O148" s="135"/>
      <c r="P148" s="135"/>
      <c r="Q148" s="135"/>
      <c r="R148" s="135"/>
      <c r="S148" s="135"/>
      <c r="T148" s="135"/>
      <c r="U148" s="135"/>
      <c r="V148" s="135"/>
      <c r="W148" s="135"/>
      <c r="X148" s="135"/>
    </row>
    <row r="149" spans="1:24" x14ac:dyDescent="0.45">
      <c r="A149" s="134"/>
      <c r="B149" s="135"/>
      <c r="C149" s="136"/>
      <c r="D149" s="135"/>
      <c r="E149" s="135"/>
      <c r="F149" s="135"/>
      <c r="G149" s="134"/>
      <c r="H149" s="135"/>
      <c r="I149" s="135"/>
      <c r="J149" s="135"/>
      <c r="K149" s="135"/>
      <c r="L149" s="135"/>
      <c r="M149" s="135"/>
      <c r="N149" s="139"/>
      <c r="O149" s="135"/>
      <c r="P149" s="135"/>
      <c r="Q149" s="135"/>
      <c r="R149" s="135"/>
      <c r="S149" s="135"/>
      <c r="T149" s="135"/>
      <c r="U149" s="135"/>
      <c r="V149" s="135"/>
      <c r="W149" s="135"/>
      <c r="X149" s="135"/>
    </row>
    <row r="150" spans="1:24" x14ac:dyDescent="0.45">
      <c r="A150" s="134"/>
      <c r="B150" s="135"/>
      <c r="C150" s="136"/>
      <c r="D150" s="135"/>
      <c r="E150" s="135"/>
      <c r="F150" s="135"/>
      <c r="G150" s="134"/>
      <c r="H150" s="135"/>
      <c r="I150" s="135"/>
      <c r="J150" s="135"/>
      <c r="K150" s="135"/>
      <c r="L150" s="135"/>
      <c r="M150" s="135"/>
      <c r="N150" s="139"/>
      <c r="O150" s="135"/>
      <c r="P150" s="135"/>
      <c r="Q150" s="135"/>
      <c r="R150" s="135"/>
      <c r="S150" s="135"/>
      <c r="T150" s="135"/>
      <c r="U150" s="135"/>
      <c r="V150" s="135"/>
      <c r="W150" s="135"/>
      <c r="X150" s="135"/>
    </row>
    <row r="151" spans="1:24" x14ac:dyDescent="0.45">
      <c r="A151" s="134"/>
      <c r="B151" s="135"/>
      <c r="C151" s="136"/>
      <c r="D151" s="135"/>
      <c r="E151" s="135"/>
      <c r="F151" s="135"/>
      <c r="G151" s="134"/>
      <c r="H151" s="135"/>
      <c r="I151" s="135"/>
      <c r="J151" s="135"/>
      <c r="K151" s="135"/>
      <c r="L151" s="135"/>
      <c r="M151" s="135"/>
      <c r="N151" s="139"/>
      <c r="O151" s="135"/>
      <c r="P151" s="135"/>
      <c r="Q151" s="135"/>
      <c r="R151" s="135"/>
      <c r="S151" s="135"/>
      <c r="T151" s="135"/>
      <c r="U151" s="135"/>
      <c r="V151" s="135"/>
      <c r="W151" s="135"/>
      <c r="X151" s="135"/>
    </row>
    <row r="152" spans="1:24" x14ac:dyDescent="0.45">
      <c r="A152" s="134"/>
      <c r="B152" s="135"/>
      <c r="C152" s="136"/>
      <c r="D152" s="135"/>
      <c r="E152" s="135"/>
      <c r="F152" s="135"/>
      <c r="G152" s="134"/>
      <c r="H152" s="135"/>
      <c r="I152" s="135"/>
      <c r="J152" s="135"/>
      <c r="K152" s="135"/>
      <c r="L152" s="135"/>
      <c r="M152" s="135"/>
      <c r="N152" s="139"/>
      <c r="O152" s="135"/>
      <c r="P152" s="135"/>
      <c r="Q152" s="135"/>
      <c r="R152" s="135"/>
      <c r="S152" s="135"/>
      <c r="T152" s="135"/>
      <c r="U152" s="135"/>
      <c r="V152" s="135"/>
      <c r="W152" s="135"/>
      <c r="X152" s="135"/>
    </row>
    <row r="153" spans="1:24" x14ac:dyDescent="0.45">
      <c r="A153" s="134"/>
      <c r="B153" s="135"/>
      <c r="C153" s="136"/>
      <c r="D153" s="135"/>
      <c r="E153" s="135"/>
      <c r="F153" s="135"/>
      <c r="G153" s="134"/>
      <c r="H153" s="135"/>
      <c r="I153" s="135"/>
      <c r="J153" s="135"/>
      <c r="K153" s="135"/>
      <c r="L153" s="135"/>
      <c r="M153" s="135"/>
      <c r="N153" s="139"/>
      <c r="O153" s="135"/>
      <c r="P153" s="135"/>
      <c r="Q153" s="135"/>
      <c r="R153" s="135"/>
      <c r="S153" s="135"/>
      <c r="T153" s="135"/>
      <c r="U153" s="135"/>
      <c r="V153" s="135"/>
      <c r="W153" s="135"/>
      <c r="X153" s="135"/>
    </row>
    <row r="154" spans="1:24" x14ac:dyDescent="0.45">
      <c r="A154" s="134"/>
      <c r="B154" s="135"/>
      <c r="C154" s="136"/>
      <c r="D154" s="135"/>
      <c r="E154" s="135"/>
      <c r="F154" s="135"/>
      <c r="G154" s="134"/>
      <c r="H154" s="135"/>
      <c r="I154" s="135"/>
      <c r="J154" s="135"/>
      <c r="K154" s="135"/>
      <c r="L154" s="135"/>
      <c r="M154" s="135"/>
      <c r="N154" s="139"/>
      <c r="O154" s="135"/>
      <c r="P154" s="135"/>
      <c r="Q154" s="135"/>
      <c r="R154" s="135"/>
      <c r="S154" s="135"/>
      <c r="T154" s="135"/>
      <c r="U154" s="135"/>
      <c r="V154" s="135"/>
      <c r="W154" s="135"/>
      <c r="X154" s="135"/>
    </row>
    <row r="155" spans="1:24" x14ac:dyDescent="0.45">
      <c r="A155" s="134"/>
      <c r="B155" s="135"/>
      <c r="C155" s="136"/>
      <c r="D155" s="135"/>
      <c r="E155" s="135"/>
      <c r="F155" s="135"/>
      <c r="G155" s="134"/>
      <c r="H155" s="135"/>
      <c r="I155" s="135"/>
      <c r="J155" s="135"/>
      <c r="K155" s="135"/>
      <c r="L155" s="135"/>
      <c r="M155" s="135"/>
      <c r="N155" s="139"/>
      <c r="O155" s="135"/>
      <c r="P155" s="135"/>
      <c r="Q155" s="135"/>
      <c r="R155" s="135"/>
      <c r="S155" s="135"/>
      <c r="T155" s="135"/>
      <c r="U155" s="135"/>
      <c r="V155" s="135"/>
      <c r="W155" s="135"/>
      <c r="X155" s="135"/>
    </row>
    <row r="156" spans="1:24" x14ac:dyDescent="0.45">
      <c r="A156" s="134"/>
      <c r="B156" s="135"/>
      <c r="C156" s="136"/>
      <c r="D156" s="135"/>
      <c r="E156" s="135"/>
      <c r="F156" s="135"/>
      <c r="G156" s="134"/>
      <c r="H156" s="135"/>
      <c r="I156" s="135"/>
      <c r="J156" s="135"/>
      <c r="K156" s="135"/>
      <c r="L156" s="135"/>
      <c r="M156" s="135"/>
      <c r="N156" s="139"/>
      <c r="O156" s="135"/>
      <c r="P156" s="135"/>
      <c r="Q156" s="135"/>
      <c r="R156" s="135"/>
      <c r="S156" s="135"/>
      <c r="T156" s="135"/>
      <c r="U156" s="135"/>
      <c r="V156" s="135"/>
      <c r="W156" s="135"/>
      <c r="X156" s="135"/>
    </row>
    <row r="157" spans="1:24" x14ac:dyDescent="0.45">
      <c r="A157" s="134"/>
      <c r="B157" s="135"/>
      <c r="C157" s="136"/>
      <c r="D157" s="135"/>
      <c r="E157" s="135"/>
      <c r="F157" s="135"/>
      <c r="G157" s="134"/>
      <c r="H157" s="135"/>
      <c r="I157" s="135"/>
      <c r="J157" s="135"/>
      <c r="K157" s="135"/>
      <c r="L157" s="135"/>
      <c r="M157" s="135"/>
      <c r="N157" s="139"/>
      <c r="O157" s="135"/>
      <c r="P157" s="135"/>
      <c r="Q157" s="135"/>
      <c r="R157" s="135"/>
      <c r="S157" s="135"/>
      <c r="T157" s="135"/>
      <c r="U157" s="135"/>
      <c r="V157" s="135"/>
      <c r="W157" s="135"/>
      <c r="X157" s="135"/>
    </row>
    <row r="158" spans="1:24" x14ac:dyDescent="0.45">
      <c r="A158" s="134"/>
      <c r="B158" s="135"/>
      <c r="C158" s="136"/>
      <c r="D158" s="135"/>
      <c r="E158" s="135"/>
      <c r="F158" s="135"/>
      <c r="G158" s="134"/>
      <c r="H158" s="135"/>
      <c r="I158" s="135"/>
      <c r="J158" s="135"/>
      <c r="K158" s="135"/>
      <c r="L158" s="135"/>
      <c r="M158" s="135"/>
      <c r="N158" s="139"/>
      <c r="O158" s="135"/>
      <c r="P158" s="135"/>
      <c r="Q158" s="135"/>
      <c r="R158" s="135"/>
      <c r="S158" s="135"/>
      <c r="T158" s="135"/>
      <c r="U158" s="135"/>
      <c r="V158" s="135"/>
      <c r="W158" s="135"/>
      <c r="X158" s="135"/>
    </row>
    <row r="159" spans="1:24" x14ac:dyDescent="0.45">
      <c r="A159" s="134"/>
      <c r="B159" s="135"/>
      <c r="C159" s="136"/>
      <c r="D159" s="135"/>
      <c r="E159" s="135"/>
      <c r="F159" s="135"/>
      <c r="G159" s="134"/>
      <c r="H159" s="135"/>
      <c r="I159" s="135"/>
      <c r="J159" s="135"/>
      <c r="K159" s="135"/>
      <c r="L159" s="135"/>
      <c r="M159" s="135"/>
      <c r="N159" s="139"/>
      <c r="O159" s="135"/>
      <c r="P159" s="135"/>
      <c r="Q159" s="135"/>
      <c r="R159" s="135"/>
      <c r="S159" s="135"/>
      <c r="T159" s="135"/>
      <c r="U159" s="135"/>
      <c r="V159" s="135"/>
      <c r="W159" s="135"/>
      <c r="X159" s="135"/>
    </row>
    <row r="160" spans="1:24" x14ac:dyDescent="0.45">
      <c r="A160" s="134"/>
      <c r="B160" s="135"/>
      <c r="C160" s="136"/>
      <c r="D160" s="135"/>
      <c r="E160" s="135"/>
      <c r="F160" s="135"/>
      <c r="G160" s="134"/>
      <c r="H160" s="135"/>
      <c r="I160" s="135"/>
      <c r="J160" s="135"/>
      <c r="K160" s="135"/>
      <c r="L160" s="135"/>
      <c r="M160" s="135"/>
      <c r="N160" s="139"/>
      <c r="O160" s="135"/>
      <c r="P160" s="135"/>
      <c r="Q160" s="135"/>
      <c r="R160" s="135"/>
      <c r="S160" s="135"/>
      <c r="T160" s="135"/>
      <c r="U160" s="135"/>
      <c r="V160" s="135"/>
      <c r="W160" s="135"/>
      <c r="X160" s="135"/>
    </row>
    <row r="161" spans="1:24" x14ac:dyDescent="0.45">
      <c r="A161" s="134"/>
      <c r="B161" s="135"/>
      <c r="C161" s="136"/>
      <c r="D161" s="135"/>
      <c r="E161" s="135"/>
      <c r="F161" s="135"/>
      <c r="G161" s="134"/>
      <c r="H161" s="135"/>
      <c r="I161" s="135"/>
      <c r="J161" s="135"/>
      <c r="K161" s="135"/>
      <c r="L161" s="135"/>
      <c r="M161" s="135"/>
      <c r="N161" s="139"/>
      <c r="O161" s="135"/>
      <c r="P161" s="135"/>
      <c r="Q161" s="135"/>
      <c r="R161" s="135"/>
      <c r="S161" s="135"/>
      <c r="T161" s="135"/>
      <c r="U161" s="135"/>
      <c r="V161" s="135"/>
      <c r="W161" s="135"/>
      <c r="X161" s="135"/>
    </row>
    <row r="162" spans="1:24" x14ac:dyDescent="0.45">
      <c r="A162" s="134"/>
      <c r="B162" s="135"/>
      <c r="C162" s="136"/>
      <c r="D162" s="135"/>
      <c r="E162" s="135"/>
      <c r="F162" s="135"/>
      <c r="G162" s="134"/>
      <c r="H162" s="135"/>
      <c r="I162" s="135"/>
      <c r="J162" s="135"/>
      <c r="K162" s="135"/>
      <c r="L162" s="135"/>
      <c r="M162" s="135"/>
      <c r="N162" s="139"/>
      <c r="O162" s="135"/>
      <c r="P162" s="135"/>
      <c r="Q162" s="135"/>
      <c r="R162" s="135"/>
      <c r="S162" s="135"/>
      <c r="T162" s="135"/>
      <c r="U162" s="135"/>
      <c r="V162" s="135"/>
      <c r="W162" s="135"/>
      <c r="X162" s="135"/>
    </row>
    <row r="163" spans="1:24" x14ac:dyDescent="0.45">
      <c r="A163" s="134"/>
      <c r="B163" s="135"/>
      <c r="C163" s="136"/>
      <c r="D163" s="135"/>
      <c r="E163" s="135"/>
      <c r="F163" s="135"/>
      <c r="G163" s="134"/>
      <c r="H163" s="135"/>
      <c r="I163" s="135"/>
      <c r="J163" s="135"/>
      <c r="K163" s="135"/>
      <c r="L163" s="135"/>
      <c r="M163" s="135"/>
      <c r="N163" s="139"/>
      <c r="O163" s="135"/>
      <c r="P163" s="135"/>
      <c r="Q163" s="135"/>
      <c r="R163" s="135"/>
      <c r="S163" s="135"/>
      <c r="T163" s="135"/>
      <c r="U163" s="135"/>
      <c r="V163" s="135"/>
      <c r="W163" s="135"/>
      <c r="X163" s="135"/>
    </row>
    <row r="164" spans="1:24" x14ac:dyDescent="0.45">
      <c r="A164" s="134"/>
      <c r="B164" s="135"/>
      <c r="C164" s="136"/>
      <c r="D164" s="135"/>
      <c r="E164" s="135"/>
      <c r="F164" s="135"/>
      <c r="G164" s="134"/>
      <c r="H164" s="135"/>
      <c r="I164" s="135"/>
      <c r="J164" s="135"/>
      <c r="K164" s="135"/>
      <c r="L164" s="135"/>
      <c r="M164" s="135"/>
      <c r="N164" s="139"/>
      <c r="O164" s="135"/>
      <c r="P164" s="135"/>
      <c r="Q164" s="135"/>
      <c r="R164" s="135"/>
      <c r="S164" s="135"/>
      <c r="T164" s="135"/>
      <c r="U164" s="135"/>
      <c r="V164" s="135"/>
      <c r="W164" s="135"/>
      <c r="X164" s="135"/>
    </row>
    <row r="165" spans="1:24" x14ac:dyDescent="0.45">
      <c r="A165" s="134"/>
      <c r="B165" s="135"/>
      <c r="C165" s="136"/>
      <c r="D165" s="135"/>
      <c r="E165" s="135"/>
      <c r="F165" s="135"/>
      <c r="G165" s="134"/>
      <c r="H165" s="135"/>
      <c r="I165" s="135"/>
      <c r="J165" s="135"/>
      <c r="K165" s="135"/>
      <c r="L165" s="135"/>
      <c r="M165" s="135"/>
      <c r="N165" s="139"/>
      <c r="O165" s="135"/>
      <c r="P165" s="135"/>
      <c r="Q165" s="135"/>
      <c r="R165" s="135"/>
      <c r="S165" s="135"/>
      <c r="T165" s="135"/>
      <c r="U165" s="135"/>
      <c r="V165" s="135"/>
      <c r="W165" s="135"/>
      <c r="X165" s="135"/>
    </row>
    <row r="166" spans="1:24" x14ac:dyDescent="0.45">
      <c r="A166" s="134"/>
      <c r="B166" s="135"/>
      <c r="C166" s="136"/>
      <c r="D166" s="135"/>
      <c r="E166" s="135"/>
      <c r="F166" s="135"/>
      <c r="G166" s="134"/>
      <c r="H166" s="135"/>
      <c r="I166" s="135"/>
      <c r="J166" s="135"/>
      <c r="K166" s="135"/>
      <c r="L166" s="135"/>
      <c r="M166" s="135"/>
      <c r="N166" s="139"/>
      <c r="O166" s="135"/>
      <c r="P166" s="135"/>
      <c r="Q166" s="135"/>
      <c r="R166" s="135"/>
      <c r="S166" s="135"/>
      <c r="T166" s="135"/>
      <c r="U166" s="135"/>
      <c r="V166" s="135"/>
      <c r="W166" s="135"/>
      <c r="X166" s="135"/>
    </row>
    <row r="167" spans="1:24" x14ac:dyDescent="0.45">
      <c r="A167" s="134"/>
      <c r="B167" s="135"/>
      <c r="C167" s="136"/>
      <c r="D167" s="135"/>
      <c r="E167" s="135"/>
      <c r="F167" s="135"/>
      <c r="G167" s="134"/>
      <c r="H167" s="135"/>
      <c r="I167" s="135"/>
      <c r="J167" s="135"/>
      <c r="K167" s="135"/>
      <c r="L167" s="135"/>
      <c r="M167" s="135"/>
      <c r="N167" s="139"/>
      <c r="O167" s="135"/>
      <c r="P167" s="135"/>
      <c r="Q167" s="135"/>
      <c r="R167" s="135"/>
      <c r="S167" s="135"/>
      <c r="T167" s="135"/>
      <c r="U167" s="135"/>
      <c r="V167" s="135"/>
      <c r="W167" s="135"/>
      <c r="X167" s="135"/>
    </row>
    <row r="168" spans="1:24" x14ac:dyDescent="0.45">
      <c r="A168" s="134"/>
      <c r="B168" s="135"/>
      <c r="C168" s="136"/>
      <c r="D168" s="135"/>
      <c r="E168" s="135"/>
      <c r="F168" s="135"/>
      <c r="G168" s="134"/>
      <c r="H168" s="135"/>
      <c r="I168" s="135"/>
      <c r="J168" s="135"/>
      <c r="K168" s="135"/>
      <c r="L168" s="135"/>
      <c r="M168" s="135"/>
      <c r="N168" s="139"/>
      <c r="O168" s="135"/>
      <c r="P168" s="135"/>
      <c r="Q168" s="135"/>
      <c r="R168" s="135"/>
      <c r="S168" s="135"/>
      <c r="T168" s="135"/>
      <c r="U168" s="135"/>
      <c r="V168" s="135"/>
      <c r="W168" s="135"/>
      <c r="X168" s="135"/>
    </row>
    <row r="169" spans="1:24" x14ac:dyDescent="0.45">
      <c r="A169" s="134"/>
      <c r="B169" s="135"/>
      <c r="C169" s="136"/>
      <c r="D169" s="135"/>
      <c r="E169" s="135"/>
      <c r="F169" s="135"/>
      <c r="G169" s="134"/>
      <c r="H169" s="135"/>
      <c r="I169" s="135"/>
      <c r="J169" s="135"/>
      <c r="K169" s="135"/>
      <c r="L169" s="135"/>
      <c r="M169" s="135"/>
      <c r="N169" s="139"/>
      <c r="O169" s="135"/>
      <c r="P169" s="135"/>
      <c r="Q169" s="135"/>
      <c r="R169" s="135"/>
      <c r="S169" s="135"/>
      <c r="T169" s="135"/>
      <c r="U169" s="135"/>
      <c r="V169" s="135"/>
      <c r="W169" s="135"/>
      <c r="X169" s="135"/>
    </row>
    <row r="170" spans="1:24" x14ac:dyDescent="0.45">
      <c r="A170" s="134"/>
      <c r="B170" s="135"/>
      <c r="C170" s="136"/>
      <c r="D170" s="135"/>
      <c r="E170" s="135"/>
      <c r="F170" s="135"/>
      <c r="G170" s="134"/>
      <c r="H170" s="135"/>
      <c r="I170" s="135"/>
      <c r="J170" s="135"/>
      <c r="K170" s="135"/>
      <c r="L170" s="135"/>
      <c r="M170" s="135"/>
      <c r="N170" s="139"/>
      <c r="O170" s="135"/>
      <c r="P170" s="135"/>
      <c r="Q170" s="135"/>
      <c r="R170" s="135"/>
      <c r="S170" s="135"/>
      <c r="T170" s="135"/>
      <c r="U170" s="135"/>
      <c r="V170" s="135"/>
      <c r="W170" s="135"/>
      <c r="X170" s="135"/>
    </row>
    <row r="171" spans="1:24" x14ac:dyDescent="0.45">
      <c r="A171" s="134"/>
      <c r="B171" s="135"/>
      <c r="C171" s="136"/>
      <c r="D171" s="135"/>
      <c r="E171" s="135"/>
      <c r="F171" s="135"/>
      <c r="G171" s="134"/>
      <c r="H171" s="135"/>
      <c r="I171" s="135"/>
      <c r="J171" s="135"/>
      <c r="K171" s="135"/>
      <c r="L171" s="135"/>
      <c r="M171" s="135"/>
      <c r="N171" s="139"/>
      <c r="O171" s="135"/>
      <c r="P171" s="135"/>
      <c r="Q171" s="135"/>
      <c r="R171" s="135"/>
      <c r="S171" s="135"/>
      <c r="T171" s="135"/>
      <c r="U171" s="135"/>
      <c r="V171" s="135"/>
      <c r="W171" s="135"/>
      <c r="X171" s="135"/>
    </row>
    <row r="172" spans="1:24" x14ac:dyDescent="0.45">
      <c r="A172" s="134"/>
      <c r="B172" s="135"/>
      <c r="C172" s="136"/>
      <c r="D172" s="135"/>
      <c r="E172" s="135"/>
      <c r="F172" s="135"/>
      <c r="G172" s="134"/>
      <c r="H172" s="135"/>
      <c r="I172" s="135"/>
      <c r="J172" s="135"/>
      <c r="K172" s="135"/>
      <c r="L172" s="135"/>
      <c r="M172" s="135"/>
      <c r="N172" s="139"/>
      <c r="O172" s="135"/>
      <c r="P172" s="135"/>
      <c r="Q172" s="135"/>
      <c r="R172" s="135"/>
      <c r="S172" s="135"/>
      <c r="T172" s="135"/>
      <c r="U172" s="135"/>
      <c r="V172" s="135"/>
      <c r="W172" s="135"/>
      <c r="X172" s="135"/>
    </row>
    <row r="173" spans="1:24" x14ac:dyDescent="0.45">
      <c r="A173" s="134"/>
      <c r="B173" s="135"/>
      <c r="C173" s="136"/>
      <c r="D173" s="135"/>
      <c r="E173" s="135"/>
      <c r="F173" s="135"/>
      <c r="G173" s="134"/>
      <c r="H173" s="135"/>
      <c r="I173" s="135"/>
      <c r="J173" s="135"/>
      <c r="K173" s="135"/>
      <c r="L173" s="135"/>
      <c r="M173" s="135"/>
      <c r="N173" s="139"/>
      <c r="O173" s="135"/>
      <c r="P173" s="135"/>
      <c r="Q173" s="135"/>
      <c r="R173" s="135"/>
      <c r="S173" s="135"/>
      <c r="T173" s="135"/>
      <c r="U173" s="135"/>
      <c r="V173" s="135"/>
      <c r="W173" s="135"/>
      <c r="X173" s="135"/>
    </row>
    <row r="174" spans="1:24" x14ac:dyDescent="0.45">
      <c r="A174" s="134"/>
      <c r="B174" s="135"/>
      <c r="C174" s="136"/>
      <c r="D174" s="135"/>
      <c r="E174" s="135"/>
      <c r="F174" s="135"/>
      <c r="G174" s="134"/>
      <c r="H174" s="135"/>
      <c r="I174" s="135"/>
      <c r="J174" s="135"/>
      <c r="K174" s="135"/>
      <c r="L174" s="135"/>
      <c r="M174" s="135"/>
      <c r="N174" s="139"/>
      <c r="O174" s="135"/>
      <c r="P174" s="135"/>
      <c r="Q174" s="135"/>
      <c r="R174" s="135"/>
      <c r="S174" s="135"/>
      <c r="T174" s="135"/>
      <c r="U174" s="135"/>
      <c r="V174" s="135"/>
      <c r="W174" s="135"/>
      <c r="X174" s="135"/>
    </row>
    <row r="175" spans="1:24" x14ac:dyDescent="0.45">
      <c r="A175" s="134"/>
      <c r="B175" s="135"/>
      <c r="C175" s="136"/>
      <c r="D175" s="135"/>
      <c r="E175" s="135"/>
      <c r="F175" s="135"/>
      <c r="G175" s="134"/>
      <c r="H175" s="135"/>
      <c r="I175" s="135"/>
      <c r="J175" s="135"/>
      <c r="K175" s="135"/>
      <c r="L175" s="135"/>
      <c r="M175" s="135"/>
      <c r="N175" s="139"/>
      <c r="O175" s="135"/>
      <c r="P175" s="135"/>
      <c r="Q175" s="135"/>
      <c r="R175" s="135"/>
      <c r="S175" s="135"/>
      <c r="T175" s="135"/>
      <c r="U175" s="135"/>
      <c r="V175" s="135"/>
      <c r="W175" s="135"/>
      <c r="X175" s="135"/>
    </row>
    <row r="176" spans="1:24" x14ac:dyDescent="0.45">
      <c r="A176" s="134"/>
      <c r="B176" s="135"/>
      <c r="C176" s="136"/>
      <c r="D176" s="135"/>
      <c r="E176" s="135"/>
      <c r="F176" s="135"/>
      <c r="G176" s="134"/>
      <c r="H176" s="135"/>
      <c r="I176" s="135"/>
      <c r="J176" s="135"/>
      <c r="K176" s="135"/>
      <c r="L176" s="135"/>
      <c r="M176" s="135"/>
      <c r="N176" s="139"/>
      <c r="O176" s="135"/>
      <c r="P176" s="135"/>
      <c r="Q176" s="135"/>
      <c r="R176" s="135"/>
      <c r="S176" s="135"/>
      <c r="T176" s="135"/>
      <c r="U176" s="135"/>
      <c r="V176" s="135"/>
      <c r="W176" s="135"/>
      <c r="X176" s="135"/>
    </row>
    <row r="177" spans="1:24" x14ac:dyDescent="0.45">
      <c r="A177" s="134"/>
      <c r="B177" s="135"/>
      <c r="C177" s="136"/>
      <c r="D177" s="135"/>
      <c r="E177" s="135"/>
      <c r="F177" s="135"/>
      <c r="G177" s="134"/>
      <c r="H177" s="135"/>
      <c r="I177" s="135"/>
      <c r="J177" s="135"/>
      <c r="K177" s="135"/>
      <c r="L177" s="135"/>
      <c r="M177" s="135"/>
      <c r="N177" s="139"/>
      <c r="O177" s="135"/>
      <c r="P177" s="135"/>
      <c r="Q177" s="135"/>
      <c r="R177" s="135"/>
      <c r="S177" s="135"/>
      <c r="T177" s="135"/>
      <c r="U177" s="135"/>
      <c r="V177" s="135"/>
      <c r="W177" s="135"/>
      <c r="X177" s="135"/>
    </row>
    <row r="178" spans="1:24" x14ac:dyDescent="0.45">
      <c r="A178" s="134"/>
      <c r="B178" s="135"/>
      <c r="C178" s="136"/>
      <c r="D178" s="135"/>
      <c r="E178" s="135"/>
      <c r="F178" s="135"/>
      <c r="G178" s="134"/>
      <c r="H178" s="135"/>
      <c r="I178" s="135"/>
      <c r="J178" s="135"/>
      <c r="K178" s="135"/>
      <c r="L178" s="135"/>
      <c r="M178" s="135"/>
      <c r="N178" s="139"/>
      <c r="O178" s="135"/>
      <c r="P178" s="135"/>
      <c r="Q178" s="135"/>
      <c r="R178" s="135"/>
      <c r="S178" s="135"/>
      <c r="T178" s="135"/>
      <c r="U178" s="135"/>
      <c r="V178" s="135"/>
      <c r="W178" s="135"/>
      <c r="X178" s="135"/>
    </row>
    <row r="179" spans="1:24" x14ac:dyDescent="0.45">
      <c r="A179" s="134"/>
      <c r="B179" s="135"/>
      <c r="C179" s="136"/>
      <c r="D179" s="135"/>
      <c r="E179" s="135"/>
      <c r="F179" s="135"/>
      <c r="G179" s="134"/>
      <c r="H179" s="135"/>
      <c r="I179" s="135"/>
      <c r="J179" s="135"/>
      <c r="K179" s="135"/>
      <c r="L179" s="135"/>
      <c r="M179" s="135"/>
      <c r="N179" s="139"/>
      <c r="O179" s="135"/>
      <c r="P179" s="135"/>
      <c r="Q179" s="135"/>
      <c r="R179" s="135"/>
      <c r="S179" s="135"/>
      <c r="T179" s="135"/>
      <c r="U179" s="135"/>
      <c r="V179" s="135"/>
      <c r="W179" s="135"/>
      <c r="X179" s="135"/>
    </row>
    <row r="180" spans="1:24" x14ac:dyDescent="0.45">
      <c r="A180" s="134"/>
      <c r="B180" s="135"/>
      <c r="C180" s="136"/>
      <c r="D180" s="135"/>
      <c r="E180" s="135"/>
      <c r="F180" s="135"/>
      <c r="G180" s="134"/>
      <c r="H180" s="135"/>
      <c r="I180" s="135"/>
      <c r="J180" s="135"/>
      <c r="K180" s="135"/>
      <c r="L180" s="135"/>
      <c r="M180" s="135"/>
      <c r="N180" s="139"/>
      <c r="O180" s="135"/>
      <c r="P180" s="135"/>
      <c r="Q180" s="135"/>
      <c r="R180" s="135"/>
      <c r="S180" s="135"/>
      <c r="T180" s="135"/>
      <c r="U180" s="135"/>
      <c r="V180" s="135"/>
      <c r="W180" s="135"/>
      <c r="X180" s="135"/>
    </row>
    <row r="181" spans="1:24" x14ac:dyDescent="0.45">
      <c r="A181" s="134"/>
      <c r="B181" s="135"/>
      <c r="C181" s="136"/>
      <c r="D181" s="135"/>
      <c r="E181" s="135"/>
      <c r="F181" s="135"/>
      <c r="G181" s="134"/>
      <c r="H181" s="135"/>
      <c r="I181" s="135"/>
      <c r="J181" s="135"/>
      <c r="K181" s="135"/>
      <c r="L181" s="135"/>
      <c r="M181" s="135"/>
      <c r="N181" s="139"/>
      <c r="O181" s="135"/>
      <c r="P181" s="135"/>
      <c r="Q181" s="135"/>
      <c r="R181" s="135"/>
      <c r="S181" s="135"/>
      <c r="T181" s="135"/>
      <c r="U181" s="135"/>
      <c r="V181" s="135"/>
      <c r="W181" s="135"/>
      <c r="X181" s="135"/>
    </row>
    <row r="182" spans="1:24" x14ac:dyDescent="0.45">
      <c r="A182" s="134"/>
      <c r="B182" s="135"/>
      <c r="C182" s="136"/>
      <c r="D182" s="135"/>
      <c r="E182" s="135"/>
      <c r="F182" s="135"/>
      <c r="G182" s="134"/>
      <c r="H182" s="135"/>
      <c r="I182" s="135"/>
      <c r="J182" s="135"/>
      <c r="K182" s="135"/>
      <c r="L182" s="135"/>
      <c r="M182" s="135"/>
      <c r="N182" s="139"/>
      <c r="O182" s="135"/>
      <c r="P182" s="135"/>
      <c r="Q182" s="135"/>
      <c r="R182" s="135"/>
      <c r="S182" s="135"/>
      <c r="T182" s="135"/>
      <c r="U182" s="135"/>
      <c r="V182" s="135"/>
      <c r="W182" s="135"/>
      <c r="X182" s="135"/>
    </row>
    <row r="183" spans="1:24" x14ac:dyDescent="0.45">
      <c r="A183" s="134"/>
      <c r="B183" s="135"/>
      <c r="C183" s="136"/>
      <c r="D183" s="135"/>
      <c r="E183" s="135"/>
      <c r="F183" s="135"/>
      <c r="G183" s="134"/>
      <c r="H183" s="135"/>
      <c r="I183" s="135"/>
      <c r="J183" s="135"/>
      <c r="K183" s="135"/>
      <c r="L183" s="135"/>
      <c r="M183" s="135"/>
      <c r="N183" s="139"/>
      <c r="O183" s="135"/>
      <c r="P183" s="135"/>
      <c r="Q183" s="135"/>
      <c r="R183" s="135"/>
      <c r="S183" s="135"/>
      <c r="T183" s="135"/>
      <c r="U183" s="135"/>
      <c r="V183" s="135"/>
      <c r="W183" s="135"/>
      <c r="X183" s="135"/>
    </row>
    <row r="184" spans="1:24" x14ac:dyDescent="0.45">
      <c r="A184" s="134"/>
      <c r="B184" s="135"/>
      <c r="C184" s="136"/>
      <c r="D184" s="135"/>
      <c r="E184" s="135"/>
      <c r="F184" s="135"/>
      <c r="G184" s="134"/>
      <c r="H184" s="135"/>
      <c r="I184" s="135"/>
      <c r="J184" s="135"/>
      <c r="K184" s="135"/>
      <c r="L184" s="135"/>
      <c r="M184" s="135"/>
      <c r="N184" s="139"/>
      <c r="O184" s="135"/>
      <c r="P184" s="135"/>
      <c r="Q184" s="135"/>
      <c r="R184" s="135"/>
      <c r="S184" s="135"/>
      <c r="T184" s="135"/>
      <c r="U184" s="135"/>
      <c r="V184" s="135"/>
      <c r="W184" s="135"/>
      <c r="X184" s="135"/>
    </row>
    <row r="185" spans="1:24" x14ac:dyDescent="0.45">
      <c r="A185" s="134"/>
      <c r="B185" s="135"/>
      <c r="C185" s="136"/>
      <c r="D185" s="135"/>
      <c r="E185" s="135"/>
      <c r="F185" s="135"/>
      <c r="G185" s="134"/>
      <c r="H185" s="135"/>
      <c r="I185" s="135"/>
      <c r="J185" s="135"/>
      <c r="K185" s="135"/>
      <c r="L185" s="135"/>
      <c r="M185" s="135"/>
      <c r="N185" s="139"/>
      <c r="O185" s="135"/>
      <c r="P185" s="135"/>
      <c r="Q185" s="135"/>
      <c r="R185" s="135"/>
      <c r="S185" s="135"/>
      <c r="T185" s="135"/>
      <c r="U185" s="135"/>
      <c r="V185" s="135"/>
      <c r="W185" s="135"/>
      <c r="X185" s="135"/>
    </row>
    <row r="186" spans="1:24" x14ac:dyDescent="0.45">
      <c r="A186" s="134"/>
      <c r="B186" s="135"/>
      <c r="C186" s="136"/>
      <c r="D186" s="135"/>
      <c r="E186" s="135"/>
      <c r="F186" s="135"/>
      <c r="G186" s="134"/>
      <c r="H186" s="135"/>
      <c r="I186" s="135"/>
      <c r="J186" s="135"/>
      <c r="K186" s="135"/>
      <c r="L186" s="135"/>
      <c r="M186" s="135"/>
      <c r="N186" s="139"/>
      <c r="O186" s="135"/>
      <c r="P186" s="135"/>
      <c r="Q186" s="135"/>
      <c r="R186" s="135"/>
      <c r="S186" s="135"/>
      <c r="T186" s="135"/>
      <c r="U186" s="135"/>
      <c r="V186" s="135"/>
      <c r="W186" s="135"/>
      <c r="X186" s="135"/>
    </row>
    <row r="187" spans="1:24" x14ac:dyDescent="0.45">
      <c r="A187" s="134"/>
      <c r="B187" s="135"/>
      <c r="C187" s="136"/>
      <c r="D187" s="135"/>
      <c r="E187" s="135"/>
      <c r="F187" s="135"/>
      <c r="G187" s="134"/>
      <c r="H187" s="135"/>
      <c r="I187" s="135"/>
      <c r="J187" s="135"/>
      <c r="K187" s="135"/>
      <c r="L187" s="135"/>
      <c r="M187" s="135"/>
      <c r="N187" s="139"/>
      <c r="O187" s="135"/>
      <c r="P187" s="135"/>
      <c r="Q187" s="135"/>
      <c r="R187" s="135"/>
      <c r="S187" s="135"/>
      <c r="T187" s="135"/>
      <c r="U187" s="135"/>
      <c r="V187" s="135"/>
      <c r="W187" s="135"/>
      <c r="X187" s="135"/>
    </row>
    <row r="188" spans="1:24" x14ac:dyDescent="0.45">
      <c r="A188" s="134"/>
      <c r="B188" s="135"/>
      <c r="C188" s="136"/>
      <c r="D188" s="135"/>
      <c r="E188" s="135"/>
      <c r="F188" s="135"/>
      <c r="G188" s="134"/>
      <c r="H188" s="135"/>
      <c r="I188" s="135"/>
      <c r="J188" s="135"/>
      <c r="K188" s="135"/>
      <c r="L188" s="135"/>
      <c r="M188" s="135"/>
      <c r="N188" s="139"/>
      <c r="O188" s="135"/>
      <c r="P188" s="135"/>
      <c r="Q188" s="135"/>
      <c r="R188" s="135"/>
      <c r="S188" s="135"/>
      <c r="T188" s="135"/>
      <c r="U188" s="135"/>
      <c r="V188" s="135"/>
      <c r="W188" s="135"/>
      <c r="X188" s="135"/>
    </row>
    <row r="189" spans="1:24" x14ac:dyDescent="0.45">
      <c r="A189" s="134"/>
      <c r="B189" s="135"/>
      <c r="C189" s="136"/>
      <c r="D189" s="135"/>
      <c r="E189" s="135"/>
      <c r="F189" s="135"/>
      <c r="G189" s="134"/>
      <c r="H189" s="135"/>
      <c r="I189" s="135"/>
      <c r="J189" s="135"/>
      <c r="K189" s="135"/>
      <c r="L189" s="135"/>
      <c r="M189" s="135"/>
      <c r="N189" s="139"/>
      <c r="O189" s="135"/>
      <c r="P189" s="135"/>
      <c r="Q189" s="135"/>
      <c r="R189" s="135"/>
      <c r="S189" s="135"/>
      <c r="T189" s="135"/>
      <c r="U189" s="135"/>
      <c r="V189" s="135"/>
      <c r="W189" s="135"/>
      <c r="X189" s="135"/>
    </row>
    <row r="190" spans="1:24" x14ac:dyDescent="0.45">
      <c r="A190" s="134"/>
      <c r="B190" s="135"/>
      <c r="C190" s="136"/>
      <c r="D190" s="135"/>
      <c r="E190" s="135"/>
      <c r="F190" s="135"/>
      <c r="G190" s="134"/>
      <c r="H190" s="135"/>
      <c r="I190" s="135"/>
      <c r="J190" s="135"/>
      <c r="K190" s="135"/>
      <c r="L190" s="135"/>
      <c r="M190" s="135"/>
      <c r="N190" s="139"/>
      <c r="O190" s="135"/>
      <c r="P190" s="135"/>
      <c r="Q190" s="135"/>
      <c r="R190" s="135"/>
      <c r="S190" s="135"/>
      <c r="T190" s="135"/>
      <c r="U190" s="135"/>
      <c r="V190" s="135"/>
      <c r="W190" s="135"/>
      <c r="X190" s="135"/>
    </row>
    <row r="191" spans="1:24" x14ac:dyDescent="0.45">
      <c r="A191" s="134"/>
      <c r="B191" s="135"/>
      <c r="C191" s="136"/>
      <c r="D191" s="135"/>
      <c r="E191" s="135"/>
      <c r="F191" s="135"/>
      <c r="G191" s="134"/>
      <c r="H191" s="135"/>
      <c r="I191" s="135"/>
      <c r="J191" s="135"/>
      <c r="K191" s="135"/>
      <c r="L191" s="135"/>
      <c r="M191" s="135"/>
      <c r="N191" s="139"/>
      <c r="O191" s="135"/>
      <c r="P191" s="135"/>
      <c r="Q191" s="135"/>
      <c r="R191" s="135"/>
      <c r="S191" s="135"/>
      <c r="T191" s="135"/>
      <c r="U191" s="135"/>
      <c r="V191" s="135"/>
      <c r="W191" s="135"/>
      <c r="X191" s="135"/>
    </row>
    <row r="192" spans="1:24" x14ac:dyDescent="0.45">
      <c r="A192" s="134"/>
      <c r="B192" s="135"/>
      <c r="C192" s="136"/>
      <c r="D192" s="135"/>
      <c r="E192" s="135"/>
      <c r="F192" s="135"/>
      <c r="G192" s="134"/>
      <c r="H192" s="135"/>
      <c r="I192" s="135"/>
      <c r="J192" s="135"/>
      <c r="K192" s="135"/>
      <c r="L192" s="135"/>
      <c r="M192" s="135"/>
      <c r="N192" s="139"/>
      <c r="O192" s="135"/>
      <c r="P192" s="135"/>
      <c r="Q192" s="135"/>
      <c r="R192" s="135"/>
      <c r="S192" s="135"/>
      <c r="T192" s="135"/>
      <c r="U192" s="135"/>
      <c r="V192" s="135"/>
      <c r="W192" s="135"/>
      <c r="X192" s="135"/>
    </row>
    <row r="193" spans="1:24" x14ac:dyDescent="0.45">
      <c r="A193" s="134"/>
      <c r="B193" s="135"/>
      <c r="C193" s="136"/>
      <c r="D193" s="135"/>
      <c r="E193" s="135"/>
      <c r="F193" s="135"/>
      <c r="G193" s="134"/>
      <c r="H193" s="135"/>
      <c r="I193" s="135"/>
      <c r="J193" s="135"/>
      <c r="K193" s="135"/>
      <c r="L193" s="135"/>
      <c r="M193" s="135"/>
      <c r="N193" s="139"/>
      <c r="O193" s="135"/>
      <c r="P193" s="135"/>
      <c r="Q193" s="135"/>
      <c r="R193" s="135"/>
      <c r="S193" s="135"/>
      <c r="T193" s="135"/>
      <c r="U193" s="135"/>
      <c r="V193" s="135"/>
      <c r="W193" s="135"/>
      <c r="X193" s="135"/>
    </row>
    <row r="194" spans="1:24" x14ac:dyDescent="0.45">
      <c r="A194" s="134"/>
      <c r="B194" s="135"/>
      <c r="C194" s="136"/>
      <c r="D194" s="135"/>
      <c r="E194" s="135"/>
      <c r="F194" s="135"/>
      <c r="G194" s="134"/>
      <c r="H194" s="135"/>
      <c r="I194" s="135"/>
      <c r="J194" s="135"/>
      <c r="K194" s="135"/>
      <c r="L194" s="135"/>
      <c r="M194" s="135"/>
      <c r="N194" s="139"/>
      <c r="O194" s="135"/>
      <c r="P194" s="135"/>
      <c r="Q194" s="135"/>
      <c r="R194" s="135"/>
      <c r="S194" s="135"/>
      <c r="T194" s="135"/>
      <c r="U194" s="135"/>
      <c r="V194" s="135"/>
      <c r="W194" s="135"/>
      <c r="X194" s="135"/>
    </row>
    <row r="195" spans="1:24" x14ac:dyDescent="0.45">
      <c r="A195" s="134"/>
      <c r="B195" s="135"/>
      <c r="C195" s="136"/>
      <c r="D195" s="135"/>
      <c r="E195" s="135"/>
      <c r="F195" s="135"/>
      <c r="G195" s="134"/>
      <c r="H195" s="135"/>
      <c r="I195" s="135"/>
      <c r="J195" s="135"/>
      <c r="K195" s="135"/>
      <c r="L195" s="135"/>
      <c r="M195" s="135"/>
      <c r="N195" s="139"/>
      <c r="O195" s="135"/>
      <c r="P195" s="135"/>
      <c r="Q195" s="135"/>
      <c r="R195" s="135"/>
      <c r="S195" s="135"/>
      <c r="T195" s="135"/>
      <c r="U195" s="135"/>
      <c r="V195" s="135"/>
      <c r="W195" s="135"/>
      <c r="X195" s="135"/>
    </row>
    <row r="196" spans="1:24" x14ac:dyDescent="0.45">
      <c r="A196" s="134"/>
      <c r="B196" s="135"/>
      <c r="C196" s="136"/>
      <c r="D196" s="135"/>
      <c r="E196" s="135"/>
      <c r="F196" s="135"/>
      <c r="G196" s="134"/>
      <c r="H196" s="135"/>
      <c r="I196" s="135"/>
      <c r="J196" s="135"/>
      <c r="K196" s="135"/>
      <c r="L196" s="135"/>
      <c r="M196" s="135"/>
      <c r="N196" s="139"/>
      <c r="O196" s="135"/>
      <c r="P196" s="135"/>
      <c r="Q196" s="135"/>
      <c r="R196" s="135"/>
      <c r="S196" s="135"/>
      <c r="T196" s="135"/>
      <c r="U196" s="135"/>
      <c r="V196" s="135"/>
      <c r="W196" s="135"/>
      <c r="X196" s="135"/>
    </row>
    <row r="197" spans="1:24" x14ac:dyDescent="0.45">
      <c r="A197" s="134"/>
      <c r="B197" s="135"/>
      <c r="C197" s="136"/>
      <c r="D197" s="135"/>
      <c r="E197" s="135"/>
      <c r="F197" s="135"/>
      <c r="G197" s="134"/>
      <c r="H197" s="135"/>
      <c r="I197" s="135"/>
      <c r="J197" s="135"/>
      <c r="K197" s="135"/>
      <c r="L197" s="135"/>
      <c r="M197" s="135"/>
      <c r="N197" s="139"/>
      <c r="O197" s="135"/>
      <c r="P197" s="135"/>
      <c r="Q197" s="135"/>
      <c r="R197" s="135"/>
      <c r="S197" s="135"/>
      <c r="T197" s="135"/>
      <c r="U197" s="135"/>
      <c r="V197" s="135"/>
      <c r="W197" s="135"/>
      <c r="X197" s="135"/>
    </row>
    <row r="198" spans="1:24" x14ac:dyDescent="0.45">
      <c r="A198" s="134"/>
      <c r="B198" s="135"/>
      <c r="C198" s="136"/>
      <c r="D198" s="135"/>
      <c r="E198" s="135"/>
      <c r="F198" s="135"/>
      <c r="G198" s="134"/>
      <c r="H198" s="135"/>
      <c r="I198" s="135"/>
      <c r="J198" s="135"/>
      <c r="K198" s="135"/>
      <c r="L198" s="135"/>
      <c r="M198" s="135"/>
      <c r="N198" s="139"/>
      <c r="O198" s="135"/>
      <c r="P198" s="135"/>
      <c r="Q198" s="135"/>
      <c r="R198" s="135"/>
      <c r="S198" s="135"/>
      <c r="T198" s="135"/>
      <c r="U198" s="135"/>
      <c r="V198" s="135"/>
      <c r="W198" s="135"/>
      <c r="X198" s="135"/>
    </row>
    <row r="199" spans="1:24" x14ac:dyDescent="0.45">
      <c r="A199" s="134"/>
      <c r="B199" s="135"/>
      <c r="C199" s="136"/>
      <c r="D199" s="135"/>
      <c r="E199" s="135"/>
      <c r="F199" s="135"/>
      <c r="G199" s="134"/>
      <c r="H199" s="135"/>
      <c r="I199" s="135"/>
      <c r="J199" s="135"/>
      <c r="K199" s="135"/>
      <c r="L199" s="135"/>
      <c r="M199" s="135"/>
      <c r="N199" s="139"/>
      <c r="O199" s="135"/>
      <c r="P199" s="135"/>
      <c r="Q199" s="135"/>
      <c r="R199" s="135"/>
      <c r="S199" s="135"/>
      <c r="T199" s="135"/>
      <c r="U199" s="135"/>
      <c r="V199" s="135"/>
      <c r="W199" s="135"/>
      <c r="X199" s="135"/>
    </row>
    <row r="200" spans="1:24" x14ac:dyDescent="0.45">
      <c r="A200" s="134"/>
      <c r="B200" s="135"/>
      <c r="C200" s="136"/>
      <c r="D200" s="135"/>
      <c r="E200" s="135"/>
      <c r="F200" s="135"/>
      <c r="G200" s="134"/>
      <c r="H200" s="135"/>
      <c r="I200" s="135"/>
      <c r="J200" s="135"/>
      <c r="K200" s="135"/>
      <c r="L200" s="135"/>
      <c r="M200" s="135"/>
      <c r="N200" s="139"/>
      <c r="O200" s="135"/>
      <c r="P200" s="135"/>
      <c r="Q200" s="135"/>
      <c r="R200" s="135"/>
      <c r="S200" s="135"/>
      <c r="T200" s="135"/>
      <c r="U200" s="135"/>
      <c r="V200" s="135"/>
      <c r="W200" s="135"/>
      <c r="X200" s="135"/>
    </row>
    <row r="201" spans="1:24" x14ac:dyDescent="0.45">
      <c r="A201" s="134"/>
      <c r="B201" s="135"/>
      <c r="C201" s="136"/>
      <c r="D201" s="135"/>
      <c r="E201" s="135"/>
      <c r="F201" s="135"/>
      <c r="G201" s="134"/>
      <c r="H201" s="135"/>
      <c r="I201" s="135"/>
      <c r="J201" s="135"/>
      <c r="K201" s="135"/>
      <c r="L201" s="135"/>
      <c r="M201" s="135"/>
      <c r="N201" s="139"/>
      <c r="O201" s="135"/>
      <c r="P201" s="135"/>
      <c r="Q201" s="135"/>
      <c r="R201" s="135"/>
      <c r="S201" s="135"/>
      <c r="T201" s="135"/>
      <c r="U201" s="135"/>
      <c r="V201" s="135"/>
      <c r="W201" s="135"/>
      <c r="X201" s="135"/>
    </row>
    <row r="202" spans="1:24" x14ac:dyDescent="0.45">
      <c r="A202" s="134"/>
      <c r="B202" s="135"/>
      <c r="C202" s="136"/>
      <c r="D202" s="135"/>
      <c r="E202" s="135"/>
      <c r="F202" s="135"/>
      <c r="G202" s="134"/>
      <c r="H202" s="135"/>
      <c r="I202" s="135"/>
      <c r="J202" s="135"/>
      <c r="K202" s="135"/>
      <c r="L202" s="135"/>
      <c r="M202" s="135"/>
      <c r="N202" s="139"/>
      <c r="O202" s="135"/>
      <c r="P202" s="135"/>
      <c r="Q202" s="135"/>
      <c r="R202" s="135"/>
      <c r="S202" s="135"/>
      <c r="T202" s="135"/>
      <c r="U202" s="135"/>
      <c r="V202" s="135"/>
      <c r="W202" s="135"/>
      <c r="X202" s="135"/>
    </row>
    <row r="203" spans="1:24" x14ac:dyDescent="0.45">
      <c r="A203" s="134"/>
      <c r="B203" s="135"/>
      <c r="C203" s="136"/>
      <c r="D203" s="135"/>
      <c r="E203" s="135"/>
      <c r="F203" s="135"/>
      <c r="G203" s="134"/>
      <c r="H203" s="135"/>
      <c r="I203" s="135"/>
      <c r="J203" s="135"/>
      <c r="K203" s="135"/>
      <c r="L203" s="135"/>
      <c r="M203" s="135"/>
      <c r="N203" s="139"/>
      <c r="O203" s="135"/>
      <c r="P203" s="135"/>
      <c r="Q203" s="135"/>
      <c r="R203" s="135"/>
      <c r="S203" s="135"/>
      <c r="T203" s="135"/>
      <c r="U203" s="135"/>
      <c r="V203" s="135"/>
      <c r="W203" s="135"/>
      <c r="X203" s="135"/>
    </row>
    <row r="204" spans="1:24" x14ac:dyDescent="0.45">
      <c r="A204" s="134"/>
      <c r="B204" s="135"/>
      <c r="C204" s="136"/>
      <c r="D204" s="135"/>
      <c r="E204" s="135"/>
      <c r="F204" s="135"/>
      <c r="G204" s="134"/>
      <c r="H204" s="135"/>
      <c r="I204" s="135"/>
      <c r="J204" s="135"/>
      <c r="K204" s="135"/>
      <c r="L204" s="135"/>
      <c r="M204" s="135"/>
      <c r="N204" s="139"/>
      <c r="O204" s="135"/>
      <c r="P204" s="135"/>
      <c r="Q204" s="135"/>
      <c r="R204" s="135"/>
      <c r="S204" s="135"/>
      <c r="T204" s="135"/>
      <c r="U204" s="135"/>
      <c r="V204" s="135"/>
      <c r="W204" s="135"/>
      <c r="X204" s="135"/>
    </row>
    <row r="205" spans="1:24" x14ac:dyDescent="0.45">
      <c r="A205" s="134"/>
      <c r="B205" s="135"/>
      <c r="C205" s="136"/>
      <c r="D205" s="135"/>
      <c r="E205" s="135"/>
      <c r="F205" s="135"/>
      <c r="G205" s="134"/>
      <c r="H205" s="135"/>
      <c r="I205" s="135"/>
      <c r="J205" s="135"/>
      <c r="K205" s="135"/>
      <c r="L205" s="135"/>
      <c r="M205" s="135"/>
      <c r="N205" s="139"/>
      <c r="O205" s="135"/>
      <c r="P205" s="135"/>
      <c r="Q205" s="135"/>
      <c r="R205" s="135"/>
      <c r="S205" s="135"/>
      <c r="T205" s="135"/>
      <c r="U205" s="135"/>
      <c r="V205" s="135"/>
      <c r="W205" s="135"/>
      <c r="X205" s="135"/>
    </row>
    <row r="206" spans="1:24" x14ac:dyDescent="0.45">
      <c r="A206" s="134"/>
      <c r="B206" s="135"/>
      <c r="C206" s="136"/>
      <c r="D206" s="135"/>
      <c r="E206" s="135"/>
      <c r="F206" s="135"/>
      <c r="G206" s="134"/>
      <c r="H206" s="135"/>
      <c r="I206" s="135"/>
      <c r="J206" s="135"/>
      <c r="K206" s="135"/>
      <c r="L206" s="135"/>
      <c r="M206" s="135"/>
      <c r="N206" s="139"/>
      <c r="O206" s="135"/>
      <c r="P206" s="135"/>
      <c r="Q206" s="135"/>
      <c r="R206" s="135"/>
      <c r="S206" s="135"/>
      <c r="T206" s="135"/>
      <c r="U206" s="135"/>
      <c r="V206" s="135"/>
      <c r="W206" s="135"/>
      <c r="X206" s="135"/>
    </row>
    <row r="207" spans="1:24" x14ac:dyDescent="0.45">
      <c r="A207" s="134"/>
      <c r="B207" s="135"/>
      <c r="C207" s="136"/>
      <c r="D207" s="135"/>
      <c r="E207" s="135"/>
      <c r="F207" s="135"/>
      <c r="G207" s="134"/>
      <c r="H207" s="135"/>
      <c r="I207" s="135"/>
      <c r="J207" s="135"/>
      <c r="K207" s="135"/>
      <c r="L207" s="135"/>
      <c r="M207" s="135"/>
      <c r="N207" s="139"/>
      <c r="O207" s="135"/>
      <c r="P207" s="135"/>
      <c r="Q207" s="135"/>
      <c r="R207" s="135"/>
      <c r="S207" s="135"/>
      <c r="T207" s="135"/>
      <c r="U207" s="135"/>
      <c r="V207" s="135"/>
      <c r="W207" s="135"/>
      <c r="X207" s="135"/>
    </row>
    <row r="208" spans="1:24" x14ac:dyDescent="0.45">
      <c r="A208" s="134"/>
      <c r="B208" s="135"/>
      <c r="C208" s="136"/>
      <c r="D208" s="135"/>
      <c r="E208" s="135"/>
      <c r="F208" s="135"/>
      <c r="G208" s="134"/>
      <c r="H208" s="135"/>
      <c r="I208" s="135"/>
      <c r="J208" s="135"/>
      <c r="K208" s="135"/>
      <c r="L208" s="135"/>
      <c r="M208" s="135"/>
      <c r="N208" s="139"/>
      <c r="O208" s="135"/>
      <c r="P208" s="135"/>
      <c r="Q208" s="135"/>
      <c r="R208" s="135"/>
      <c r="S208" s="135"/>
      <c r="T208" s="135"/>
      <c r="U208" s="135"/>
      <c r="V208" s="135"/>
      <c r="W208" s="135"/>
      <c r="X208" s="135"/>
    </row>
    <row r="209" spans="1:24" x14ac:dyDescent="0.45">
      <c r="A209" s="134"/>
      <c r="B209" s="135"/>
      <c r="C209" s="136"/>
      <c r="D209" s="135"/>
      <c r="E209" s="135"/>
      <c r="F209" s="135"/>
      <c r="G209" s="134"/>
      <c r="H209" s="135"/>
      <c r="I209" s="135"/>
      <c r="J209" s="135"/>
      <c r="K209" s="135"/>
      <c r="L209" s="135"/>
      <c r="M209" s="135"/>
      <c r="N209" s="139"/>
      <c r="O209" s="135"/>
      <c r="P209" s="135"/>
      <c r="Q209" s="135"/>
      <c r="R209" s="135"/>
      <c r="S209" s="135"/>
      <c r="T209" s="135"/>
      <c r="U209" s="135"/>
      <c r="V209" s="135"/>
      <c r="W209" s="135"/>
      <c r="X209" s="135"/>
    </row>
    <row r="210" spans="1:24" x14ac:dyDescent="0.45">
      <c r="A210" s="134"/>
      <c r="B210" s="135"/>
      <c r="C210" s="136"/>
      <c r="D210" s="135"/>
      <c r="E210" s="135"/>
      <c r="F210" s="135"/>
      <c r="G210" s="134"/>
      <c r="H210" s="135"/>
      <c r="I210" s="135"/>
      <c r="J210" s="135"/>
      <c r="K210" s="135"/>
      <c r="L210" s="135"/>
      <c r="M210" s="135"/>
      <c r="N210" s="139"/>
      <c r="O210" s="135"/>
      <c r="P210" s="135"/>
      <c r="Q210" s="135"/>
      <c r="R210" s="135"/>
      <c r="S210" s="135"/>
      <c r="T210" s="135"/>
      <c r="U210" s="135"/>
      <c r="V210" s="135"/>
      <c r="W210" s="135"/>
      <c r="X210" s="135"/>
    </row>
    <row r="211" spans="1:24" x14ac:dyDescent="0.45">
      <c r="A211" s="134"/>
      <c r="B211" s="135"/>
      <c r="C211" s="136"/>
      <c r="D211" s="135"/>
      <c r="E211" s="135"/>
      <c r="F211" s="135"/>
      <c r="G211" s="134"/>
      <c r="H211" s="135"/>
      <c r="I211" s="135"/>
      <c r="J211" s="135"/>
      <c r="K211" s="135"/>
      <c r="L211" s="135"/>
      <c r="M211" s="135"/>
      <c r="N211" s="139"/>
      <c r="O211" s="135"/>
      <c r="P211" s="135"/>
      <c r="Q211" s="135"/>
      <c r="R211" s="135"/>
      <c r="S211" s="135"/>
      <c r="T211" s="135"/>
      <c r="U211" s="135"/>
      <c r="V211" s="135"/>
      <c r="W211" s="135"/>
      <c r="X211" s="135"/>
    </row>
    <row r="212" spans="1:24" x14ac:dyDescent="0.45">
      <c r="A212" s="134"/>
      <c r="B212" s="135"/>
      <c r="C212" s="136"/>
      <c r="D212" s="135"/>
      <c r="E212" s="135"/>
      <c r="F212" s="135"/>
      <c r="G212" s="134"/>
      <c r="H212" s="135"/>
      <c r="I212" s="135"/>
      <c r="J212" s="135"/>
      <c r="K212" s="135"/>
      <c r="L212" s="135"/>
      <c r="M212" s="135"/>
      <c r="N212" s="139"/>
      <c r="O212" s="135"/>
      <c r="P212" s="135"/>
      <c r="Q212" s="135"/>
      <c r="R212" s="135"/>
      <c r="S212" s="135"/>
      <c r="T212" s="135"/>
      <c r="U212" s="135"/>
      <c r="V212" s="135"/>
      <c r="W212" s="135"/>
      <c r="X212" s="135"/>
    </row>
    <row r="213" spans="1:24" x14ac:dyDescent="0.45">
      <c r="A213" s="134"/>
      <c r="B213" s="135"/>
      <c r="C213" s="136"/>
      <c r="D213" s="135"/>
      <c r="E213" s="135"/>
      <c r="F213" s="135"/>
      <c r="G213" s="134"/>
      <c r="H213" s="135"/>
      <c r="I213" s="135"/>
      <c r="J213" s="135"/>
      <c r="K213" s="135"/>
      <c r="L213" s="135"/>
      <c r="M213" s="135"/>
      <c r="N213" s="139"/>
      <c r="O213" s="135"/>
      <c r="P213" s="135"/>
      <c r="Q213" s="135"/>
      <c r="R213" s="135"/>
      <c r="S213" s="135"/>
      <c r="T213" s="135"/>
      <c r="U213" s="135"/>
      <c r="V213" s="135"/>
      <c r="W213" s="135"/>
      <c r="X213" s="135"/>
    </row>
    <row r="214" spans="1:24" x14ac:dyDescent="0.45">
      <c r="A214" s="134"/>
      <c r="B214" s="135"/>
      <c r="C214" s="136"/>
      <c r="D214" s="135"/>
      <c r="E214" s="135"/>
      <c r="F214" s="135"/>
      <c r="G214" s="134"/>
      <c r="H214" s="135"/>
      <c r="I214" s="135"/>
      <c r="J214" s="135"/>
      <c r="K214" s="135"/>
      <c r="L214" s="135"/>
      <c r="M214" s="135"/>
      <c r="N214" s="139"/>
      <c r="O214" s="135"/>
      <c r="P214" s="135"/>
      <c r="Q214" s="135"/>
      <c r="R214" s="135"/>
      <c r="S214" s="135"/>
      <c r="T214" s="135"/>
      <c r="U214" s="135"/>
      <c r="V214" s="135"/>
      <c r="W214" s="135"/>
      <c r="X214" s="135"/>
    </row>
    <row r="215" spans="1:24" x14ac:dyDescent="0.45">
      <c r="A215" s="134"/>
      <c r="B215" s="135"/>
      <c r="C215" s="136"/>
      <c r="D215" s="135"/>
      <c r="E215" s="135"/>
      <c r="F215" s="135"/>
      <c r="G215" s="134"/>
      <c r="H215" s="135"/>
      <c r="I215" s="135"/>
      <c r="J215" s="135"/>
      <c r="K215" s="135"/>
      <c r="L215" s="135"/>
      <c r="M215" s="135"/>
      <c r="N215" s="139"/>
      <c r="O215" s="135"/>
      <c r="P215" s="135"/>
      <c r="Q215" s="135"/>
      <c r="R215" s="135"/>
      <c r="S215" s="135"/>
      <c r="T215" s="135"/>
      <c r="U215" s="135"/>
      <c r="V215" s="135"/>
      <c r="W215" s="135"/>
      <c r="X215" s="135"/>
    </row>
    <row r="216" spans="1:24" x14ac:dyDescent="0.45">
      <c r="A216" s="134"/>
      <c r="B216" s="135"/>
      <c r="C216" s="136"/>
      <c r="D216" s="135"/>
      <c r="E216" s="135"/>
      <c r="F216" s="135"/>
      <c r="G216" s="134"/>
      <c r="H216" s="135"/>
      <c r="I216" s="135"/>
      <c r="J216" s="135"/>
      <c r="K216" s="135"/>
      <c r="L216" s="135"/>
      <c r="M216" s="135"/>
      <c r="N216" s="139"/>
      <c r="O216" s="135"/>
      <c r="P216" s="135"/>
      <c r="Q216" s="135"/>
      <c r="R216" s="135"/>
      <c r="S216" s="135"/>
      <c r="T216" s="135"/>
      <c r="U216" s="135"/>
      <c r="V216" s="135"/>
      <c r="W216" s="135"/>
      <c r="X216" s="135"/>
    </row>
    <row r="217" spans="1:24" x14ac:dyDescent="0.45">
      <c r="A217" s="134"/>
      <c r="B217" s="135"/>
      <c r="C217" s="136"/>
      <c r="D217" s="135"/>
      <c r="E217" s="135"/>
      <c r="F217" s="135"/>
      <c r="G217" s="134"/>
      <c r="H217" s="135"/>
      <c r="I217" s="135"/>
      <c r="J217" s="135"/>
      <c r="K217" s="135"/>
      <c r="L217" s="135"/>
      <c r="M217" s="135"/>
      <c r="N217" s="139"/>
      <c r="O217" s="135"/>
      <c r="P217" s="135"/>
      <c r="Q217" s="135"/>
      <c r="R217" s="135"/>
      <c r="S217" s="135"/>
      <c r="T217" s="135"/>
      <c r="U217" s="135"/>
      <c r="V217" s="135"/>
      <c r="W217" s="135"/>
      <c r="X217" s="135"/>
    </row>
    <row r="218" spans="1:24" x14ac:dyDescent="0.45">
      <c r="A218" s="134"/>
      <c r="B218" s="135"/>
      <c r="C218" s="136"/>
      <c r="D218" s="135"/>
      <c r="E218" s="135"/>
      <c r="F218" s="135"/>
      <c r="G218" s="134"/>
      <c r="H218" s="135"/>
      <c r="I218" s="135"/>
      <c r="J218" s="135"/>
      <c r="K218" s="135"/>
      <c r="L218" s="135"/>
      <c r="M218" s="135"/>
      <c r="N218" s="139"/>
      <c r="O218" s="135"/>
      <c r="P218" s="135"/>
      <c r="Q218" s="135"/>
      <c r="R218" s="135"/>
      <c r="S218" s="135"/>
      <c r="T218" s="135"/>
      <c r="U218" s="135"/>
      <c r="V218" s="135"/>
      <c r="W218" s="135"/>
      <c r="X218" s="135"/>
    </row>
    <row r="219" spans="1:24" x14ac:dyDescent="0.45">
      <c r="A219" s="134"/>
      <c r="B219" s="135"/>
      <c r="C219" s="136"/>
      <c r="D219" s="135"/>
      <c r="E219" s="135"/>
      <c r="F219" s="135"/>
      <c r="G219" s="134"/>
      <c r="H219" s="135"/>
      <c r="I219" s="135"/>
      <c r="J219" s="135"/>
      <c r="K219" s="135"/>
      <c r="L219" s="135"/>
      <c r="M219" s="135"/>
      <c r="N219" s="139"/>
      <c r="O219" s="135"/>
      <c r="P219" s="135"/>
      <c r="Q219" s="135"/>
      <c r="R219" s="135"/>
      <c r="S219" s="135"/>
      <c r="T219" s="135"/>
      <c r="U219" s="135"/>
      <c r="V219" s="135"/>
      <c r="W219" s="135"/>
      <c r="X219" s="135"/>
    </row>
    <row r="220" spans="1:24" x14ac:dyDescent="0.45">
      <c r="A220" s="134"/>
      <c r="B220" s="135"/>
      <c r="C220" s="136"/>
      <c r="D220" s="135"/>
      <c r="E220" s="135"/>
      <c r="F220" s="135"/>
      <c r="G220" s="134"/>
      <c r="H220" s="135"/>
      <c r="I220" s="135"/>
      <c r="J220" s="135"/>
      <c r="K220" s="135"/>
      <c r="L220" s="135"/>
      <c r="M220" s="135"/>
      <c r="N220" s="139"/>
      <c r="O220" s="135"/>
      <c r="P220" s="135"/>
      <c r="Q220" s="135"/>
      <c r="R220" s="135"/>
      <c r="S220" s="135"/>
      <c r="T220" s="135"/>
      <c r="U220" s="135"/>
      <c r="V220" s="135"/>
      <c r="W220" s="135"/>
      <c r="X220" s="135"/>
    </row>
    <row r="221" spans="1:24" x14ac:dyDescent="0.45">
      <c r="A221" s="134"/>
      <c r="B221" s="135"/>
      <c r="C221" s="136"/>
      <c r="D221" s="135"/>
      <c r="E221" s="135"/>
      <c r="F221" s="135"/>
      <c r="G221" s="134"/>
      <c r="H221" s="135"/>
      <c r="I221" s="135"/>
      <c r="J221" s="135"/>
      <c r="K221" s="135"/>
      <c r="L221" s="135"/>
      <c r="M221" s="135"/>
      <c r="N221" s="139"/>
      <c r="O221" s="135"/>
      <c r="P221" s="135"/>
      <c r="Q221" s="135"/>
      <c r="R221" s="135"/>
      <c r="S221" s="135"/>
      <c r="T221" s="135"/>
      <c r="U221" s="135"/>
      <c r="V221" s="135"/>
      <c r="W221" s="135"/>
      <c r="X221" s="135"/>
    </row>
    <row r="222" spans="1:24" x14ac:dyDescent="0.45">
      <c r="A222" s="134"/>
      <c r="B222" s="135"/>
      <c r="C222" s="136"/>
      <c r="D222" s="135"/>
      <c r="E222" s="135"/>
      <c r="F222" s="135"/>
      <c r="G222" s="134"/>
      <c r="H222" s="135"/>
      <c r="I222" s="135"/>
      <c r="J222" s="135"/>
      <c r="K222" s="135"/>
      <c r="L222" s="135"/>
      <c r="M222" s="135"/>
      <c r="N222" s="139"/>
      <c r="O222" s="135"/>
      <c r="P222" s="135"/>
      <c r="Q222" s="135"/>
      <c r="R222" s="135"/>
      <c r="S222" s="135"/>
      <c r="T222" s="135"/>
      <c r="U222" s="135"/>
      <c r="V222" s="135"/>
      <c r="W222" s="135"/>
      <c r="X222" s="135"/>
    </row>
    <row r="223" spans="1:24" x14ac:dyDescent="0.45">
      <c r="A223" s="134"/>
      <c r="B223" s="135"/>
      <c r="C223" s="136"/>
      <c r="D223" s="135"/>
      <c r="E223" s="135"/>
      <c r="F223" s="135"/>
      <c r="G223" s="134"/>
      <c r="H223" s="135"/>
      <c r="I223" s="135"/>
      <c r="J223" s="135"/>
      <c r="K223" s="135"/>
      <c r="L223" s="135"/>
      <c r="M223" s="135"/>
      <c r="N223" s="139"/>
      <c r="O223" s="135"/>
      <c r="P223" s="135"/>
      <c r="Q223" s="135"/>
      <c r="R223" s="135"/>
      <c r="S223" s="135"/>
      <c r="T223" s="135"/>
      <c r="U223" s="135"/>
      <c r="V223" s="135"/>
      <c r="W223" s="135"/>
      <c r="X223" s="135"/>
    </row>
    <row r="224" spans="1:24" x14ac:dyDescent="0.45">
      <c r="A224" s="134"/>
      <c r="B224" s="135"/>
      <c r="C224" s="136"/>
      <c r="D224" s="135"/>
      <c r="E224" s="135"/>
      <c r="F224" s="135"/>
      <c r="G224" s="134"/>
      <c r="H224" s="135"/>
      <c r="I224" s="135"/>
      <c r="J224" s="135"/>
      <c r="K224" s="135"/>
      <c r="L224" s="135"/>
      <c r="M224" s="135"/>
      <c r="N224" s="139"/>
      <c r="O224" s="135"/>
      <c r="P224" s="135"/>
      <c r="Q224" s="135"/>
      <c r="R224" s="135"/>
      <c r="S224" s="135"/>
      <c r="T224" s="135"/>
      <c r="U224" s="135"/>
      <c r="V224" s="135"/>
      <c r="W224" s="135"/>
      <c r="X224" s="135"/>
    </row>
    <row r="225" spans="1:24" x14ac:dyDescent="0.45">
      <c r="A225" s="134"/>
      <c r="B225" s="135"/>
      <c r="C225" s="136"/>
      <c r="D225" s="135"/>
      <c r="E225" s="135"/>
      <c r="F225" s="135"/>
      <c r="G225" s="134"/>
      <c r="H225" s="135"/>
      <c r="I225" s="135"/>
      <c r="J225" s="135"/>
      <c r="K225" s="135"/>
      <c r="L225" s="135"/>
      <c r="M225" s="135"/>
      <c r="N225" s="139"/>
      <c r="O225" s="135"/>
      <c r="P225" s="135"/>
      <c r="Q225" s="135"/>
      <c r="R225" s="135"/>
      <c r="S225" s="135"/>
      <c r="T225" s="135"/>
      <c r="U225" s="135"/>
      <c r="V225" s="135"/>
      <c r="W225" s="135"/>
      <c r="X225" s="135"/>
    </row>
    <row r="226" spans="1:24" x14ac:dyDescent="0.45">
      <c r="A226" s="134"/>
      <c r="B226" s="135"/>
      <c r="C226" s="136"/>
      <c r="D226" s="135"/>
      <c r="E226" s="135"/>
      <c r="F226" s="135"/>
      <c r="G226" s="134"/>
      <c r="H226" s="135"/>
      <c r="I226" s="135"/>
      <c r="J226" s="135"/>
      <c r="K226" s="135"/>
      <c r="L226" s="135"/>
      <c r="M226" s="135"/>
      <c r="N226" s="139"/>
      <c r="O226" s="135"/>
      <c r="P226" s="135"/>
      <c r="Q226" s="135"/>
      <c r="R226" s="135"/>
      <c r="S226" s="135"/>
      <c r="T226" s="135"/>
      <c r="U226" s="135"/>
      <c r="V226" s="135"/>
      <c r="W226" s="135"/>
      <c r="X226" s="135"/>
    </row>
    <row r="227" spans="1:24" x14ac:dyDescent="0.45">
      <c r="A227" s="134"/>
      <c r="B227" s="135"/>
      <c r="C227" s="136"/>
      <c r="D227" s="135"/>
      <c r="E227" s="135"/>
      <c r="F227" s="135"/>
      <c r="G227" s="134"/>
      <c r="H227" s="135"/>
      <c r="I227" s="135"/>
      <c r="J227" s="135"/>
      <c r="K227" s="135"/>
      <c r="L227" s="135"/>
      <c r="M227" s="135"/>
      <c r="N227" s="139"/>
      <c r="O227" s="135"/>
      <c r="P227" s="135"/>
      <c r="Q227" s="135"/>
      <c r="R227" s="135"/>
      <c r="S227" s="135"/>
      <c r="T227" s="135"/>
      <c r="U227" s="135"/>
      <c r="V227" s="135"/>
      <c r="W227" s="135"/>
      <c r="X227" s="135"/>
    </row>
    <row r="228" spans="1:24" x14ac:dyDescent="0.45">
      <c r="A228" s="134"/>
      <c r="B228" s="135"/>
      <c r="C228" s="136"/>
      <c r="D228" s="135"/>
      <c r="E228" s="135"/>
      <c r="F228" s="135"/>
      <c r="G228" s="134"/>
      <c r="H228" s="135"/>
      <c r="I228" s="135"/>
      <c r="J228" s="135"/>
      <c r="K228" s="135"/>
      <c r="L228" s="135"/>
      <c r="M228" s="135"/>
      <c r="N228" s="139"/>
      <c r="O228" s="135"/>
      <c r="P228" s="135"/>
      <c r="Q228" s="135"/>
      <c r="R228" s="135"/>
      <c r="S228" s="135"/>
      <c r="T228" s="135"/>
      <c r="U228" s="135"/>
      <c r="V228" s="135"/>
      <c r="W228" s="135"/>
      <c r="X228" s="135"/>
    </row>
    <row r="229" spans="1:24" x14ac:dyDescent="0.45">
      <c r="A229" s="134"/>
      <c r="B229" s="135"/>
      <c r="C229" s="136"/>
      <c r="D229" s="135"/>
      <c r="E229" s="135"/>
      <c r="F229" s="135"/>
      <c r="G229" s="134"/>
      <c r="H229" s="135"/>
      <c r="I229" s="135"/>
      <c r="J229" s="135"/>
      <c r="K229" s="135"/>
      <c r="L229" s="135"/>
      <c r="M229" s="135"/>
      <c r="N229" s="139"/>
      <c r="O229" s="135"/>
      <c r="P229" s="135"/>
      <c r="Q229" s="135"/>
      <c r="R229" s="135"/>
      <c r="S229" s="135"/>
      <c r="T229" s="135"/>
      <c r="U229" s="135"/>
      <c r="V229" s="135"/>
      <c r="W229" s="135"/>
      <c r="X229" s="135"/>
    </row>
    <row r="230" spans="1:24" x14ac:dyDescent="0.45">
      <c r="A230" s="134"/>
      <c r="B230" s="135"/>
      <c r="C230" s="136"/>
      <c r="D230" s="135"/>
      <c r="E230" s="135"/>
      <c r="F230" s="135"/>
      <c r="G230" s="134"/>
      <c r="H230" s="135"/>
      <c r="I230" s="135"/>
      <c r="J230" s="135"/>
      <c r="K230" s="135"/>
      <c r="L230" s="135"/>
      <c r="M230" s="135"/>
      <c r="N230" s="139"/>
      <c r="O230" s="135"/>
      <c r="P230" s="135"/>
      <c r="Q230" s="135"/>
      <c r="R230" s="135"/>
      <c r="S230" s="135"/>
      <c r="T230" s="135"/>
      <c r="U230" s="135"/>
      <c r="V230" s="135"/>
      <c r="W230" s="135"/>
      <c r="X230" s="135"/>
    </row>
    <row r="231" spans="1:24" x14ac:dyDescent="0.45">
      <c r="A231" s="134"/>
      <c r="B231" s="135"/>
      <c r="C231" s="136"/>
      <c r="D231" s="135"/>
      <c r="E231" s="135"/>
      <c r="F231" s="135"/>
      <c r="G231" s="134"/>
      <c r="H231" s="135"/>
      <c r="I231" s="135"/>
      <c r="J231" s="135"/>
      <c r="K231" s="135"/>
      <c r="L231" s="135"/>
      <c r="M231" s="135"/>
      <c r="N231" s="139"/>
      <c r="O231" s="135"/>
      <c r="P231" s="135"/>
      <c r="Q231" s="135"/>
      <c r="R231" s="135"/>
      <c r="S231" s="135"/>
      <c r="T231" s="135"/>
      <c r="U231" s="135"/>
      <c r="V231" s="135"/>
      <c r="W231" s="135"/>
      <c r="X231" s="135"/>
    </row>
    <row r="232" spans="1:24" x14ac:dyDescent="0.45">
      <c r="A232" s="134"/>
      <c r="B232" s="135"/>
      <c r="C232" s="136"/>
      <c r="D232" s="135"/>
      <c r="E232" s="135"/>
      <c r="F232" s="135"/>
      <c r="G232" s="134"/>
      <c r="H232" s="135"/>
      <c r="I232" s="135"/>
      <c r="J232" s="135"/>
      <c r="K232" s="135"/>
      <c r="L232" s="135"/>
      <c r="M232" s="135"/>
      <c r="N232" s="139"/>
      <c r="O232" s="135"/>
      <c r="P232" s="135"/>
      <c r="Q232" s="135"/>
      <c r="R232" s="135"/>
      <c r="S232" s="135"/>
      <c r="T232" s="135"/>
      <c r="U232" s="135"/>
      <c r="V232" s="135"/>
      <c r="W232" s="135"/>
      <c r="X232" s="135"/>
    </row>
    <row r="233" spans="1:24" x14ac:dyDescent="0.45">
      <c r="A233" s="134"/>
      <c r="B233" s="135"/>
      <c r="C233" s="136"/>
      <c r="D233" s="135"/>
      <c r="E233" s="135"/>
      <c r="F233" s="135"/>
      <c r="G233" s="134"/>
      <c r="H233" s="135"/>
      <c r="I233" s="135"/>
      <c r="J233" s="135"/>
      <c r="K233" s="135"/>
      <c r="L233" s="135"/>
      <c r="M233" s="135"/>
      <c r="N233" s="139"/>
      <c r="O233" s="135"/>
      <c r="P233" s="135"/>
      <c r="Q233" s="135"/>
      <c r="R233" s="135"/>
      <c r="S233" s="135"/>
      <c r="T233" s="135"/>
      <c r="U233" s="135"/>
      <c r="V233" s="135"/>
      <c r="W233" s="135"/>
      <c r="X233" s="135"/>
    </row>
    <row r="234" spans="1:24" x14ac:dyDescent="0.45">
      <c r="A234" s="134"/>
      <c r="B234" s="135"/>
      <c r="C234" s="136"/>
      <c r="D234" s="135"/>
      <c r="E234" s="135"/>
      <c r="F234" s="135"/>
      <c r="G234" s="134"/>
      <c r="H234" s="135"/>
      <c r="I234" s="135"/>
      <c r="J234" s="135"/>
      <c r="K234" s="135"/>
      <c r="L234" s="135"/>
      <c r="M234" s="135"/>
      <c r="N234" s="139"/>
      <c r="O234" s="135"/>
      <c r="P234" s="135"/>
      <c r="Q234" s="135"/>
      <c r="R234" s="135"/>
      <c r="S234" s="135"/>
      <c r="T234" s="135"/>
      <c r="U234" s="135"/>
      <c r="V234" s="135"/>
      <c r="W234" s="135"/>
      <c r="X234" s="135"/>
    </row>
    <row r="235" spans="1:24" x14ac:dyDescent="0.45">
      <c r="A235" s="134"/>
      <c r="B235" s="135"/>
      <c r="C235" s="136"/>
      <c r="D235" s="135"/>
      <c r="E235" s="135"/>
      <c r="F235" s="135"/>
      <c r="G235" s="134"/>
      <c r="H235" s="135"/>
      <c r="I235" s="135"/>
      <c r="J235" s="135"/>
      <c r="K235" s="135"/>
      <c r="L235" s="135"/>
      <c r="M235" s="135"/>
      <c r="N235" s="139"/>
      <c r="O235" s="135"/>
      <c r="P235" s="135"/>
      <c r="Q235" s="135"/>
      <c r="R235" s="135"/>
      <c r="S235" s="135"/>
      <c r="T235" s="135"/>
      <c r="U235" s="135"/>
      <c r="V235" s="135"/>
      <c r="W235" s="135"/>
      <c r="X235" s="135"/>
    </row>
    <row r="236" spans="1:24" x14ac:dyDescent="0.45">
      <c r="A236" s="134"/>
      <c r="B236" s="135"/>
      <c r="C236" s="136"/>
      <c r="D236" s="135"/>
      <c r="E236" s="135"/>
      <c r="F236" s="135"/>
      <c r="G236" s="134"/>
      <c r="H236" s="135"/>
      <c r="I236" s="135"/>
      <c r="J236" s="135"/>
      <c r="K236" s="135"/>
      <c r="L236" s="135"/>
      <c r="M236" s="135"/>
      <c r="N236" s="139"/>
      <c r="O236" s="135"/>
      <c r="P236" s="135"/>
      <c r="Q236" s="135"/>
      <c r="R236" s="135"/>
      <c r="S236" s="135"/>
      <c r="T236" s="135"/>
      <c r="U236" s="135"/>
      <c r="V236" s="135"/>
      <c r="W236" s="135"/>
      <c r="X236" s="135"/>
    </row>
    <row r="237" spans="1:24" x14ac:dyDescent="0.45">
      <c r="A237" s="134"/>
      <c r="B237" s="135"/>
      <c r="C237" s="136"/>
      <c r="D237" s="135"/>
      <c r="E237" s="135"/>
      <c r="F237" s="135"/>
      <c r="G237" s="134"/>
      <c r="H237" s="135"/>
      <c r="I237" s="135"/>
      <c r="J237" s="135"/>
      <c r="K237" s="135"/>
      <c r="L237" s="135"/>
      <c r="M237" s="135"/>
      <c r="N237" s="139"/>
      <c r="O237" s="135"/>
      <c r="P237" s="135"/>
      <c r="Q237" s="135"/>
      <c r="R237" s="135"/>
      <c r="S237" s="135"/>
      <c r="T237" s="135"/>
      <c r="U237" s="135"/>
      <c r="V237" s="135"/>
      <c r="W237" s="135"/>
      <c r="X237" s="135"/>
    </row>
    <row r="238" spans="1:24" x14ac:dyDescent="0.45">
      <c r="A238" s="134"/>
      <c r="B238" s="135"/>
      <c r="C238" s="136"/>
      <c r="D238" s="135"/>
      <c r="E238" s="135"/>
      <c r="F238" s="135"/>
      <c r="G238" s="134"/>
      <c r="H238" s="135"/>
      <c r="I238" s="135"/>
      <c r="J238" s="135"/>
      <c r="K238" s="135"/>
      <c r="L238" s="135"/>
      <c r="M238" s="135"/>
      <c r="N238" s="139"/>
      <c r="O238" s="135"/>
      <c r="P238" s="135"/>
      <c r="Q238" s="135"/>
      <c r="R238" s="135"/>
      <c r="S238" s="135"/>
      <c r="T238" s="135"/>
      <c r="U238" s="135"/>
      <c r="V238" s="135"/>
      <c r="W238" s="135"/>
      <c r="X238" s="135"/>
    </row>
    <row r="239" spans="1:24" x14ac:dyDescent="0.45">
      <c r="A239" s="134"/>
      <c r="B239" s="135"/>
      <c r="C239" s="136"/>
      <c r="D239" s="135"/>
      <c r="E239" s="135"/>
      <c r="F239" s="135"/>
      <c r="G239" s="134"/>
      <c r="H239" s="135"/>
      <c r="I239" s="135"/>
      <c r="J239" s="135"/>
      <c r="K239" s="135"/>
      <c r="L239" s="135"/>
      <c r="M239" s="135"/>
      <c r="N239" s="139"/>
      <c r="O239" s="135"/>
      <c r="P239" s="135"/>
      <c r="Q239" s="135"/>
      <c r="R239" s="135"/>
      <c r="S239" s="135"/>
      <c r="T239" s="135"/>
      <c r="U239" s="135"/>
      <c r="V239" s="135"/>
      <c r="W239" s="135"/>
      <c r="X239" s="135"/>
    </row>
    <row r="240" spans="1:24" x14ac:dyDescent="0.45">
      <c r="A240" s="134"/>
      <c r="B240" s="135"/>
      <c r="C240" s="136"/>
      <c r="D240" s="135"/>
      <c r="E240" s="135"/>
      <c r="F240" s="135"/>
      <c r="G240" s="134"/>
      <c r="H240" s="135"/>
      <c r="I240" s="135"/>
      <c r="J240" s="135"/>
      <c r="K240" s="135"/>
      <c r="L240" s="135"/>
      <c r="M240" s="135"/>
      <c r="N240" s="139"/>
      <c r="O240" s="135"/>
      <c r="P240" s="135"/>
      <c r="Q240" s="135"/>
      <c r="R240" s="135"/>
      <c r="S240" s="135"/>
      <c r="T240" s="135"/>
      <c r="U240" s="135"/>
      <c r="V240" s="135"/>
      <c r="W240" s="135"/>
      <c r="X240" s="135"/>
    </row>
    <row r="241" spans="1:24" x14ac:dyDescent="0.45">
      <c r="A241" s="134"/>
      <c r="B241" s="135"/>
      <c r="C241" s="136"/>
      <c r="D241" s="135"/>
      <c r="E241" s="135"/>
      <c r="F241" s="135"/>
      <c r="G241" s="134"/>
      <c r="H241" s="135"/>
      <c r="I241" s="135"/>
      <c r="J241" s="135"/>
      <c r="K241" s="135"/>
      <c r="L241" s="135"/>
      <c r="M241" s="135"/>
      <c r="N241" s="139"/>
      <c r="O241" s="135"/>
      <c r="P241" s="135"/>
      <c r="Q241" s="135"/>
      <c r="R241" s="135"/>
      <c r="S241" s="135"/>
      <c r="T241" s="135"/>
      <c r="U241" s="135"/>
      <c r="V241" s="135"/>
      <c r="W241" s="135"/>
      <c r="X241" s="135"/>
    </row>
    <row r="242" spans="1:24" x14ac:dyDescent="0.45">
      <c r="A242" s="134"/>
      <c r="B242" s="135"/>
      <c r="C242" s="136"/>
      <c r="D242" s="135"/>
      <c r="E242" s="135"/>
      <c r="F242" s="135"/>
      <c r="G242" s="134"/>
      <c r="H242" s="135"/>
      <c r="I242" s="135"/>
      <c r="J242" s="135"/>
      <c r="K242" s="135"/>
      <c r="L242" s="135"/>
      <c r="M242" s="135"/>
      <c r="N242" s="139"/>
      <c r="O242" s="135"/>
      <c r="P242" s="135"/>
      <c r="Q242" s="135"/>
      <c r="R242" s="135"/>
      <c r="S242" s="135"/>
      <c r="T242" s="135"/>
      <c r="U242" s="135"/>
      <c r="V242" s="135"/>
      <c r="W242" s="135"/>
      <c r="X242" s="135"/>
    </row>
    <row r="243" spans="1:24" x14ac:dyDescent="0.45">
      <c r="A243" s="134"/>
      <c r="B243" s="135"/>
      <c r="C243" s="136"/>
      <c r="D243" s="135"/>
      <c r="E243" s="135"/>
      <c r="F243" s="135"/>
      <c r="G243" s="134"/>
      <c r="H243" s="135"/>
      <c r="I243" s="135"/>
      <c r="J243" s="135"/>
      <c r="K243" s="135"/>
      <c r="L243" s="135"/>
      <c r="M243" s="135"/>
      <c r="N243" s="139"/>
      <c r="O243" s="135"/>
      <c r="P243" s="135"/>
      <c r="Q243" s="135"/>
      <c r="R243" s="135"/>
      <c r="S243" s="135"/>
      <c r="T243" s="135"/>
      <c r="U243" s="135"/>
      <c r="V243" s="135"/>
      <c r="W243" s="135"/>
      <c r="X243" s="135"/>
    </row>
    <row r="244" spans="1:24" x14ac:dyDescent="0.45">
      <c r="A244" s="134"/>
      <c r="B244" s="135"/>
      <c r="C244" s="136"/>
      <c r="D244" s="135"/>
      <c r="E244" s="135"/>
      <c r="F244" s="135"/>
      <c r="G244" s="134"/>
      <c r="H244" s="135"/>
      <c r="I244" s="135"/>
      <c r="J244" s="135"/>
      <c r="K244" s="135"/>
      <c r="L244" s="135"/>
      <c r="M244" s="135"/>
      <c r="N244" s="139"/>
      <c r="O244" s="135"/>
      <c r="P244" s="135"/>
      <c r="Q244" s="135"/>
      <c r="R244" s="135"/>
      <c r="S244" s="135"/>
      <c r="T244" s="135"/>
      <c r="U244" s="135"/>
      <c r="V244" s="135"/>
      <c r="W244" s="135"/>
      <c r="X244" s="135"/>
    </row>
    <row r="245" spans="1:24" x14ac:dyDescent="0.45">
      <c r="A245" s="134"/>
      <c r="B245" s="135"/>
      <c r="C245" s="136"/>
      <c r="D245" s="135"/>
      <c r="E245" s="135"/>
      <c r="F245" s="135"/>
      <c r="G245" s="134"/>
      <c r="H245" s="135"/>
      <c r="I245" s="135"/>
      <c r="J245" s="135"/>
      <c r="K245" s="135"/>
      <c r="L245" s="135"/>
      <c r="M245" s="135"/>
      <c r="N245" s="139"/>
      <c r="O245" s="135"/>
      <c r="P245" s="135"/>
      <c r="Q245" s="135"/>
      <c r="R245" s="135"/>
      <c r="S245" s="135"/>
      <c r="T245" s="135"/>
      <c r="U245" s="135"/>
      <c r="V245" s="135"/>
      <c r="W245" s="135"/>
      <c r="X245" s="135"/>
    </row>
    <row r="246" spans="1:24" x14ac:dyDescent="0.45">
      <c r="A246" s="134"/>
      <c r="B246" s="135"/>
      <c r="C246" s="136"/>
      <c r="D246" s="135"/>
      <c r="E246" s="135"/>
      <c r="F246" s="135"/>
      <c r="G246" s="134"/>
      <c r="H246" s="135"/>
      <c r="I246" s="135"/>
      <c r="J246" s="135"/>
      <c r="K246" s="135"/>
      <c r="L246" s="135"/>
      <c r="M246" s="135"/>
      <c r="N246" s="139"/>
      <c r="O246" s="135"/>
      <c r="P246" s="135"/>
      <c r="Q246" s="135"/>
      <c r="R246" s="135"/>
      <c r="S246" s="135"/>
      <c r="T246" s="135"/>
      <c r="U246" s="135"/>
      <c r="V246" s="135"/>
      <c r="W246" s="135"/>
      <c r="X246" s="135"/>
    </row>
    <row r="247" spans="1:24" x14ac:dyDescent="0.45">
      <c r="A247" s="134"/>
      <c r="B247" s="135"/>
      <c r="C247" s="136"/>
      <c r="D247" s="135"/>
      <c r="E247" s="135"/>
      <c r="F247" s="135"/>
      <c r="G247" s="134"/>
      <c r="H247" s="135"/>
      <c r="I247" s="135"/>
      <c r="J247" s="135"/>
      <c r="K247" s="135"/>
      <c r="L247" s="135"/>
      <c r="M247" s="135"/>
      <c r="N247" s="139"/>
      <c r="O247" s="135"/>
      <c r="P247" s="135"/>
      <c r="Q247" s="135"/>
      <c r="R247" s="135"/>
      <c r="S247" s="135"/>
      <c r="T247" s="135"/>
      <c r="U247" s="135"/>
      <c r="V247" s="135"/>
      <c r="W247" s="135"/>
      <c r="X247" s="135"/>
    </row>
    <row r="248" spans="1:24" x14ac:dyDescent="0.45">
      <c r="A248" s="134"/>
      <c r="B248" s="135"/>
      <c r="C248" s="136"/>
      <c r="D248" s="135"/>
      <c r="E248" s="135"/>
      <c r="F248" s="135"/>
      <c r="G248" s="134"/>
      <c r="H248" s="135"/>
      <c r="I248" s="135"/>
      <c r="J248" s="135"/>
      <c r="K248" s="135"/>
      <c r="L248" s="135"/>
      <c r="M248" s="135"/>
      <c r="N248" s="139"/>
      <c r="O248" s="135"/>
      <c r="P248" s="135"/>
      <c r="Q248" s="135"/>
      <c r="R248" s="135"/>
      <c r="S248" s="135"/>
      <c r="T248" s="135"/>
      <c r="U248" s="135"/>
      <c r="V248" s="135"/>
      <c r="W248" s="135"/>
      <c r="X248" s="135"/>
    </row>
    <row r="249" spans="1:24" x14ac:dyDescent="0.45">
      <c r="A249" s="134"/>
      <c r="B249" s="135"/>
      <c r="C249" s="136"/>
      <c r="D249" s="135"/>
      <c r="E249" s="135"/>
      <c r="F249" s="135"/>
      <c r="G249" s="134"/>
      <c r="H249" s="135"/>
      <c r="I249" s="135"/>
      <c r="J249" s="135"/>
      <c r="K249" s="135"/>
      <c r="L249" s="135"/>
      <c r="M249" s="135"/>
      <c r="N249" s="139"/>
      <c r="O249" s="135"/>
      <c r="P249" s="135"/>
      <c r="Q249" s="135"/>
      <c r="R249" s="135"/>
      <c r="S249" s="135"/>
      <c r="T249" s="135"/>
      <c r="U249" s="135"/>
      <c r="V249" s="135"/>
      <c r="W249" s="135"/>
      <c r="X249" s="135"/>
    </row>
    <row r="250" spans="1:24" x14ac:dyDescent="0.45">
      <c r="A250" s="134"/>
      <c r="B250" s="135"/>
      <c r="C250" s="136"/>
      <c r="D250" s="135"/>
      <c r="E250" s="135"/>
      <c r="F250" s="135"/>
      <c r="G250" s="134"/>
      <c r="H250" s="135"/>
      <c r="I250" s="135"/>
      <c r="J250" s="135"/>
      <c r="K250" s="135"/>
      <c r="L250" s="135"/>
      <c r="M250" s="135"/>
      <c r="N250" s="139"/>
      <c r="O250" s="135"/>
      <c r="P250" s="135"/>
      <c r="Q250" s="135"/>
      <c r="R250" s="135"/>
      <c r="S250" s="135"/>
      <c r="T250" s="135"/>
      <c r="U250" s="135"/>
      <c r="V250" s="135"/>
      <c r="W250" s="135"/>
      <c r="X250" s="135"/>
    </row>
    <row r="251" spans="1:24" x14ac:dyDescent="0.45">
      <c r="A251" s="134"/>
      <c r="B251" s="135"/>
      <c r="C251" s="136"/>
      <c r="D251" s="135"/>
      <c r="E251" s="135"/>
      <c r="F251" s="135"/>
      <c r="G251" s="134"/>
      <c r="H251" s="135"/>
      <c r="I251" s="135"/>
      <c r="J251" s="135"/>
      <c r="K251" s="135"/>
      <c r="L251" s="135"/>
      <c r="M251" s="135"/>
      <c r="N251" s="139"/>
      <c r="O251" s="135"/>
      <c r="P251" s="135"/>
      <c r="Q251" s="135"/>
      <c r="R251" s="135"/>
      <c r="S251" s="135"/>
      <c r="T251" s="135"/>
      <c r="U251" s="135"/>
      <c r="V251" s="135"/>
      <c r="W251" s="135"/>
      <c r="X251" s="135"/>
    </row>
    <row r="252" spans="1:24" x14ac:dyDescent="0.45">
      <c r="A252" s="134"/>
      <c r="B252" s="135"/>
      <c r="C252" s="136"/>
      <c r="D252" s="135"/>
      <c r="E252" s="135"/>
      <c r="F252" s="135"/>
      <c r="G252" s="134"/>
      <c r="H252" s="135"/>
      <c r="I252" s="135"/>
      <c r="J252" s="135"/>
      <c r="K252" s="135"/>
      <c r="L252" s="135"/>
      <c r="M252" s="135"/>
      <c r="N252" s="139"/>
      <c r="O252" s="135"/>
      <c r="P252" s="135"/>
      <c r="Q252" s="135"/>
      <c r="R252" s="135"/>
      <c r="S252" s="135"/>
      <c r="T252" s="135"/>
      <c r="U252" s="135"/>
      <c r="V252" s="135"/>
      <c r="W252" s="135"/>
      <c r="X252" s="135"/>
    </row>
    <row r="253" spans="1:24" x14ac:dyDescent="0.45">
      <c r="A253" s="134"/>
      <c r="B253" s="135"/>
      <c r="C253" s="136"/>
      <c r="D253" s="135"/>
      <c r="E253" s="135"/>
      <c r="F253" s="135"/>
      <c r="G253" s="134"/>
      <c r="H253" s="135"/>
      <c r="I253" s="135"/>
      <c r="J253" s="135"/>
      <c r="K253" s="135"/>
      <c r="L253" s="135"/>
      <c r="M253" s="135"/>
      <c r="N253" s="139"/>
      <c r="O253" s="135"/>
      <c r="P253" s="135"/>
      <c r="Q253" s="135"/>
      <c r="R253" s="135"/>
      <c r="S253" s="135"/>
      <c r="T253" s="135"/>
      <c r="U253" s="135"/>
      <c r="V253" s="135"/>
      <c r="W253" s="135"/>
      <c r="X253" s="135"/>
    </row>
    <row r="254" spans="1:24" x14ac:dyDescent="0.45">
      <c r="A254" s="134"/>
      <c r="B254" s="135"/>
      <c r="C254" s="136"/>
      <c r="D254" s="135"/>
      <c r="E254" s="135"/>
      <c r="F254" s="135"/>
      <c r="G254" s="134"/>
      <c r="H254" s="135"/>
      <c r="I254" s="135"/>
      <c r="J254" s="135"/>
      <c r="K254" s="135"/>
      <c r="L254" s="135"/>
      <c r="M254" s="135"/>
      <c r="N254" s="139"/>
      <c r="O254" s="135"/>
      <c r="P254" s="135"/>
      <c r="Q254" s="135"/>
      <c r="R254" s="135"/>
      <c r="S254" s="135"/>
      <c r="T254" s="135"/>
      <c r="U254" s="135"/>
      <c r="V254" s="135"/>
      <c r="W254" s="135"/>
      <c r="X254" s="135"/>
    </row>
    <row r="255" spans="1:24" x14ac:dyDescent="0.45">
      <c r="A255" s="134"/>
      <c r="B255" s="135"/>
      <c r="C255" s="136"/>
      <c r="D255" s="135"/>
      <c r="E255" s="135"/>
      <c r="F255" s="135"/>
      <c r="G255" s="134"/>
      <c r="H255" s="135"/>
      <c r="I255" s="135"/>
      <c r="J255" s="135"/>
      <c r="K255" s="135"/>
      <c r="L255" s="135"/>
      <c r="M255" s="135"/>
      <c r="N255" s="139"/>
      <c r="O255" s="135"/>
      <c r="P255" s="135"/>
      <c r="Q255" s="135"/>
      <c r="R255" s="135"/>
      <c r="S255" s="135"/>
      <c r="T255" s="135"/>
      <c r="U255" s="135"/>
      <c r="V255" s="135"/>
      <c r="W255" s="135"/>
      <c r="X255" s="135"/>
    </row>
    <row r="256" spans="1:24" x14ac:dyDescent="0.45">
      <c r="A256" s="134"/>
      <c r="B256" s="135"/>
      <c r="C256" s="136"/>
      <c r="D256" s="135"/>
      <c r="E256" s="135"/>
      <c r="F256" s="135"/>
      <c r="G256" s="134"/>
      <c r="H256" s="135"/>
      <c r="I256" s="135"/>
      <c r="J256" s="135"/>
      <c r="K256" s="135"/>
      <c r="L256" s="135"/>
      <c r="M256" s="135"/>
      <c r="N256" s="139"/>
      <c r="O256" s="135"/>
      <c r="P256" s="135"/>
      <c r="Q256" s="135"/>
      <c r="R256" s="135"/>
      <c r="S256" s="135"/>
      <c r="T256" s="135"/>
      <c r="U256" s="135"/>
      <c r="V256" s="135"/>
      <c r="W256" s="135"/>
      <c r="X256" s="135"/>
    </row>
    <row r="257" spans="1:24" x14ac:dyDescent="0.45">
      <c r="A257" s="134"/>
      <c r="B257" s="135"/>
      <c r="C257" s="136"/>
      <c r="D257" s="135"/>
      <c r="E257" s="135"/>
      <c r="F257" s="135"/>
      <c r="G257" s="134"/>
      <c r="H257" s="135"/>
      <c r="I257" s="135"/>
      <c r="J257" s="135"/>
      <c r="K257" s="135"/>
      <c r="L257" s="135"/>
      <c r="M257" s="135"/>
      <c r="N257" s="139"/>
      <c r="O257" s="135"/>
      <c r="P257" s="135"/>
      <c r="Q257" s="135"/>
      <c r="R257" s="135"/>
      <c r="S257" s="135"/>
      <c r="T257" s="135"/>
      <c r="U257" s="135"/>
      <c r="V257" s="135"/>
      <c r="W257" s="135"/>
      <c r="X257" s="135"/>
    </row>
    <row r="258" spans="1:24" x14ac:dyDescent="0.45">
      <c r="A258" s="134"/>
      <c r="B258" s="135"/>
      <c r="C258" s="136"/>
      <c r="D258" s="135"/>
      <c r="E258" s="135"/>
      <c r="F258" s="135"/>
      <c r="G258" s="134"/>
      <c r="H258" s="135"/>
      <c r="I258" s="135"/>
      <c r="J258" s="135"/>
      <c r="K258" s="135"/>
      <c r="L258" s="135"/>
      <c r="M258" s="135"/>
      <c r="N258" s="139"/>
      <c r="O258" s="135"/>
      <c r="P258" s="135"/>
      <c r="Q258" s="135"/>
      <c r="R258" s="135"/>
      <c r="S258" s="135"/>
      <c r="T258" s="135"/>
      <c r="U258" s="135"/>
      <c r="V258" s="135"/>
      <c r="W258" s="135"/>
      <c r="X258" s="135"/>
    </row>
    <row r="259" spans="1:24" x14ac:dyDescent="0.45">
      <c r="A259" s="134"/>
      <c r="B259" s="135"/>
      <c r="C259" s="136"/>
      <c r="D259" s="135"/>
      <c r="E259" s="135"/>
      <c r="F259" s="135"/>
      <c r="G259" s="134"/>
      <c r="H259" s="135"/>
      <c r="I259" s="135"/>
      <c r="J259" s="135"/>
      <c r="K259" s="135"/>
      <c r="L259" s="135"/>
      <c r="M259" s="135"/>
      <c r="N259" s="139"/>
      <c r="O259" s="135"/>
      <c r="P259" s="135"/>
      <c r="Q259" s="135"/>
      <c r="R259" s="135"/>
      <c r="S259" s="135"/>
      <c r="T259" s="135"/>
      <c r="U259" s="135"/>
      <c r="V259" s="135"/>
      <c r="W259" s="135"/>
      <c r="X259" s="135"/>
    </row>
    <row r="260" spans="1:24" x14ac:dyDescent="0.45">
      <c r="A260" s="134"/>
      <c r="B260" s="135"/>
      <c r="C260" s="136"/>
      <c r="D260" s="135"/>
      <c r="E260" s="135"/>
      <c r="F260" s="135"/>
      <c r="G260" s="134"/>
      <c r="H260" s="135"/>
      <c r="I260" s="135"/>
      <c r="J260" s="135"/>
      <c r="K260" s="135"/>
      <c r="L260" s="135"/>
      <c r="M260" s="135"/>
      <c r="N260" s="139"/>
      <c r="O260" s="135"/>
      <c r="P260" s="135"/>
      <c r="Q260" s="135"/>
      <c r="R260" s="135"/>
      <c r="S260" s="135"/>
      <c r="T260" s="135"/>
      <c r="U260" s="135"/>
      <c r="V260" s="135"/>
      <c r="W260" s="135"/>
      <c r="X260" s="135"/>
    </row>
    <row r="261" spans="1:24" x14ac:dyDescent="0.45">
      <c r="A261" s="134"/>
      <c r="B261" s="135"/>
      <c r="C261" s="136"/>
      <c r="D261" s="135"/>
      <c r="E261" s="135"/>
      <c r="F261" s="135"/>
      <c r="G261" s="134"/>
      <c r="H261" s="135"/>
      <c r="I261" s="135"/>
      <c r="J261" s="135"/>
      <c r="K261" s="135"/>
      <c r="L261" s="135"/>
      <c r="M261" s="135"/>
      <c r="N261" s="139"/>
      <c r="O261" s="135"/>
      <c r="P261" s="135"/>
      <c r="Q261" s="135"/>
      <c r="R261" s="135"/>
      <c r="S261" s="135"/>
      <c r="T261" s="135"/>
      <c r="U261" s="135"/>
      <c r="V261" s="135"/>
      <c r="W261" s="135"/>
      <c r="X261" s="135"/>
    </row>
    <row r="262" spans="1:24" x14ac:dyDescent="0.45">
      <c r="A262" s="134"/>
      <c r="B262" s="135"/>
      <c r="C262" s="136"/>
      <c r="D262" s="135"/>
      <c r="E262" s="135"/>
      <c r="F262" s="135"/>
      <c r="G262" s="134"/>
      <c r="H262" s="135"/>
      <c r="I262" s="135"/>
      <c r="J262" s="135"/>
      <c r="K262" s="135"/>
      <c r="L262" s="135"/>
      <c r="M262" s="135"/>
      <c r="N262" s="139"/>
      <c r="O262" s="135"/>
      <c r="P262" s="135"/>
      <c r="Q262" s="135"/>
      <c r="R262" s="135"/>
      <c r="S262" s="135"/>
      <c r="T262" s="135"/>
      <c r="U262" s="135"/>
      <c r="V262" s="135"/>
      <c r="W262" s="135"/>
      <c r="X262" s="135"/>
    </row>
    <row r="263" spans="1:24" x14ac:dyDescent="0.45">
      <c r="A263" s="134"/>
      <c r="B263" s="135"/>
      <c r="C263" s="136"/>
      <c r="D263" s="135"/>
      <c r="E263" s="135"/>
      <c r="F263" s="135"/>
      <c r="G263" s="134"/>
      <c r="H263" s="135"/>
      <c r="I263" s="135"/>
      <c r="J263" s="135"/>
      <c r="K263" s="135"/>
      <c r="L263" s="135"/>
      <c r="M263" s="135"/>
      <c r="N263" s="139"/>
      <c r="O263" s="135"/>
      <c r="P263" s="135"/>
      <c r="Q263" s="135"/>
      <c r="R263" s="135"/>
      <c r="S263" s="135"/>
      <c r="T263" s="135"/>
      <c r="U263" s="135"/>
      <c r="V263" s="135"/>
      <c r="W263" s="135"/>
      <c r="X263" s="135"/>
    </row>
    <row r="264" spans="1:24" x14ac:dyDescent="0.45">
      <c r="A264" s="134"/>
      <c r="B264" s="135"/>
      <c r="C264" s="136"/>
      <c r="D264" s="135"/>
      <c r="E264" s="135"/>
      <c r="F264" s="135"/>
      <c r="G264" s="134"/>
      <c r="H264" s="135"/>
      <c r="I264" s="135"/>
      <c r="J264" s="135"/>
      <c r="K264" s="135"/>
      <c r="L264" s="135"/>
      <c r="M264" s="135"/>
      <c r="N264" s="139"/>
      <c r="O264" s="135"/>
      <c r="P264" s="135"/>
      <c r="Q264" s="135"/>
      <c r="R264" s="135"/>
      <c r="S264" s="135"/>
      <c r="T264" s="135"/>
      <c r="U264" s="135"/>
      <c r="V264" s="135"/>
      <c r="W264" s="135"/>
      <c r="X264" s="135"/>
    </row>
    <row r="265" spans="1:24" x14ac:dyDescent="0.45">
      <c r="A265" s="134"/>
      <c r="B265" s="135"/>
      <c r="C265" s="136"/>
      <c r="D265" s="135"/>
      <c r="E265" s="135"/>
      <c r="F265" s="135"/>
      <c r="G265" s="134"/>
      <c r="H265" s="135"/>
      <c r="I265" s="135"/>
      <c r="J265" s="135"/>
      <c r="K265" s="135"/>
      <c r="L265" s="135"/>
      <c r="M265" s="135"/>
      <c r="N265" s="139"/>
      <c r="O265" s="135"/>
      <c r="P265" s="135"/>
      <c r="Q265" s="135"/>
      <c r="R265" s="135"/>
      <c r="S265" s="135"/>
      <c r="T265" s="135"/>
      <c r="U265" s="135"/>
      <c r="V265" s="135"/>
      <c r="W265" s="135"/>
      <c r="X265" s="135"/>
    </row>
    <row r="266" spans="1:24" x14ac:dyDescent="0.45">
      <c r="A266" s="134"/>
      <c r="B266" s="135"/>
      <c r="C266" s="136"/>
      <c r="D266" s="135"/>
      <c r="E266" s="135"/>
      <c r="F266" s="135"/>
      <c r="G266" s="134"/>
      <c r="H266" s="135"/>
      <c r="I266" s="135"/>
      <c r="J266" s="135"/>
      <c r="K266" s="135"/>
      <c r="L266" s="135"/>
      <c r="M266" s="135"/>
      <c r="N266" s="139"/>
      <c r="O266" s="135"/>
      <c r="P266" s="135"/>
      <c r="Q266" s="135"/>
      <c r="R266" s="135"/>
      <c r="S266" s="135"/>
      <c r="T266" s="135"/>
      <c r="U266" s="135"/>
      <c r="V266" s="135"/>
      <c r="W266" s="135"/>
      <c r="X266" s="135"/>
    </row>
    <row r="267" spans="1:24" x14ac:dyDescent="0.45">
      <c r="A267" s="134"/>
      <c r="B267" s="135"/>
      <c r="C267" s="136"/>
      <c r="D267" s="135"/>
      <c r="E267" s="135"/>
      <c r="F267" s="135"/>
      <c r="G267" s="134"/>
      <c r="H267" s="135"/>
      <c r="I267" s="135"/>
      <c r="J267" s="135"/>
      <c r="K267" s="135"/>
      <c r="L267" s="135"/>
      <c r="M267" s="135"/>
      <c r="N267" s="139"/>
      <c r="O267" s="135"/>
      <c r="P267" s="135"/>
      <c r="Q267" s="135"/>
      <c r="R267" s="135"/>
      <c r="S267" s="135"/>
      <c r="T267" s="135"/>
      <c r="U267" s="135"/>
      <c r="V267" s="135"/>
      <c r="W267" s="135"/>
      <c r="X267" s="135"/>
    </row>
    <row r="268" spans="1:24" x14ac:dyDescent="0.45">
      <c r="A268" s="134"/>
      <c r="B268" s="135"/>
      <c r="C268" s="136"/>
      <c r="D268" s="135"/>
      <c r="E268" s="135"/>
      <c r="F268" s="135"/>
      <c r="G268" s="134"/>
      <c r="H268" s="135"/>
      <c r="I268" s="135"/>
      <c r="J268" s="135"/>
      <c r="K268" s="135"/>
      <c r="L268" s="135"/>
      <c r="M268" s="135"/>
      <c r="N268" s="139"/>
      <c r="O268" s="135"/>
      <c r="P268" s="135"/>
      <c r="Q268" s="135"/>
      <c r="R268" s="135"/>
      <c r="S268" s="135"/>
      <c r="T268" s="135"/>
      <c r="U268" s="135"/>
      <c r="V268" s="135"/>
      <c r="W268" s="135"/>
      <c r="X268" s="135"/>
    </row>
    <row r="269" spans="1:24" x14ac:dyDescent="0.45">
      <c r="A269" s="134"/>
      <c r="B269" s="135"/>
      <c r="C269" s="136"/>
      <c r="D269" s="135"/>
      <c r="E269" s="135"/>
      <c r="F269" s="135"/>
      <c r="G269" s="134"/>
      <c r="H269" s="135"/>
      <c r="I269" s="135"/>
      <c r="J269" s="135"/>
      <c r="K269" s="135"/>
      <c r="L269" s="135"/>
      <c r="M269" s="135"/>
      <c r="N269" s="139"/>
      <c r="O269" s="135"/>
      <c r="P269" s="135"/>
      <c r="Q269" s="135"/>
      <c r="R269" s="135"/>
      <c r="S269" s="135"/>
      <c r="T269" s="135"/>
      <c r="U269" s="135"/>
      <c r="V269" s="135"/>
      <c r="W269" s="135"/>
      <c r="X269" s="135"/>
    </row>
    <row r="270" spans="1:24" x14ac:dyDescent="0.45">
      <c r="A270" s="134"/>
      <c r="B270" s="135"/>
      <c r="C270" s="136"/>
      <c r="D270" s="135"/>
      <c r="E270" s="135"/>
      <c r="F270" s="135"/>
      <c r="G270" s="134"/>
      <c r="H270" s="135"/>
      <c r="I270" s="135"/>
      <c r="J270" s="135"/>
      <c r="K270" s="135"/>
      <c r="L270" s="135"/>
      <c r="M270" s="135"/>
      <c r="N270" s="139"/>
      <c r="O270" s="135"/>
      <c r="P270" s="135"/>
      <c r="Q270" s="135"/>
      <c r="R270" s="135"/>
      <c r="S270" s="135"/>
      <c r="T270" s="135"/>
      <c r="U270" s="135"/>
      <c r="V270" s="135"/>
      <c r="W270" s="135"/>
      <c r="X270" s="135"/>
    </row>
    <row r="271" spans="1:24" x14ac:dyDescent="0.45">
      <c r="A271" s="134"/>
      <c r="B271" s="135"/>
      <c r="C271" s="136"/>
      <c r="D271" s="135"/>
      <c r="E271" s="135"/>
      <c r="F271" s="135"/>
      <c r="G271" s="134"/>
      <c r="H271" s="135"/>
      <c r="I271" s="135"/>
      <c r="J271" s="135"/>
      <c r="K271" s="135"/>
      <c r="L271" s="135"/>
      <c r="M271" s="135"/>
      <c r="N271" s="139"/>
      <c r="O271" s="135"/>
      <c r="P271" s="135"/>
      <c r="Q271" s="135"/>
      <c r="R271" s="135"/>
      <c r="S271" s="135"/>
      <c r="T271" s="135"/>
      <c r="U271" s="135"/>
      <c r="V271" s="135"/>
      <c r="W271" s="135"/>
      <c r="X271" s="135"/>
    </row>
    <row r="272" spans="1:24" x14ac:dyDescent="0.45">
      <c r="A272" s="134"/>
      <c r="B272" s="135"/>
      <c r="C272" s="136"/>
      <c r="D272" s="135"/>
      <c r="E272" s="135"/>
      <c r="F272" s="135"/>
      <c r="G272" s="134"/>
      <c r="H272" s="135"/>
      <c r="I272" s="135"/>
      <c r="J272" s="135"/>
      <c r="K272" s="135"/>
      <c r="L272" s="135"/>
      <c r="M272" s="135"/>
      <c r="N272" s="139"/>
      <c r="O272" s="135"/>
      <c r="P272" s="135"/>
      <c r="Q272" s="135"/>
      <c r="R272" s="135"/>
      <c r="S272" s="135"/>
      <c r="T272" s="135"/>
      <c r="U272" s="135"/>
      <c r="V272" s="135"/>
      <c r="W272" s="135"/>
      <c r="X272" s="135"/>
    </row>
    <row r="273" spans="1:24" x14ac:dyDescent="0.45">
      <c r="A273" s="134"/>
      <c r="B273" s="135"/>
      <c r="C273" s="136"/>
      <c r="D273" s="135"/>
      <c r="E273" s="135"/>
      <c r="F273" s="135"/>
      <c r="G273" s="134"/>
      <c r="H273" s="135"/>
      <c r="I273" s="135"/>
      <c r="J273" s="135"/>
      <c r="K273" s="135"/>
      <c r="L273" s="135"/>
      <c r="M273" s="135"/>
      <c r="N273" s="139"/>
      <c r="O273" s="135"/>
      <c r="P273" s="135"/>
      <c r="Q273" s="135"/>
      <c r="R273" s="135"/>
      <c r="S273" s="135"/>
      <c r="T273" s="135"/>
      <c r="U273" s="135"/>
      <c r="V273" s="135"/>
      <c r="W273" s="135"/>
      <c r="X273" s="135"/>
    </row>
    <row r="274" spans="1:24" x14ac:dyDescent="0.45">
      <c r="A274" s="134"/>
      <c r="B274" s="135"/>
      <c r="C274" s="136"/>
      <c r="D274" s="135"/>
      <c r="E274" s="135"/>
      <c r="F274" s="135"/>
      <c r="G274" s="134"/>
      <c r="H274" s="135"/>
      <c r="I274" s="135"/>
      <c r="J274" s="135"/>
      <c r="K274" s="135"/>
      <c r="L274" s="135"/>
      <c r="M274" s="135"/>
      <c r="N274" s="139"/>
      <c r="O274" s="135"/>
      <c r="P274" s="135"/>
      <c r="Q274" s="135"/>
      <c r="R274" s="135"/>
      <c r="S274" s="135"/>
      <c r="T274" s="135"/>
      <c r="U274" s="135"/>
      <c r="V274" s="135"/>
      <c r="W274" s="135"/>
      <c r="X274" s="135"/>
    </row>
    <row r="275" spans="1:24" x14ac:dyDescent="0.45">
      <c r="A275" s="134"/>
      <c r="B275" s="135"/>
      <c r="C275" s="136"/>
      <c r="D275" s="135"/>
      <c r="E275" s="135"/>
      <c r="F275" s="135"/>
      <c r="G275" s="134"/>
      <c r="H275" s="135"/>
      <c r="I275" s="135"/>
      <c r="J275" s="135"/>
      <c r="K275" s="135"/>
      <c r="L275" s="135"/>
      <c r="M275" s="135"/>
      <c r="N275" s="139"/>
      <c r="O275" s="135"/>
      <c r="P275" s="135"/>
      <c r="Q275" s="135"/>
      <c r="R275" s="135"/>
      <c r="S275" s="135"/>
      <c r="T275" s="135"/>
      <c r="U275" s="135"/>
      <c r="V275" s="135"/>
      <c r="W275" s="135"/>
      <c r="X275" s="135"/>
    </row>
    <row r="276" spans="1:24" x14ac:dyDescent="0.45">
      <c r="A276" s="134"/>
      <c r="B276" s="135"/>
      <c r="C276" s="136"/>
      <c r="D276" s="135"/>
      <c r="E276" s="135"/>
      <c r="F276" s="135"/>
      <c r="G276" s="134"/>
      <c r="H276" s="135"/>
      <c r="I276" s="135"/>
      <c r="J276" s="135"/>
      <c r="K276" s="135"/>
      <c r="L276" s="135"/>
      <c r="M276" s="135"/>
      <c r="N276" s="139"/>
      <c r="O276" s="135"/>
      <c r="P276" s="135"/>
      <c r="Q276" s="135"/>
      <c r="R276" s="135"/>
      <c r="S276" s="135"/>
      <c r="T276" s="135"/>
      <c r="U276" s="135"/>
      <c r="V276" s="135"/>
      <c r="W276" s="135"/>
      <c r="X276" s="135"/>
    </row>
    <row r="277" spans="1:24" x14ac:dyDescent="0.45">
      <c r="A277" s="134"/>
      <c r="B277" s="135"/>
      <c r="C277" s="136"/>
      <c r="D277" s="135"/>
      <c r="E277" s="135"/>
      <c r="F277" s="135"/>
      <c r="G277" s="134"/>
      <c r="H277" s="135"/>
      <c r="I277" s="135"/>
      <c r="J277" s="135"/>
      <c r="K277" s="135"/>
      <c r="L277" s="135"/>
      <c r="M277" s="135"/>
      <c r="N277" s="139"/>
      <c r="O277" s="135"/>
      <c r="P277" s="135"/>
      <c r="Q277" s="135"/>
      <c r="R277" s="135"/>
      <c r="S277" s="135"/>
      <c r="T277" s="135"/>
      <c r="U277" s="135"/>
      <c r="V277" s="135"/>
      <c r="W277" s="135"/>
      <c r="X277" s="135"/>
    </row>
    <row r="278" spans="1:24" x14ac:dyDescent="0.45">
      <c r="A278" s="134"/>
      <c r="B278" s="135"/>
      <c r="C278" s="136"/>
      <c r="D278" s="135"/>
      <c r="E278" s="135"/>
      <c r="F278" s="135"/>
      <c r="G278" s="134"/>
      <c r="H278" s="135"/>
      <c r="I278" s="135"/>
      <c r="J278" s="135"/>
      <c r="K278" s="135"/>
      <c r="L278" s="135"/>
      <c r="M278" s="135"/>
      <c r="N278" s="139"/>
      <c r="O278" s="135"/>
      <c r="P278" s="135"/>
      <c r="Q278" s="135"/>
      <c r="R278" s="135"/>
      <c r="S278" s="135"/>
      <c r="T278" s="135"/>
      <c r="U278" s="135"/>
      <c r="V278" s="135"/>
      <c r="W278" s="135"/>
      <c r="X278" s="135"/>
    </row>
    <row r="279" spans="1:24" x14ac:dyDescent="0.45">
      <c r="A279" s="134"/>
      <c r="B279" s="135"/>
      <c r="C279" s="136"/>
      <c r="D279" s="135"/>
      <c r="E279" s="135"/>
      <c r="F279" s="135"/>
      <c r="G279" s="134"/>
      <c r="H279" s="135"/>
      <c r="I279" s="135"/>
      <c r="J279" s="135"/>
      <c r="K279" s="135"/>
      <c r="L279" s="135"/>
      <c r="M279" s="135"/>
      <c r="N279" s="139"/>
      <c r="O279" s="135"/>
      <c r="P279" s="135"/>
      <c r="Q279" s="135"/>
      <c r="R279" s="135"/>
      <c r="S279" s="135"/>
      <c r="T279" s="135"/>
      <c r="U279" s="135"/>
      <c r="V279" s="135"/>
      <c r="W279" s="135"/>
      <c r="X279" s="135"/>
    </row>
    <row r="280" spans="1:24" x14ac:dyDescent="0.45">
      <c r="A280" s="134"/>
      <c r="B280" s="135"/>
      <c r="C280" s="136"/>
      <c r="D280" s="135"/>
      <c r="E280" s="135"/>
      <c r="F280" s="135"/>
      <c r="G280" s="134"/>
      <c r="H280" s="135"/>
      <c r="I280" s="135"/>
      <c r="J280" s="135"/>
      <c r="K280" s="135"/>
      <c r="L280" s="135"/>
      <c r="M280" s="135"/>
      <c r="N280" s="139"/>
      <c r="O280" s="135"/>
      <c r="P280" s="135"/>
      <c r="Q280" s="135"/>
      <c r="R280" s="135"/>
      <c r="S280" s="135"/>
      <c r="T280" s="135"/>
      <c r="U280" s="135"/>
      <c r="V280" s="135"/>
      <c r="W280" s="135"/>
      <c r="X280" s="135"/>
    </row>
    <row r="281" spans="1:24" x14ac:dyDescent="0.45">
      <c r="A281" s="134"/>
      <c r="B281" s="135"/>
      <c r="C281" s="136"/>
      <c r="D281" s="135"/>
      <c r="E281" s="135"/>
      <c r="F281" s="135"/>
      <c r="G281" s="134"/>
      <c r="H281" s="135"/>
      <c r="I281" s="135"/>
      <c r="J281" s="135"/>
      <c r="K281" s="135"/>
      <c r="L281" s="135"/>
      <c r="M281" s="135"/>
      <c r="N281" s="139"/>
      <c r="O281" s="135"/>
      <c r="P281" s="135"/>
      <c r="Q281" s="135"/>
      <c r="R281" s="135"/>
      <c r="S281" s="135"/>
      <c r="T281" s="135"/>
      <c r="U281" s="135"/>
      <c r="V281" s="135"/>
      <c r="W281" s="135"/>
      <c r="X281" s="135"/>
    </row>
    <row r="282" spans="1:24" x14ac:dyDescent="0.45">
      <c r="A282" s="134"/>
      <c r="B282" s="135"/>
      <c r="C282" s="136"/>
      <c r="D282" s="135"/>
      <c r="E282" s="135"/>
      <c r="F282" s="135"/>
      <c r="G282" s="134"/>
      <c r="H282" s="135"/>
      <c r="I282" s="135"/>
      <c r="J282" s="135"/>
      <c r="K282" s="135"/>
      <c r="L282" s="135"/>
      <c r="M282" s="135"/>
      <c r="N282" s="139"/>
      <c r="O282" s="135"/>
      <c r="P282" s="135"/>
      <c r="Q282" s="135"/>
      <c r="R282" s="135"/>
      <c r="S282" s="135"/>
      <c r="T282" s="135"/>
      <c r="U282" s="135"/>
      <c r="V282" s="135"/>
      <c r="W282" s="135"/>
      <c r="X282" s="135"/>
    </row>
    <row r="283" spans="1:24" x14ac:dyDescent="0.45">
      <c r="A283" s="134"/>
      <c r="B283" s="135"/>
      <c r="C283" s="136"/>
      <c r="D283" s="135"/>
      <c r="E283" s="135"/>
      <c r="F283" s="135"/>
      <c r="G283" s="134"/>
      <c r="H283" s="135"/>
      <c r="I283" s="135"/>
      <c r="J283" s="135"/>
      <c r="K283" s="135"/>
      <c r="L283" s="135"/>
      <c r="M283" s="135"/>
      <c r="N283" s="139"/>
      <c r="O283" s="135"/>
      <c r="P283" s="135"/>
      <c r="Q283" s="135"/>
      <c r="R283" s="135"/>
      <c r="S283" s="135"/>
      <c r="T283" s="135"/>
      <c r="U283" s="135"/>
      <c r="V283" s="135"/>
      <c r="W283" s="135"/>
      <c r="X283" s="135"/>
    </row>
    <row r="284" spans="1:24" x14ac:dyDescent="0.45">
      <c r="A284" s="134"/>
      <c r="B284" s="135"/>
      <c r="C284" s="136"/>
      <c r="D284" s="135"/>
      <c r="E284" s="135"/>
      <c r="F284" s="135"/>
      <c r="G284" s="134"/>
      <c r="H284" s="135"/>
      <c r="I284" s="135"/>
      <c r="J284" s="135"/>
      <c r="K284" s="135"/>
      <c r="L284" s="135"/>
      <c r="M284" s="135"/>
      <c r="N284" s="139"/>
      <c r="O284" s="135"/>
      <c r="P284" s="135"/>
      <c r="Q284" s="135"/>
      <c r="R284" s="135"/>
      <c r="S284" s="135"/>
      <c r="T284" s="135"/>
      <c r="U284" s="135"/>
      <c r="V284" s="135"/>
      <c r="W284" s="135"/>
      <c r="X284" s="135"/>
    </row>
    <row r="285" spans="1:24" x14ac:dyDescent="0.45">
      <c r="A285" s="134"/>
      <c r="B285" s="135"/>
      <c r="C285" s="136"/>
      <c r="D285" s="135"/>
      <c r="E285" s="135"/>
      <c r="F285" s="135"/>
      <c r="G285" s="134"/>
      <c r="H285" s="135"/>
      <c r="I285" s="135"/>
      <c r="J285" s="135"/>
      <c r="K285" s="135"/>
      <c r="L285" s="135"/>
      <c r="M285" s="135"/>
      <c r="N285" s="139"/>
      <c r="O285" s="135"/>
      <c r="P285" s="135"/>
      <c r="Q285" s="135"/>
      <c r="R285" s="135"/>
      <c r="S285" s="135"/>
      <c r="T285" s="135"/>
      <c r="U285" s="135"/>
      <c r="V285" s="135"/>
      <c r="W285" s="135"/>
      <c r="X285" s="135"/>
    </row>
    <row r="286" spans="1:24" x14ac:dyDescent="0.45">
      <c r="A286" s="134"/>
      <c r="B286" s="135"/>
      <c r="C286" s="136"/>
      <c r="D286" s="135"/>
      <c r="E286" s="135"/>
      <c r="F286" s="135"/>
      <c r="G286" s="134"/>
      <c r="H286" s="135"/>
      <c r="I286" s="135"/>
      <c r="J286" s="135"/>
      <c r="K286" s="135"/>
      <c r="L286" s="135"/>
      <c r="M286" s="135"/>
      <c r="N286" s="139"/>
      <c r="O286" s="135"/>
      <c r="P286" s="135"/>
      <c r="Q286" s="135"/>
      <c r="R286" s="135"/>
      <c r="S286" s="135"/>
      <c r="T286" s="135"/>
      <c r="U286" s="135"/>
      <c r="V286" s="135"/>
      <c r="W286" s="135"/>
      <c r="X286" s="135"/>
    </row>
    <row r="287" spans="1:24" x14ac:dyDescent="0.45">
      <c r="A287" s="134"/>
      <c r="B287" s="135"/>
      <c r="C287" s="136"/>
      <c r="D287" s="135"/>
      <c r="E287" s="135"/>
      <c r="F287" s="135"/>
      <c r="G287" s="134"/>
      <c r="H287" s="135"/>
      <c r="I287" s="135"/>
      <c r="J287" s="135"/>
      <c r="K287" s="135"/>
      <c r="L287" s="135"/>
      <c r="M287" s="135"/>
      <c r="N287" s="139"/>
      <c r="O287" s="135"/>
      <c r="P287" s="135"/>
      <c r="Q287" s="135"/>
      <c r="R287" s="135"/>
      <c r="S287" s="135"/>
      <c r="T287" s="135"/>
      <c r="U287" s="135"/>
      <c r="V287" s="135"/>
      <c r="W287" s="135"/>
      <c r="X287" s="135"/>
    </row>
    <row r="288" spans="1:24" x14ac:dyDescent="0.45">
      <c r="A288" s="134"/>
      <c r="B288" s="135"/>
      <c r="C288" s="136"/>
      <c r="D288" s="135"/>
      <c r="E288" s="135"/>
      <c r="F288" s="135"/>
      <c r="G288" s="134"/>
      <c r="H288" s="135"/>
      <c r="I288" s="135"/>
      <c r="J288" s="135"/>
      <c r="K288" s="135"/>
      <c r="L288" s="135"/>
      <c r="M288" s="135"/>
      <c r="N288" s="139"/>
      <c r="O288" s="135"/>
      <c r="P288" s="135"/>
      <c r="Q288" s="135"/>
      <c r="R288" s="135"/>
      <c r="S288" s="135"/>
      <c r="T288" s="135"/>
      <c r="U288" s="135"/>
      <c r="V288" s="135"/>
      <c r="W288" s="135"/>
      <c r="X288" s="135"/>
    </row>
    <row r="289" spans="1:24" x14ac:dyDescent="0.45">
      <c r="A289" s="134"/>
      <c r="B289" s="135"/>
      <c r="C289" s="136"/>
      <c r="D289" s="135"/>
      <c r="E289" s="135"/>
      <c r="F289" s="135"/>
      <c r="G289" s="134"/>
      <c r="H289" s="135"/>
      <c r="I289" s="135"/>
      <c r="J289" s="135"/>
      <c r="K289" s="135"/>
      <c r="L289" s="135"/>
      <c r="M289" s="135"/>
      <c r="N289" s="139"/>
      <c r="O289" s="135"/>
      <c r="P289" s="135"/>
      <c r="Q289" s="135"/>
      <c r="R289" s="135"/>
      <c r="S289" s="135"/>
      <c r="T289" s="135"/>
      <c r="U289" s="135"/>
      <c r="V289" s="135"/>
      <c r="W289" s="135"/>
      <c r="X289" s="135"/>
    </row>
    <row r="290" spans="1:24" x14ac:dyDescent="0.45">
      <c r="A290" s="134"/>
      <c r="B290" s="135"/>
      <c r="C290" s="136"/>
      <c r="D290" s="135"/>
      <c r="E290" s="135"/>
      <c r="F290" s="135"/>
      <c r="G290" s="134"/>
      <c r="H290" s="135"/>
      <c r="I290" s="135"/>
      <c r="J290" s="135"/>
      <c r="K290" s="135"/>
      <c r="L290" s="135"/>
      <c r="M290" s="135"/>
      <c r="N290" s="139"/>
      <c r="O290" s="135"/>
      <c r="P290" s="135"/>
      <c r="Q290" s="135"/>
      <c r="R290" s="135"/>
      <c r="S290" s="135"/>
      <c r="T290" s="135"/>
      <c r="U290" s="135"/>
      <c r="V290" s="135"/>
      <c r="W290" s="135"/>
      <c r="X290" s="135"/>
    </row>
    <row r="291" spans="1:24" x14ac:dyDescent="0.45">
      <c r="A291" s="134"/>
      <c r="B291" s="135"/>
      <c r="C291" s="136"/>
      <c r="D291" s="135"/>
      <c r="E291" s="135"/>
      <c r="F291" s="135"/>
      <c r="G291" s="134"/>
      <c r="H291" s="135"/>
      <c r="I291" s="135"/>
      <c r="J291" s="135"/>
      <c r="K291" s="135"/>
      <c r="L291" s="135"/>
      <c r="M291" s="135"/>
      <c r="N291" s="139"/>
      <c r="O291" s="135"/>
      <c r="P291" s="135"/>
      <c r="Q291" s="135"/>
      <c r="R291" s="135"/>
      <c r="S291" s="135"/>
      <c r="T291" s="135"/>
      <c r="U291" s="135"/>
      <c r="V291" s="135"/>
      <c r="W291" s="135"/>
      <c r="X291" s="135"/>
    </row>
    <row r="292" spans="1:24" x14ac:dyDescent="0.45">
      <c r="A292" s="134"/>
      <c r="B292" s="135"/>
      <c r="C292" s="136"/>
      <c r="D292" s="135"/>
      <c r="E292" s="135"/>
      <c r="F292" s="135"/>
      <c r="G292" s="134"/>
      <c r="H292" s="135"/>
      <c r="I292" s="135"/>
      <c r="J292" s="135"/>
      <c r="K292" s="135"/>
      <c r="L292" s="135"/>
      <c r="M292" s="135"/>
      <c r="N292" s="139"/>
      <c r="O292" s="135"/>
      <c r="P292" s="135"/>
      <c r="Q292" s="135"/>
      <c r="R292" s="135"/>
      <c r="S292" s="135"/>
      <c r="T292" s="135"/>
      <c r="U292" s="135"/>
      <c r="V292" s="135"/>
      <c r="W292" s="135"/>
      <c r="X292" s="135"/>
    </row>
    <row r="293" spans="1:24" x14ac:dyDescent="0.45">
      <c r="A293" s="134"/>
      <c r="B293" s="135"/>
      <c r="C293" s="136"/>
      <c r="D293" s="135"/>
      <c r="E293" s="135"/>
      <c r="F293" s="135"/>
      <c r="G293" s="134"/>
      <c r="H293" s="135"/>
      <c r="I293" s="135"/>
      <c r="J293" s="135"/>
      <c r="K293" s="135"/>
      <c r="L293" s="135"/>
      <c r="M293" s="135"/>
      <c r="N293" s="139"/>
      <c r="O293" s="135"/>
      <c r="P293" s="135"/>
      <c r="Q293" s="135"/>
      <c r="R293" s="135"/>
      <c r="S293" s="135"/>
      <c r="T293" s="135"/>
      <c r="U293" s="135"/>
      <c r="V293" s="135"/>
      <c r="W293" s="135"/>
      <c r="X293" s="135"/>
    </row>
    <row r="294" spans="1:24" x14ac:dyDescent="0.45">
      <c r="A294" s="134"/>
      <c r="B294" s="135"/>
      <c r="C294" s="136"/>
      <c r="D294" s="135"/>
      <c r="E294" s="135"/>
      <c r="F294" s="135"/>
      <c r="G294" s="134"/>
      <c r="H294" s="135"/>
      <c r="I294" s="135"/>
      <c r="J294" s="135"/>
      <c r="K294" s="135"/>
      <c r="L294" s="135"/>
      <c r="M294" s="135"/>
      <c r="N294" s="139"/>
      <c r="O294" s="135"/>
      <c r="P294" s="135"/>
      <c r="Q294" s="135"/>
      <c r="R294" s="135"/>
      <c r="S294" s="135"/>
      <c r="T294" s="135"/>
      <c r="U294" s="135"/>
      <c r="V294" s="135"/>
      <c r="W294" s="135"/>
      <c r="X294" s="135"/>
    </row>
    <row r="295" spans="1:24" x14ac:dyDescent="0.45">
      <c r="A295" s="134"/>
      <c r="B295" s="135"/>
      <c r="C295" s="136"/>
      <c r="D295" s="135"/>
      <c r="E295" s="135"/>
      <c r="F295" s="135"/>
      <c r="G295" s="134"/>
      <c r="H295" s="135"/>
      <c r="I295" s="135"/>
      <c r="J295" s="135"/>
      <c r="K295" s="135"/>
      <c r="L295" s="135"/>
      <c r="M295" s="135"/>
      <c r="N295" s="139"/>
      <c r="O295" s="135"/>
      <c r="P295" s="135"/>
      <c r="Q295" s="135"/>
      <c r="R295" s="135"/>
      <c r="S295" s="135"/>
      <c r="T295" s="135"/>
      <c r="U295" s="135"/>
      <c r="V295" s="135"/>
      <c r="W295" s="135"/>
      <c r="X295" s="135"/>
    </row>
    <row r="296" spans="1:24" x14ac:dyDescent="0.45">
      <c r="A296" s="134"/>
      <c r="B296" s="135"/>
      <c r="C296" s="136"/>
      <c r="D296" s="135"/>
      <c r="E296" s="135"/>
      <c r="F296" s="135"/>
      <c r="G296" s="134"/>
      <c r="H296" s="135"/>
      <c r="I296" s="135"/>
      <c r="J296" s="135"/>
      <c r="K296" s="135"/>
      <c r="L296" s="135"/>
      <c r="M296" s="135"/>
      <c r="N296" s="139"/>
      <c r="O296" s="135"/>
      <c r="P296" s="135"/>
      <c r="Q296" s="135"/>
      <c r="R296" s="135"/>
      <c r="S296" s="135"/>
      <c r="T296" s="135"/>
      <c r="U296" s="135"/>
      <c r="V296" s="135"/>
      <c r="W296" s="135"/>
      <c r="X296" s="135"/>
    </row>
    <row r="297" spans="1:24" x14ac:dyDescent="0.45">
      <c r="A297" s="134"/>
      <c r="B297" s="135"/>
      <c r="C297" s="136"/>
      <c r="D297" s="135"/>
      <c r="E297" s="135"/>
      <c r="F297" s="135"/>
      <c r="G297" s="134"/>
      <c r="H297" s="135"/>
      <c r="I297" s="135"/>
      <c r="J297" s="135"/>
      <c r="K297" s="135"/>
      <c r="L297" s="135"/>
      <c r="M297" s="135"/>
      <c r="N297" s="139"/>
      <c r="O297" s="135"/>
      <c r="P297" s="135"/>
      <c r="Q297" s="135"/>
      <c r="R297" s="135"/>
      <c r="S297" s="135"/>
      <c r="T297" s="135"/>
      <c r="U297" s="135"/>
      <c r="V297" s="135"/>
      <c r="W297" s="135"/>
      <c r="X297" s="135"/>
    </row>
    <row r="298" spans="1:24" x14ac:dyDescent="0.45">
      <c r="A298" s="134"/>
      <c r="B298" s="135"/>
      <c r="C298" s="136"/>
      <c r="D298" s="135"/>
      <c r="E298" s="135"/>
      <c r="F298" s="135"/>
      <c r="G298" s="134"/>
      <c r="H298" s="135"/>
      <c r="I298" s="135"/>
      <c r="J298" s="135"/>
      <c r="K298" s="135"/>
      <c r="L298" s="135"/>
      <c r="M298" s="135"/>
      <c r="N298" s="139"/>
      <c r="O298" s="135"/>
      <c r="P298" s="135"/>
      <c r="Q298" s="135"/>
      <c r="R298" s="135"/>
      <c r="S298" s="135"/>
      <c r="T298" s="135"/>
      <c r="U298" s="135"/>
      <c r="V298" s="135"/>
      <c r="W298" s="135"/>
      <c r="X298" s="135"/>
    </row>
    <row r="299" spans="1:24" x14ac:dyDescent="0.45">
      <c r="A299" s="134"/>
      <c r="B299" s="135"/>
      <c r="C299" s="136"/>
      <c r="D299" s="135"/>
      <c r="E299" s="135"/>
      <c r="F299" s="135"/>
      <c r="G299" s="134"/>
      <c r="H299" s="135"/>
      <c r="I299" s="135"/>
      <c r="J299" s="135"/>
      <c r="K299" s="135"/>
      <c r="L299" s="135"/>
      <c r="M299" s="135"/>
      <c r="N299" s="139"/>
      <c r="O299" s="135"/>
      <c r="P299" s="135"/>
      <c r="Q299" s="135"/>
      <c r="R299" s="135"/>
      <c r="S299" s="135"/>
      <c r="T299" s="135"/>
      <c r="U299" s="135"/>
      <c r="V299" s="135"/>
      <c r="W299" s="135"/>
      <c r="X299" s="135"/>
    </row>
    <row r="300" spans="1:24" x14ac:dyDescent="0.45">
      <c r="A300" s="134"/>
      <c r="B300" s="135"/>
      <c r="C300" s="136"/>
      <c r="D300" s="135"/>
      <c r="E300" s="135"/>
      <c r="F300" s="135"/>
      <c r="G300" s="134"/>
      <c r="H300" s="135"/>
      <c r="I300" s="135"/>
      <c r="J300" s="135"/>
      <c r="K300" s="135"/>
      <c r="L300" s="135"/>
      <c r="M300" s="135"/>
      <c r="N300" s="139"/>
      <c r="O300" s="135"/>
      <c r="P300" s="135"/>
      <c r="Q300" s="135"/>
      <c r="R300" s="135"/>
      <c r="S300" s="135"/>
      <c r="T300" s="135"/>
      <c r="U300" s="135"/>
      <c r="V300" s="135"/>
      <c r="W300" s="135"/>
      <c r="X300" s="135"/>
    </row>
    <row r="301" spans="1:24" x14ac:dyDescent="0.45">
      <c r="A301" s="134"/>
      <c r="B301" s="135"/>
      <c r="C301" s="136"/>
      <c r="D301" s="135"/>
      <c r="E301" s="135"/>
      <c r="F301" s="135"/>
      <c r="G301" s="134"/>
      <c r="H301" s="135"/>
      <c r="I301" s="135"/>
      <c r="J301" s="135"/>
      <c r="K301" s="135"/>
      <c r="L301" s="135"/>
      <c r="M301" s="135"/>
      <c r="N301" s="139"/>
      <c r="O301" s="135"/>
      <c r="P301" s="135"/>
      <c r="Q301" s="135"/>
      <c r="R301" s="135"/>
      <c r="S301" s="135"/>
      <c r="T301" s="135"/>
      <c r="U301" s="135"/>
      <c r="V301" s="135"/>
      <c r="W301" s="135"/>
      <c r="X301" s="135"/>
    </row>
    <row r="302" spans="1:24" x14ac:dyDescent="0.45">
      <c r="A302" s="134"/>
      <c r="B302" s="135"/>
      <c r="C302" s="136"/>
      <c r="D302" s="135"/>
      <c r="E302" s="135"/>
      <c r="F302" s="135"/>
      <c r="G302" s="134"/>
      <c r="H302" s="135"/>
      <c r="I302" s="135"/>
      <c r="J302" s="135"/>
      <c r="K302" s="135"/>
      <c r="L302" s="135"/>
      <c r="M302" s="135"/>
      <c r="N302" s="139"/>
      <c r="O302" s="135"/>
      <c r="P302" s="135"/>
      <c r="Q302" s="135"/>
      <c r="R302" s="135"/>
      <c r="S302" s="135"/>
      <c r="T302" s="135"/>
      <c r="U302" s="135"/>
      <c r="V302" s="135"/>
      <c r="W302" s="135"/>
      <c r="X302" s="135"/>
    </row>
    <row r="303" spans="1:24" x14ac:dyDescent="0.45">
      <c r="A303" s="134"/>
      <c r="B303" s="135"/>
      <c r="C303" s="136"/>
      <c r="D303" s="135"/>
      <c r="E303" s="135"/>
      <c r="F303" s="135"/>
      <c r="G303" s="134"/>
      <c r="H303" s="135"/>
      <c r="I303" s="135"/>
      <c r="J303" s="135"/>
      <c r="K303" s="135"/>
      <c r="L303" s="135"/>
      <c r="M303" s="135"/>
      <c r="N303" s="139"/>
      <c r="O303" s="135"/>
      <c r="P303" s="135"/>
      <c r="Q303" s="135"/>
      <c r="R303" s="135"/>
      <c r="S303" s="135"/>
      <c r="T303" s="135"/>
      <c r="U303" s="135"/>
      <c r="V303" s="135"/>
      <c r="W303" s="135"/>
      <c r="X303" s="135"/>
    </row>
    <row r="304" spans="1:24" x14ac:dyDescent="0.45">
      <c r="A304" s="134"/>
      <c r="B304" s="135"/>
      <c r="C304" s="136"/>
      <c r="D304" s="135"/>
      <c r="E304" s="135"/>
      <c r="F304" s="135"/>
      <c r="G304" s="134"/>
      <c r="H304" s="135"/>
      <c r="I304" s="135"/>
      <c r="J304" s="135"/>
      <c r="K304" s="135"/>
      <c r="L304" s="135"/>
      <c r="M304" s="135"/>
      <c r="N304" s="139"/>
      <c r="O304" s="135"/>
      <c r="P304" s="135"/>
      <c r="Q304" s="135"/>
      <c r="R304" s="135"/>
      <c r="S304" s="135"/>
      <c r="T304" s="135"/>
      <c r="U304" s="135"/>
      <c r="V304" s="135"/>
      <c r="W304" s="135"/>
      <c r="X304" s="135"/>
    </row>
    <row r="305" spans="1:24" x14ac:dyDescent="0.45">
      <c r="A305" s="134"/>
      <c r="B305" s="135"/>
      <c r="C305" s="136"/>
      <c r="D305" s="135"/>
      <c r="E305" s="135"/>
      <c r="F305" s="135"/>
      <c r="G305" s="134"/>
      <c r="H305" s="135"/>
      <c r="I305" s="135"/>
      <c r="J305" s="135"/>
      <c r="K305" s="135"/>
      <c r="L305" s="135"/>
      <c r="M305" s="135"/>
      <c r="N305" s="139"/>
      <c r="O305" s="135"/>
      <c r="P305" s="135"/>
      <c r="Q305" s="135"/>
      <c r="R305" s="135"/>
      <c r="S305" s="135"/>
      <c r="T305" s="135"/>
      <c r="U305" s="135"/>
      <c r="V305" s="135"/>
      <c r="W305" s="135"/>
      <c r="X305" s="135"/>
    </row>
    <row r="306" spans="1:24" x14ac:dyDescent="0.45">
      <c r="A306" s="134"/>
      <c r="B306" s="135"/>
      <c r="C306" s="136"/>
      <c r="D306" s="135"/>
      <c r="E306" s="135"/>
      <c r="F306" s="135"/>
      <c r="G306" s="134"/>
      <c r="H306" s="135"/>
      <c r="I306" s="135"/>
      <c r="J306" s="135"/>
      <c r="K306" s="135"/>
      <c r="L306" s="135"/>
      <c r="M306" s="135"/>
      <c r="N306" s="139"/>
      <c r="O306" s="135"/>
      <c r="P306" s="135"/>
      <c r="Q306" s="135"/>
      <c r="R306" s="135"/>
      <c r="S306" s="135"/>
      <c r="T306" s="135"/>
      <c r="U306" s="135"/>
      <c r="V306" s="135"/>
      <c r="W306" s="135"/>
      <c r="X306" s="135"/>
    </row>
    <row r="307" spans="1:24" x14ac:dyDescent="0.45">
      <c r="A307" s="134"/>
      <c r="B307" s="135"/>
      <c r="C307" s="136"/>
      <c r="D307" s="135"/>
      <c r="E307" s="135"/>
      <c r="F307" s="135"/>
      <c r="G307" s="134"/>
      <c r="H307" s="135"/>
      <c r="I307" s="135"/>
      <c r="J307" s="135"/>
      <c r="K307" s="135"/>
      <c r="L307" s="135"/>
      <c r="M307" s="135"/>
      <c r="N307" s="139"/>
      <c r="O307" s="135"/>
      <c r="P307" s="135"/>
      <c r="Q307" s="135"/>
      <c r="R307" s="135"/>
      <c r="S307" s="135"/>
      <c r="T307" s="135"/>
      <c r="U307" s="135"/>
      <c r="V307" s="135"/>
      <c r="W307" s="135"/>
      <c r="X307" s="135"/>
    </row>
    <row r="308" spans="1:24" x14ac:dyDescent="0.45">
      <c r="A308" s="134"/>
      <c r="B308" s="135"/>
      <c r="C308" s="136"/>
      <c r="D308" s="135"/>
      <c r="E308" s="135"/>
      <c r="F308" s="135"/>
      <c r="G308" s="134"/>
      <c r="H308" s="135"/>
      <c r="I308" s="135"/>
      <c r="J308" s="135"/>
      <c r="K308" s="135"/>
      <c r="L308" s="135"/>
      <c r="M308" s="135"/>
      <c r="N308" s="139"/>
      <c r="O308" s="135"/>
      <c r="P308" s="135"/>
      <c r="Q308" s="135"/>
      <c r="R308" s="135"/>
      <c r="S308" s="135"/>
      <c r="T308" s="135"/>
      <c r="U308" s="135"/>
      <c r="V308" s="135"/>
      <c r="W308" s="135"/>
      <c r="X308" s="135"/>
    </row>
    <row r="309" spans="1:24" x14ac:dyDescent="0.45">
      <c r="A309" s="134"/>
      <c r="B309" s="135"/>
      <c r="C309" s="136"/>
      <c r="D309" s="135"/>
      <c r="E309" s="135"/>
      <c r="F309" s="135"/>
      <c r="G309" s="134"/>
      <c r="H309" s="135"/>
      <c r="I309" s="135"/>
      <c r="J309" s="135"/>
      <c r="K309" s="135"/>
      <c r="L309" s="135"/>
      <c r="M309" s="135"/>
      <c r="N309" s="139"/>
      <c r="O309" s="135"/>
      <c r="P309" s="135"/>
      <c r="Q309" s="135"/>
      <c r="R309" s="135"/>
      <c r="S309" s="135"/>
      <c r="T309" s="135"/>
      <c r="U309" s="135"/>
      <c r="V309" s="135"/>
      <c r="W309" s="135"/>
      <c r="X309" s="135"/>
    </row>
    <row r="310" spans="1:24" x14ac:dyDescent="0.45">
      <c r="A310" s="134"/>
      <c r="B310" s="135"/>
      <c r="C310" s="136"/>
      <c r="D310" s="135"/>
      <c r="E310" s="135"/>
      <c r="F310" s="135"/>
      <c r="G310" s="134"/>
      <c r="H310" s="135"/>
      <c r="I310" s="135"/>
      <c r="J310" s="135"/>
      <c r="K310" s="135"/>
      <c r="L310" s="135"/>
      <c r="M310" s="135"/>
      <c r="N310" s="139"/>
      <c r="O310" s="135"/>
      <c r="P310" s="135"/>
      <c r="Q310" s="135"/>
      <c r="R310" s="135"/>
      <c r="S310" s="135"/>
      <c r="T310" s="135"/>
      <c r="U310" s="135"/>
      <c r="V310" s="135"/>
      <c r="W310" s="135"/>
      <c r="X310" s="135"/>
    </row>
    <row r="311" spans="1:24" x14ac:dyDescent="0.45">
      <c r="A311" s="134"/>
      <c r="B311" s="135"/>
      <c r="C311" s="136"/>
      <c r="D311" s="135"/>
      <c r="E311" s="135"/>
      <c r="F311" s="135"/>
      <c r="G311" s="134"/>
      <c r="H311" s="135"/>
      <c r="I311" s="135"/>
      <c r="J311" s="135"/>
      <c r="K311" s="135"/>
      <c r="L311" s="135"/>
      <c r="M311" s="135"/>
      <c r="N311" s="139"/>
      <c r="O311" s="135"/>
      <c r="P311" s="135"/>
      <c r="Q311" s="135"/>
      <c r="R311" s="135"/>
      <c r="S311" s="135"/>
      <c r="T311" s="135"/>
      <c r="U311" s="135"/>
      <c r="V311" s="135"/>
      <c r="W311" s="135"/>
      <c r="X311" s="135"/>
    </row>
    <row r="312" spans="1:24" x14ac:dyDescent="0.45">
      <c r="A312" s="134"/>
      <c r="B312" s="135"/>
      <c r="C312" s="136"/>
      <c r="D312" s="135"/>
      <c r="E312" s="135"/>
      <c r="F312" s="135"/>
      <c r="G312" s="134"/>
      <c r="H312" s="135"/>
      <c r="I312" s="135"/>
      <c r="J312" s="135"/>
      <c r="K312" s="135"/>
      <c r="L312" s="135"/>
      <c r="M312" s="135"/>
      <c r="N312" s="139"/>
      <c r="O312" s="135"/>
      <c r="P312" s="135"/>
      <c r="Q312" s="135"/>
      <c r="R312" s="135"/>
      <c r="S312" s="135"/>
      <c r="T312" s="135"/>
      <c r="U312" s="135"/>
      <c r="V312" s="135"/>
      <c r="W312" s="135"/>
      <c r="X312" s="135"/>
    </row>
    <row r="313" spans="1:24" x14ac:dyDescent="0.45">
      <c r="A313" s="134"/>
      <c r="B313" s="135"/>
      <c r="C313" s="136"/>
      <c r="D313" s="135"/>
      <c r="E313" s="135"/>
      <c r="F313" s="135"/>
      <c r="G313" s="134"/>
      <c r="H313" s="135"/>
      <c r="I313" s="135"/>
      <c r="J313" s="135"/>
      <c r="K313" s="135"/>
      <c r="L313" s="135"/>
      <c r="M313" s="135"/>
      <c r="N313" s="139"/>
      <c r="O313" s="135"/>
      <c r="P313" s="135"/>
      <c r="Q313" s="135"/>
      <c r="R313" s="135"/>
      <c r="S313" s="135"/>
      <c r="T313" s="135"/>
      <c r="U313" s="135"/>
      <c r="V313" s="135"/>
      <c r="W313" s="135"/>
      <c r="X313" s="135"/>
    </row>
    <row r="314" spans="1:24" x14ac:dyDescent="0.45">
      <c r="A314" s="134"/>
      <c r="B314" s="135"/>
      <c r="C314" s="136"/>
      <c r="D314" s="135"/>
      <c r="E314" s="135"/>
      <c r="F314" s="135"/>
      <c r="G314" s="134"/>
      <c r="H314" s="135"/>
      <c r="I314" s="135"/>
      <c r="J314" s="135"/>
      <c r="K314" s="135"/>
      <c r="L314" s="135"/>
      <c r="M314" s="135"/>
      <c r="N314" s="139"/>
      <c r="O314" s="135"/>
      <c r="P314" s="135"/>
      <c r="Q314" s="135"/>
      <c r="R314" s="135"/>
      <c r="S314" s="135"/>
      <c r="T314" s="135"/>
      <c r="U314" s="135"/>
      <c r="V314" s="135"/>
      <c r="W314" s="135"/>
      <c r="X314" s="135"/>
    </row>
    <row r="315" spans="1:24" x14ac:dyDescent="0.45">
      <c r="A315" s="134"/>
      <c r="B315" s="135"/>
      <c r="C315" s="136"/>
      <c r="D315" s="135"/>
      <c r="E315" s="135"/>
      <c r="F315" s="135"/>
      <c r="G315" s="134"/>
      <c r="H315" s="135"/>
      <c r="I315" s="135"/>
      <c r="J315" s="135"/>
      <c r="K315" s="135"/>
      <c r="L315" s="135"/>
      <c r="M315" s="135"/>
      <c r="N315" s="139"/>
      <c r="O315" s="135"/>
      <c r="P315" s="135"/>
      <c r="Q315" s="135"/>
      <c r="R315" s="135"/>
      <c r="S315" s="135"/>
      <c r="T315" s="135"/>
      <c r="U315" s="135"/>
      <c r="V315" s="135"/>
      <c r="W315" s="135"/>
      <c r="X315" s="135"/>
    </row>
    <row r="316" spans="1:24" x14ac:dyDescent="0.45">
      <c r="A316" s="134"/>
      <c r="B316" s="135"/>
      <c r="C316" s="136"/>
      <c r="D316" s="135"/>
      <c r="E316" s="135"/>
      <c r="F316" s="135"/>
      <c r="G316" s="134"/>
      <c r="H316" s="135"/>
      <c r="I316" s="135"/>
      <c r="J316" s="135"/>
      <c r="K316" s="135"/>
      <c r="L316" s="135"/>
      <c r="M316" s="135"/>
      <c r="N316" s="139"/>
      <c r="O316" s="135"/>
      <c r="P316" s="135"/>
      <c r="Q316" s="135"/>
      <c r="R316" s="135"/>
      <c r="S316" s="135"/>
      <c r="T316" s="135"/>
      <c r="U316" s="135"/>
      <c r="V316" s="135"/>
      <c r="W316" s="135"/>
      <c r="X316" s="135"/>
    </row>
    <row r="317" spans="1:24" x14ac:dyDescent="0.45">
      <c r="A317" s="134"/>
      <c r="B317" s="135"/>
      <c r="C317" s="136"/>
      <c r="D317" s="135"/>
      <c r="E317" s="135"/>
      <c r="F317" s="135"/>
      <c r="G317" s="134"/>
      <c r="H317" s="135"/>
      <c r="I317" s="135"/>
      <c r="J317" s="135"/>
      <c r="K317" s="135"/>
      <c r="L317" s="135"/>
      <c r="M317" s="135"/>
      <c r="N317" s="139"/>
      <c r="O317" s="135"/>
      <c r="P317" s="135"/>
      <c r="Q317" s="135"/>
      <c r="R317" s="135"/>
      <c r="S317" s="135"/>
      <c r="T317" s="135"/>
      <c r="U317" s="135"/>
      <c r="V317" s="135"/>
      <c r="W317" s="135"/>
      <c r="X317" s="135"/>
    </row>
    <row r="318" spans="1:24" x14ac:dyDescent="0.45">
      <c r="A318" s="134"/>
      <c r="B318" s="135"/>
      <c r="C318" s="136"/>
      <c r="D318" s="135"/>
      <c r="E318" s="135"/>
      <c r="F318" s="135"/>
      <c r="G318" s="134"/>
      <c r="H318" s="135"/>
      <c r="I318" s="135"/>
      <c r="J318" s="135"/>
      <c r="K318" s="135"/>
      <c r="L318" s="135"/>
      <c r="M318" s="135"/>
      <c r="N318" s="139"/>
      <c r="O318" s="135"/>
      <c r="P318" s="135"/>
      <c r="Q318" s="135"/>
      <c r="R318" s="135"/>
      <c r="S318" s="135"/>
      <c r="T318" s="135"/>
      <c r="U318" s="135"/>
      <c r="V318" s="135"/>
      <c r="W318" s="135"/>
      <c r="X318" s="135"/>
    </row>
    <row r="319" spans="1:24" x14ac:dyDescent="0.45">
      <c r="A319" s="134"/>
      <c r="B319" s="135"/>
      <c r="C319" s="136"/>
      <c r="D319" s="135"/>
      <c r="E319" s="135"/>
      <c r="F319" s="135"/>
      <c r="G319" s="134"/>
      <c r="H319" s="135"/>
      <c r="I319" s="135"/>
      <c r="J319" s="135"/>
      <c r="K319" s="135"/>
      <c r="L319" s="135"/>
      <c r="M319" s="135"/>
      <c r="N319" s="139"/>
      <c r="O319" s="135"/>
      <c r="P319" s="135"/>
      <c r="Q319" s="135"/>
      <c r="R319" s="135"/>
      <c r="S319" s="135"/>
      <c r="T319" s="135"/>
      <c r="U319" s="135"/>
      <c r="V319" s="135"/>
      <c r="W319" s="135"/>
      <c r="X319" s="135"/>
    </row>
    <row r="320" spans="1:24" x14ac:dyDescent="0.45">
      <c r="A320" s="134"/>
      <c r="B320" s="135"/>
      <c r="C320" s="136"/>
      <c r="D320" s="135"/>
      <c r="E320" s="135"/>
      <c r="F320" s="135"/>
      <c r="G320" s="134"/>
      <c r="H320" s="135"/>
      <c r="I320" s="135"/>
      <c r="J320" s="135"/>
      <c r="K320" s="135"/>
      <c r="L320" s="135"/>
      <c r="M320" s="135"/>
      <c r="N320" s="139"/>
      <c r="O320" s="135"/>
      <c r="P320" s="135"/>
      <c r="Q320" s="135"/>
      <c r="R320" s="135"/>
      <c r="S320" s="135"/>
      <c r="T320" s="135"/>
      <c r="U320" s="135"/>
      <c r="V320" s="135"/>
      <c r="W320" s="135"/>
      <c r="X320" s="135"/>
    </row>
    <row r="321" spans="1:24" x14ac:dyDescent="0.45">
      <c r="A321" s="134"/>
      <c r="B321" s="135"/>
      <c r="C321" s="136"/>
      <c r="D321" s="135"/>
      <c r="E321" s="135"/>
      <c r="F321" s="135"/>
      <c r="G321" s="134"/>
      <c r="H321" s="135"/>
      <c r="I321" s="135"/>
      <c r="J321" s="135"/>
      <c r="K321" s="135"/>
      <c r="L321" s="135"/>
      <c r="M321" s="135"/>
      <c r="N321" s="139"/>
      <c r="O321" s="135"/>
      <c r="P321" s="135"/>
      <c r="Q321" s="135"/>
      <c r="R321" s="135"/>
      <c r="S321" s="135"/>
      <c r="T321" s="135"/>
      <c r="U321" s="135"/>
      <c r="V321" s="135"/>
      <c r="W321" s="135"/>
      <c r="X321" s="135"/>
    </row>
    <row r="322" spans="1:24" x14ac:dyDescent="0.45">
      <c r="A322" s="134"/>
      <c r="B322" s="135"/>
      <c r="C322" s="136"/>
      <c r="D322" s="135"/>
      <c r="E322" s="135"/>
      <c r="F322" s="135"/>
      <c r="G322" s="134"/>
      <c r="H322" s="135"/>
      <c r="I322" s="135"/>
      <c r="J322" s="135"/>
      <c r="K322" s="135"/>
      <c r="L322" s="135"/>
      <c r="M322" s="135"/>
      <c r="N322" s="139"/>
      <c r="O322" s="135"/>
      <c r="P322" s="135"/>
      <c r="Q322" s="135"/>
      <c r="R322" s="135"/>
      <c r="S322" s="135"/>
      <c r="T322" s="135"/>
      <c r="U322" s="135"/>
      <c r="V322" s="135"/>
      <c r="W322" s="135"/>
      <c r="X322" s="135"/>
    </row>
    <row r="323" spans="1:24" x14ac:dyDescent="0.45">
      <c r="A323" s="134"/>
      <c r="B323" s="135"/>
      <c r="C323" s="136"/>
      <c r="D323" s="135"/>
      <c r="E323" s="135"/>
      <c r="F323" s="135"/>
      <c r="G323" s="134"/>
      <c r="H323" s="135"/>
      <c r="I323" s="135"/>
      <c r="J323" s="135"/>
      <c r="K323" s="135"/>
      <c r="L323" s="135"/>
      <c r="M323" s="135"/>
      <c r="N323" s="139"/>
      <c r="O323" s="135"/>
      <c r="P323" s="135"/>
      <c r="Q323" s="135"/>
      <c r="R323" s="135"/>
      <c r="S323" s="135"/>
      <c r="T323" s="135"/>
      <c r="U323" s="135"/>
      <c r="V323" s="135"/>
      <c r="W323" s="135"/>
      <c r="X323" s="135"/>
    </row>
    <row r="324" spans="1:24" x14ac:dyDescent="0.45">
      <c r="A324" s="134"/>
      <c r="B324" s="135"/>
      <c r="C324" s="136"/>
      <c r="D324" s="135"/>
      <c r="E324" s="135"/>
      <c r="F324" s="135"/>
      <c r="G324" s="134"/>
      <c r="H324" s="135"/>
      <c r="I324" s="135"/>
      <c r="J324" s="135"/>
      <c r="K324" s="135"/>
      <c r="L324" s="135"/>
      <c r="M324" s="135"/>
      <c r="N324" s="139"/>
      <c r="O324" s="135"/>
      <c r="P324" s="135"/>
      <c r="Q324" s="135"/>
      <c r="R324" s="135"/>
      <c r="S324" s="135"/>
      <c r="T324" s="135"/>
      <c r="U324" s="135"/>
      <c r="V324" s="135"/>
      <c r="W324" s="135"/>
      <c r="X324" s="135"/>
    </row>
    <row r="325" spans="1:24" x14ac:dyDescent="0.45">
      <c r="A325" s="134"/>
      <c r="B325" s="135"/>
      <c r="C325" s="136"/>
      <c r="D325" s="135"/>
      <c r="E325" s="135"/>
      <c r="F325" s="135"/>
      <c r="G325" s="134"/>
      <c r="H325" s="135"/>
      <c r="I325" s="135"/>
      <c r="J325" s="135"/>
      <c r="K325" s="135"/>
      <c r="L325" s="135"/>
      <c r="M325" s="135"/>
      <c r="N325" s="139"/>
      <c r="O325" s="135"/>
      <c r="P325" s="135"/>
      <c r="Q325" s="135"/>
      <c r="R325" s="135"/>
      <c r="S325" s="135"/>
      <c r="T325" s="135"/>
      <c r="U325" s="135"/>
      <c r="V325" s="135"/>
      <c r="W325" s="135"/>
      <c r="X325" s="135"/>
    </row>
    <row r="326" spans="1:24" x14ac:dyDescent="0.45">
      <c r="A326" s="134"/>
      <c r="B326" s="135"/>
      <c r="C326" s="136"/>
      <c r="D326" s="135"/>
      <c r="E326" s="135"/>
      <c r="F326" s="135"/>
      <c r="G326" s="134"/>
      <c r="H326" s="135"/>
      <c r="I326" s="135"/>
      <c r="J326" s="135"/>
      <c r="K326" s="135"/>
      <c r="L326" s="135"/>
      <c r="M326" s="135"/>
      <c r="N326" s="139"/>
      <c r="O326" s="135"/>
      <c r="P326" s="135"/>
      <c r="Q326" s="135"/>
      <c r="R326" s="135"/>
      <c r="S326" s="135"/>
      <c r="T326" s="135"/>
      <c r="U326" s="135"/>
      <c r="V326" s="135"/>
      <c r="W326" s="135"/>
      <c r="X326" s="135"/>
    </row>
    <row r="327" spans="1:24" x14ac:dyDescent="0.45">
      <c r="A327" s="134"/>
      <c r="B327" s="135"/>
      <c r="C327" s="136"/>
      <c r="D327" s="135"/>
      <c r="E327" s="135"/>
      <c r="F327" s="135"/>
      <c r="G327" s="134"/>
      <c r="H327" s="135"/>
      <c r="I327" s="135"/>
      <c r="J327" s="135"/>
      <c r="K327" s="135"/>
      <c r="L327" s="135"/>
      <c r="M327" s="135"/>
      <c r="N327" s="139"/>
      <c r="O327" s="135"/>
      <c r="P327" s="135"/>
      <c r="Q327" s="135"/>
      <c r="R327" s="135"/>
      <c r="S327" s="135"/>
      <c r="T327" s="135"/>
      <c r="U327" s="135"/>
      <c r="V327" s="135"/>
      <c r="W327" s="135"/>
      <c r="X327" s="135"/>
    </row>
    <row r="328" spans="1:24" x14ac:dyDescent="0.45">
      <c r="A328" s="134"/>
      <c r="B328" s="135"/>
      <c r="C328" s="136"/>
      <c r="D328" s="135"/>
      <c r="E328" s="135"/>
      <c r="F328" s="135"/>
      <c r="G328" s="134"/>
      <c r="H328" s="135"/>
      <c r="I328" s="135"/>
      <c r="J328" s="135"/>
      <c r="K328" s="135"/>
      <c r="L328" s="135"/>
      <c r="M328" s="135"/>
      <c r="N328" s="139"/>
      <c r="O328" s="135"/>
      <c r="P328" s="135"/>
      <c r="Q328" s="135"/>
      <c r="R328" s="135"/>
      <c r="S328" s="135"/>
      <c r="T328" s="135"/>
      <c r="U328" s="135"/>
      <c r="V328" s="135"/>
      <c r="W328" s="135"/>
      <c r="X328" s="135"/>
    </row>
    <row r="329" spans="1:24" x14ac:dyDescent="0.45">
      <c r="A329" s="134"/>
      <c r="B329" s="135"/>
      <c r="C329" s="136"/>
      <c r="D329" s="135"/>
      <c r="E329" s="135"/>
      <c r="F329" s="135"/>
      <c r="G329" s="134"/>
      <c r="H329" s="135"/>
      <c r="I329" s="135"/>
      <c r="J329" s="135"/>
      <c r="K329" s="135"/>
      <c r="L329" s="135"/>
      <c r="M329" s="135"/>
      <c r="N329" s="139"/>
      <c r="O329" s="135"/>
      <c r="P329" s="135"/>
      <c r="Q329" s="135"/>
      <c r="R329" s="135"/>
      <c r="S329" s="135"/>
      <c r="T329" s="135"/>
      <c r="U329" s="135"/>
      <c r="V329" s="135"/>
      <c r="W329" s="135"/>
      <c r="X329" s="135"/>
    </row>
    <row r="330" spans="1:24" x14ac:dyDescent="0.45">
      <c r="A330" s="134"/>
      <c r="B330" s="135"/>
      <c r="C330" s="136"/>
      <c r="D330" s="135"/>
      <c r="E330" s="135"/>
      <c r="F330" s="135"/>
      <c r="G330" s="134"/>
      <c r="H330" s="135"/>
      <c r="I330" s="135"/>
      <c r="J330" s="135"/>
      <c r="K330" s="135"/>
      <c r="L330" s="135"/>
      <c r="M330" s="135"/>
      <c r="N330" s="139"/>
      <c r="O330" s="135"/>
      <c r="P330" s="135"/>
      <c r="Q330" s="135"/>
      <c r="R330" s="135"/>
      <c r="S330" s="135"/>
      <c r="T330" s="135"/>
      <c r="U330" s="135"/>
      <c r="V330" s="135"/>
      <c r="W330" s="135"/>
      <c r="X330" s="135"/>
    </row>
    <row r="331" spans="1:24" x14ac:dyDescent="0.45">
      <c r="A331" s="134"/>
      <c r="B331" s="135"/>
      <c r="C331" s="136"/>
      <c r="D331" s="135"/>
      <c r="E331" s="135"/>
      <c r="F331" s="135"/>
      <c r="G331" s="134"/>
      <c r="H331" s="135"/>
      <c r="I331" s="135"/>
      <c r="J331" s="135"/>
      <c r="K331" s="135"/>
      <c r="L331" s="135"/>
      <c r="M331" s="135"/>
      <c r="N331" s="139"/>
      <c r="O331" s="135"/>
      <c r="P331" s="135"/>
      <c r="Q331" s="135"/>
      <c r="R331" s="135"/>
      <c r="S331" s="135"/>
      <c r="T331" s="135"/>
      <c r="U331" s="135"/>
      <c r="V331" s="135"/>
      <c r="W331" s="135"/>
      <c r="X331" s="135"/>
    </row>
    <row r="332" spans="1:24" x14ac:dyDescent="0.45">
      <c r="A332" s="134"/>
      <c r="B332" s="135"/>
      <c r="C332" s="136"/>
      <c r="D332" s="135"/>
      <c r="E332" s="135"/>
      <c r="F332" s="135"/>
      <c r="G332" s="134"/>
      <c r="H332" s="135"/>
      <c r="I332" s="135"/>
      <c r="J332" s="135"/>
      <c r="K332" s="135"/>
      <c r="L332" s="135"/>
      <c r="M332" s="135"/>
      <c r="N332" s="139"/>
      <c r="O332" s="135"/>
      <c r="P332" s="135"/>
      <c r="Q332" s="135"/>
      <c r="R332" s="135"/>
      <c r="S332" s="135"/>
      <c r="T332" s="135"/>
      <c r="U332" s="135"/>
      <c r="V332" s="135"/>
      <c r="W332" s="135"/>
      <c r="X332" s="135"/>
    </row>
    <row r="333" spans="1:24" x14ac:dyDescent="0.45">
      <c r="A333" s="134"/>
      <c r="B333" s="135"/>
      <c r="C333" s="136"/>
      <c r="D333" s="135"/>
      <c r="E333" s="135"/>
      <c r="F333" s="135"/>
      <c r="G333" s="134"/>
      <c r="H333" s="135"/>
      <c r="I333" s="135"/>
      <c r="J333" s="135"/>
      <c r="K333" s="135"/>
      <c r="L333" s="135"/>
      <c r="M333" s="135"/>
      <c r="N333" s="139"/>
      <c r="O333" s="135"/>
      <c r="P333" s="135"/>
      <c r="Q333" s="135"/>
      <c r="R333" s="135"/>
      <c r="S333" s="135"/>
      <c r="T333" s="135"/>
      <c r="U333" s="135"/>
      <c r="V333" s="135"/>
      <c r="W333" s="135"/>
      <c r="X333" s="135"/>
    </row>
    <row r="334" spans="1:24" x14ac:dyDescent="0.45">
      <c r="A334" s="134"/>
      <c r="B334" s="135"/>
      <c r="C334" s="136"/>
      <c r="D334" s="135"/>
      <c r="E334" s="135"/>
      <c r="F334" s="135"/>
      <c r="G334" s="134"/>
      <c r="H334" s="135"/>
      <c r="I334" s="135"/>
      <c r="J334" s="135"/>
      <c r="K334" s="135"/>
      <c r="L334" s="135"/>
      <c r="M334" s="135"/>
      <c r="N334" s="139"/>
      <c r="O334" s="135"/>
      <c r="P334" s="135"/>
      <c r="Q334" s="135"/>
      <c r="R334" s="135"/>
      <c r="S334" s="135"/>
      <c r="T334" s="135"/>
      <c r="U334" s="135"/>
      <c r="V334" s="135"/>
      <c r="W334" s="135"/>
      <c r="X334" s="135"/>
    </row>
    <row r="335" spans="1:24" x14ac:dyDescent="0.45">
      <c r="A335" s="134"/>
      <c r="B335" s="135"/>
      <c r="C335" s="136"/>
      <c r="D335" s="135"/>
      <c r="E335" s="135"/>
      <c r="F335" s="135"/>
      <c r="G335" s="134"/>
      <c r="H335" s="135"/>
      <c r="I335" s="135"/>
      <c r="J335" s="135"/>
      <c r="K335" s="135"/>
      <c r="L335" s="135"/>
      <c r="M335" s="135"/>
      <c r="N335" s="139"/>
      <c r="O335" s="135"/>
      <c r="P335" s="135"/>
      <c r="Q335" s="135"/>
      <c r="R335" s="135"/>
      <c r="S335" s="135"/>
      <c r="T335" s="135"/>
      <c r="U335" s="135"/>
      <c r="V335" s="135"/>
      <c r="W335" s="135"/>
      <c r="X335" s="135"/>
    </row>
    <row r="336" spans="1:24" x14ac:dyDescent="0.45">
      <c r="A336" s="134"/>
      <c r="B336" s="135"/>
      <c r="C336" s="136"/>
      <c r="D336" s="135"/>
      <c r="E336" s="135"/>
      <c r="F336" s="135"/>
      <c r="G336" s="134"/>
      <c r="H336" s="135"/>
      <c r="I336" s="135"/>
      <c r="J336" s="135"/>
      <c r="K336" s="135"/>
      <c r="L336" s="135"/>
      <c r="M336" s="135"/>
      <c r="N336" s="139"/>
      <c r="O336" s="135"/>
      <c r="P336" s="135"/>
      <c r="Q336" s="135"/>
      <c r="R336" s="135"/>
      <c r="S336" s="135"/>
      <c r="T336" s="135"/>
      <c r="U336" s="135"/>
      <c r="V336" s="135"/>
      <c r="W336" s="135"/>
      <c r="X336" s="135"/>
    </row>
    <row r="337" spans="1:24" x14ac:dyDescent="0.45">
      <c r="A337" s="134"/>
      <c r="B337" s="135"/>
      <c r="C337" s="136"/>
      <c r="D337" s="135"/>
      <c r="E337" s="135"/>
      <c r="F337" s="135"/>
      <c r="G337" s="134"/>
      <c r="H337" s="135"/>
      <c r="I337" s="135"/>
      <c r="J337" s="135"/>
      <c r="K337" s="135"/>
      <c r="L337" s="135"/>
      <c r="M337" s="135"/>
      <c r="N337" s="139"/>
      <c r="O337" s="135"/>
      <c r="P337" s="135"/>
      <c r="Q337" s="135"/>
      <c r="R337" s="135"/>
      <c r="S337" s="135"/>
      <c r="T337" s="135"/>
      <c r="U337" s="135"/>
      <c r="V337" s="135"/>
      <c r="W337" s="135"/>
      <c r="X337" s="135"/>
    </row>
    <row r="338" spans="1:24" x14ac:dyDescent="0.45">
      <c r="A338" s="134"/>
      <c r="B338" s="135"/>
      <c r="C338" s="136"/>
      <c r="D338" s="135"/>
      <c r="E338" s="135"/>
      <c r="F338" s="135"/>
      <c r="G338" s="134"/>
      <c r="H338" s="135"/>
      <c r="I338" s="135"/>
      <c r="J338" s="135"/>
      <c r="K338" s="135"/>
      <c r="L338" s="135"/>
      <c r="M338" s="135"/>
      <c r="N338" s="139"/>
      <c r="O338" s="135"/>
      <c r="P338" s="135"/>
      <c r="Q338" s="135"/>
      <c r="R338" s="135"/>
      <c r="S338" s="135"/>
      <c r="T338" s="135"/>
      <c r="U338" s="135"/>
      <c r="V338" s="135"/>
      <c r="W338" s="135"/>
      <c r="X338" s="135"/>
    </row>
    <row r="339" spans="1:24" x14ac:dyDescent="0.45">
      <c r="A339" s="134"/>
      <c r="B339" s="135"/>
      <c r="C339" s="136"/>
      <c r="D339" s="135"/>
      <c r="E339" s="135"/>
      <c r="F339" s="135"/>
      <c r="G339" s="134"/>
      <c r="H339" s="135"/>
      <c r="I339" s="135"/>
      <c r="J339" s="135"/>
      <c r="K339" s="135"/>
      <c r="L339" s="135"/>
      <c r="M339" s="135"/>
      <c r="N339" s="139"/>
      <c r="O339" s="135"/>
      <c r="P339" s="135"/>
      <c r="Q339" s="135"/>
      <c r="R339" s="135"/>
      <c r="S339" s="135"/>
      <c r="T339" s="135"/>
      <c r="U339" s="135"/>
      <c r="V339" s="135"/>
      <c r="W339" s="135"/>
      <c r="X339" s="135"/>
    </row>
    <row r="340" spans="1:24" x14ac:dyDescent="0.45">
      <c r="A340" s="134"/>
      <c r="B340" s="135"/>
      <c r="C340" s="136"/>
      <c r="D340" s="135"/>
      <c r="E340" s="135"/>
      <c r="F340" s="135"/>
      <c r="G340" s="134"/>
      <c r="H340" s="135"/>
      <c r="I340" s="135"/>
      <c r="J340" s="135"/>
      <c r="K340" s="135"/>
      <c r="L340" s="135"/>
      <c r="M340" s="135"/>
      <c r="N340" s="139"/>
      <c r="O340" s="135"/>
      <c r="P340" s="135"/>
      <c r="Q340" s="135"/>
      <c r="R340" s="135"/>
      <c r="S340" s="135"/>
      <c r="T340" s="135"/>
      <c r="U340" s="135"/>
      <c r="V340" s="135"/>
      <c r="W340" s="135"/>
      <c r="X340" s="135"/>
    </row>
    <row r="341" spans="1:24" x14ac:dyDescent="0.45">
      <c r="A341" s="134"/>
      <c r="B341" s="135"/>
      <c r="C341" s="136"/>
      <c r="D341" s="135"/>
      <c r="E341" s="135"/>
      <c r="F341" s="135"/>
      <c r="G341" s="134"/>
      <c r="H341" s="135"/>
      <c r="I341" s="135"/>
      <c r="J341" s="135"/>
      <c r="K341" s="135"/>
      <c r="L341" s="135"/>
      <c r="M341" s="135"/>
      <c r="N341" s="139"/>
      <c r="O341" s="135"/>
      <c r="P341" s="135"/>
      <c r="Q341" s="135"/>
      <c r="R341" s="135"/>
      <c r="S341" s="135"/>
      <c r="T341" s="135"/>
      <c r="U341" s="135"/>
      <c r="V341" s="135"/>
      <c r="W341" s="135"/>
      <c r="X341" s="135"/>
    </row>
    <row r="342" spans="1:24" x14ac:dyDescent="0.45">
      <c r="A342" s="134"/>
      <c r="B342" s="135"/>
      <c r="C342" s="136"/>
      <c r="D342" s="135"/>
      <c r="E342" s="135"/>
      <c r="F342" s="135"/>
      <c r="G342" s="134"/>
      <c r="H342" s="135"/>
      <c r="I342" s="135"/>
      <c r="J342" s="135"/>
      <c r="K342" s="135"/>
      <c r="L342" s="135"/>
      <c r="M342" s="135"/>
      <c r="N342" s="139"/>
      <c r="O342" s="135"/>
      <c r="P342" s="135"/>
      <c r="Q342" s="135"/>
      <c r="R342" s="135"/>
      <c r="S342" s="135"/>
      <c r="T342" s="135"/>
      <c r="U342" s="135"/>
      <c r="V342" s="135"/>
      <c r="W342" s="135"/>
      <c r="X342" s="135"/>
    </row>
    <row r="343" spans="1:24" x14ac:dyDescent="0.45">
      <c r="A343" s="134"/>
      <c r="B343" s="135"/>
      <c r="C343" s="136"/>
      <c r="D343" s="135"/>
      <c r="E343" s="135"/>
      <c r="F343" s="135"/>
      <c r="G343" s="134"/>
      <c r="H343" s="135"/>
      <c r="I343" s="135"/>
      <c r="J343" s="135"/>
      <c r="K343" s="135"/>
      <c r="L343" s="135"/>
      <c r="M343" s="135"/>
      <c r="N343" s="139"/>
      <c r="O343" s="135"/>
      <c r="P343" s="135"/>
      <c r="Q343" s="135"/>
      <c r="R343" s="135"/>
      <c r="S343" s="135"/>
      <c r="T343" s="135"/>
      <c r="U343" s="135"/>
      <c r="V343" s="135"/>
      <c r="W343" s="135"/>
      <c r="X343" s="135"/>
    </row>
    <row r="344" spans="1:24" x14ac:dyDescent="0.45">
      <c r="A344" s="134"/>
      <c r="B344" s="135"/>
      <c r="C344" s="136"/>
      <c r="D344" s="135"/>
      <c r="E344" s="135"/>
      <c r="F344" s="135"/>
      <c r="G344" s="134"/>
      <c r="H344" s="135"/>
      <c r="I344" s="135"/>
      <c r="J344" s="135"/>
      <c r="K344" s="135"/>
      <c r="L344" s="135"/>
      <c r="M344" s="135"/>
      <c r="N344" s="139"/>
      <c r="O344" s="135"/>
      <c r="P344" s="135"/>
      <c r="Q344" s="135"/>
      <c r="R344" s="135"/>
      <c r="S344" s="135"/>
      <c r="T344" s="135"/>
      <c r="U344" s="135"/>
      <c r="V344" s="135"/>
      <c r="W344" s="135"/>
      <c r="X344" s="135"/>
    </row>
    <row r="345" spans="1:24" x14ac:dyDescent="0.45">
      <c r="A345" s="134"/>
      <c r="B345" s="135"/>
      <c r="C345" s="136"/>
      <c r="D345" s="135"/>
      <c r="E345" s="135"/>
      <c r="F345" s="135"/>
      <c r="G345" s="134"/>
      <c r="H345" s="135"/>
      <c r="I345" s="135"/>
      <c r="J345" s="135"/>
      <c r="K345" s="135"/>
      <c r="L345" s="135"/>
      <c r="M345" s="135"/>
      <c r="N345" s="139"/>
      <c r="O345" s="135"/>
      <c r="P345" s="135"/>
      <c r="Q345" s="135"/>
      <c r="R345" s="135"/>
      <c r="S345" s="135"/>
      <c r="T345" s="135"/>
      <c r="U345" s="135"/>
      <c r="V345" s="135"/>
      <c r="W345" s="135"/>
      <c r="X345" s="135"/>
    </row>
    <row r="346" spans="1:24" x14ac:dyDescent="0.45">
      <c r="A346" s="134"/>
      <c r="B346" s="135"/>
      <c r="C346" s="136"/>
      <c r="D346" s="135"/>
      <c r="E346" s="135"/>
      <c r="F346" s="135"/>
      <c r="G346" s="134"/>
      <c r="H346" s="135"/>
      <c r="I346" s="135"/>
      <c r="J346" s="135"/>
      <c r="K346" s="135"/>
      <c r="L346" s="135"/>
      <c r="M346" s="135"/>
      <c r="N346" s="139"/>
      <c r="O346" s="135"/>
      <c r="P346" s="135"/>
      <c r="Q346" s="135"/>
      <c r="R346" s="135"/>
      <c r="S346" s="135"/>
      <c r="T346" s="135"/>
      <c r="U346" s="135"/>
      <c r="V346" s="135"/>
      <c r="W346" s="135"/>
      <c r="X346" s="135"/>
    </row>
    <row r="347" spans="1:24" x14ac:dyDescent="0.45">
      <c r="A347" s="134"/>
      <c r="B347" s="135"/>
      <c r="C347" s="136"/>
      <c r="D347" s="135"/>
      <c r="E347" s="135"/>
      <c r="F347" s="135"/>
      <c r="G347" s="134"/>
      <c r="H347" s="135"/>
      <c r="I347" s="135"/>
      <c r="J347" s="135"/>
      <c r="K347" s="135"/>
      <c r="L347" s="135"/>
      <c r="M347" s="135"/>
      <c r="N347" s="139"/>
      <c r="O347" s="135"/>
      <c r="P347" s="135"/>
      <c r="Q347" s="135"/>
      <c r="R347" s="135"/>
      <c r="S347" s="135"/>
      <c r="T347" s="135"/>
      <c r="U347" s="135"/>
      <c r="V347" s="135"/>
      <c r="W347" s="135"/>
      <c r="X347" s="135"/>
    </row>
    <row r="348" spans="1:24" x14ac:dyDescent="0.45">
      <c r="A348" s="134"/>
      <c r="B348" s="135"/>
      <c r="C348" s="136"/>
      <c r="D348" s="135"/>
      <c r="E348" s="135"/>
      <c r="F348" s="135"/>
      <c r="G348" s="134"/>
      <c r="H348" s="135"/>
      <c r="I348" s="135"/>
      <c r="J348" s="135"/>
      <c r="K348" s="135"/>
      <c r="L348" s="135"/>
      <c r="M348" s="135"/>
      <c r="N348" s="139"/>
      <c r="O348" s="135"/>
      <c r="P348" s="135"/>
      <c r="Q348" s="135"/>
      <c r="R348" s="135"/>
      <c r="S348" s="135"/>
      <c r="T348" s="135"/>
      <c r="U348" s="135"/>
      <c r="V348" s="135"/>
      <c r="W348" s="135"/>
      <c r="X348" s="135"/>
    </row>
    <row r="349" spans="1:24" x14ac:dyDescent="0.45">
      <c r="A349" s="134"/>
      <c r="B349" s="135"/>
      <c r="C349" s="136"/>
      <c r="D349" s="135"/>
      <c r="E349" s="135"/>
      <c r="F349" s="135"/>
      <c r="G349" s="134"/>
      <c r="H349" s="135"/>
      <c r="I349" s="135"/>
      <c r="J349" s="135"/>
      <c r="K349" s="135"/>
      <c r="L349" s="135"/>
      <c r="M349" s="135"/>
      <c r="N349" s="139"/>
      <c r="O349" s="135"/>
      <c r="P349" s="135"/>
      <c r="Q349" s="135"/>
      <c r="R349" s="135"/>
      <c r="S349" s="135"/>
      <c r="T349" s="135"/>
      <c r="U349" s="135"/>
      <c r="V349" s="135"/>
      <c r="W349" s="135"/>
      <c r="X349" s="135"/>
    </row>
    <row r="350" spans="1:24" x14ac:dyDescent="0.45">
      <c r="A350" s="134"/>
      <c r="B350" s="135"/>
      <c r="C350" s="136"/>
      <c r="D350" s="135"/>
      <c r="E350" s="135"/>
      <c r="F350" s="135"/>
      <c r="G350" s="134"/>
      <c r="H350" s="135"/>
      <c r="I350" s="135"/>
      <c r="J350" s="135"/>
      <c r="K350" s="135"/>
      <c r="L350" s="135"/>
      <c r="M350" s="135"/>
      <c r="N350" s="139"/>
      <c r="O350" s="135"/>
      <c r="P350" s="135"/>
      <c r="Q350" s="135"/>
      <c r="R350" s="135"/>
      <c r="S350" s="135"/>
      <c r="T350" s="135"/>
      <c r="U350" s="135"/>
      <c r="V350" s="135"/>
      <c r="W350" s="135"/>
      <c r="X350" s="135"/>
    </row>
    <row r="351" spans="1:24" x14ac:dyDescent="0.45">
      <c r="A351" s="134"/>
      <c r="B351" s="135"/>
      <c r="C351" s="136"/>
      <c r="D351" s="135"/>
      <c r="E351" s="135"/>
      <c r="F351" s="135"/>
      <c r="G351" s="134"/>
      <c r="H351" s="135"/>
      <c r="I351" s="135"/>
      <c r="J351" s="135"/>
      <c r="K351" s="135"/>
      <c r="L351" s="135"/>
      <c r="M351" s="135"/>
      <c r="N351" s="139"/>
      <c r="O351" s="135"/>
      <c r="P351" s="135"/>
      <c r="Q351" s="135"/>
      <c r="R351" s="135"/>
      <c r="S351" s="135"/>
      <c r="T351" s="135"/>
      <c r="U351" s="135"/>
      <c r="V351" s="135"/>
      <c r="W351" s="135"/>
      <c r="X351" s="135"/>
    </row>
    <row r="352" spans="1:24" x14ac:dyDescent="0.45">
      <c r="A352" s="134"/>
      <c r="B352" s="135"/>
      <c r="C352" s="136"/>
      <c r="D352" s="135"/>
      <c r="E352" s="135"/>
      <c r="F352" s="135"/>
      <c r="G352" s="134"/>
      <c r="H352" s="135"/>
      <c r="I352" s="135"/>
      <c r="J352" s="135"/>
      <c r="K352" s="135"/>
      <c r="L352" s="135"/>
      <c r="M352" s="135"/>
      <c r="N352" s="139"/>
      <c r="O352" s="135"/>
      <c r="P352" s="135"/>
      <c r="Q352" s="135"/>
      <c r="R352" s="135"/>
      <c r="S352" s="135"/>
      <c r="T352" s="135"/>
      <c r="U352" s="135"/>
      <c r="V352" s="135"/>
      <c r="W352" s="135"/>
      <c r="X352" s="135"/>
    </row>
    <row r="353" spans="1:24" x14ac:dyDescent="0.45">
      <c r="A353" s="134"/>
      <c r="B353" s="135"/>
      <c r="C353" s="136"/>
      <c r="D353" s="135"/>
      <c r="E353" s="135"/>
      <c r="F353" s="135"/>
      <c r="G353" s="134"/>
      <c r="H353" s="135"/>
      <c r="I353" s="135"/>
      <c r="J353" s="135"/>
      <c r="K353" s="135"/>
      <c r="L353" s="135"/>
      <c r="M353" s="135"/>
      <c r="N353" s="139"/>
      <c r="O353" s="135"/>
      <c r="P353" s="135"/>
      <c r="Q353" s="135"/>
      <c r="R353" s="135"/>
      <c r="S353" s="135"/>
      <c r="T353" s="135"/>
      <c r="U353" s="135"/>
      <c r="V353" s="135"/>
      <c r="W353" s="135"/>
      <c r="X353" s="135"/>
    </row>
    <row r="354" spans="1:24" x14ac:dyDescent="0.45">
      <c r="A354" s="134"/>
      <c r="B354" s="135"/>
      <c r="C354" s="136"/>
      <c r="D354" s="135"/>
      <c r="E354" s="135"/>
      <c r="F354" s="135"/>
      <c r="G354" s="134"/>
      <c r="H354" s="135"/>
      <c r="I354" s="135"/>
      <c r="J354" s="135"/>
      <c r="K354" s="135"/>
      <c r="L354" s="135"/>
      <c r="M354" s="135"/>
      <c r="N354" s="139"/>
      <c r="O354" s="135"/>
      <c r="P354" s="135"/>
      <c r="Q354" s="135"/>
      <c r="R354" s="135"/>
      <c r="S354" s="135"/>
      <c r="T354" s="135"/>
      <c r="U354" s="135"/>
      <c r="V354" s="135"/>
      <c r="W354" s="135"/>
      <c r="X354" s="135"/>
    </row>
    <row r="355" spans="1:24" x14ac:dyDescent="0.45">
      <c r="A355" s="134"/>
      <c r="B355" s="135"/>
      <c r="C355" s="136"/>
      <c r="D355" s="135"/>
      <c r="E355" s="135"/>
      <c r="F355" s="135"/>
      <c r="G355" s="134"/>
      <c r="H355" s="135"/>
      <c r="I355" s="135"/>
      <c r="J355" s="135"/>
      <c r="K355" s="135"/>
      <c r="L355" s="135"/>
      <c r="M355" s="135"/>
      <c r="N355" s="139"/>
      <c r="O355" s="135"/>
      <c r="P355" s="135"/>
      <c r="Q355" s="135"/>
      <c r="R355" s="135"/>
      <c r="S355" s="135"/>
      <c r="T355" s="135"/>
      <c r="U355" s="135"/>
      <c r="V355" s="135"/>
      <c r="W355" s="135"/>
      <c r="X355" s="135"/>
    </row>
    <row r="356" spans="1:24" x14ac:dyDescent="0.45">
      <c r="A356" s="134"/>
      <c r="B356" s="135"/>
      <c r="C356" s="136"/>
      <c r="D356" s="135"/>
      <c r="E356" s="135"/>
      <c r="F356" s="135"/>
      <c r="G356" s="134"/>
      <c r="H356" s="135"/>
      <c r="I356" s="135"/>
      <c r="J356" s="135"/>
      <c r="K356" s="135"/>
      <c r="L356" s="135"/>
      <c r="M356" s="135"/>
      <c r="N356" s="139"/>
      <c r="O356" s="135"/>
      <c r="P356" s="135"/>
      <c r="Q356" s="135"/>
      <c r="R356" s="135"/>
      <c r="S356" s="135"/>
      <c r="T356" s="135"/>
      <c r="U356" s="135"/>
      <c r="V356" s="135"/>
      <c r="W356" s="135"/>
      <c r="X356" s="135"/>
    </row>
    <row r="357" spans="1:24" x14ac:dyDescent="0.45">
      <c r="A357" s="134"/>
      <c r="B357" s="135"/>
      <c r="C357" s="136"/>
      <c r="D357" s="135"/>
      <c r="E357" s="135"/>
      <c r="F357" s="135"/>
      <c r="G357" s="134"/>
      <c r="H357" s="135"/>
      <c r="I357" s="135"/>
      <c r="J357" s="135"/>
      <c r="K357" s="135"/>
      <c r="L357" s="135"/>
      <c r="M357" s="135"/>
      <c r="N357" s="139"/>
      <c r="O357" s="135"/>
      <c r="P357" s="135"/>
      <c r="Q357" s="135"/>
      <c r="R357" s="135"/>
      <c r="S357" s="135"/>
      <c r="T357" s="135"/>
      <c r="U357" s="135"/>
      <c r="V357" s="135"/>
      <c r="W357" s="135"/>
      <c r="X357" s="135"/>
    </row>
    <row r="358" spans="1:24" x14ac:dyDescent="0.45">
      <c r="A358" s="134"/>
      <c r="B358" s="135"/>
      <c r="C358" s="136"/>
      <c r="D358" s="135"/>
      <c r="E358" s="135"/>
      <c r="F358" s="135"/>
      <c r="G358" s="134"/>
      <c r="H358" s="135"/>
      <c r="I358" s="135"/>
      <c r="J358" s="135"/>
      <c r="K358" s="135"/>
      <c r="L358" s="135"/>
      <c r="M358" s="135"/>
      <c r="N358" s="139"/>
      <c r="O358" s="135"/>
      <c r="P358" s="135"/>
      <c r="Q358" s="135"/>
      <c r="R358" s="135"/>
      <c r="S358" s="135"/>
      <c r="T358" s="135"/>
      <c r="U358" s="135"/>
      <c r="V358" s="135"/>
      <c r="W358" s="135"/>
      <c r="X358" s="135"/>
    </row>
    <row r="359" spans="1:24" x14ac:dyDescent="0.45">
      <c r="A359" s="134"/>
      <c r="B359" s="135"/>
      <c r="C359" s="136"/>
      <c r="D359" s="135"/>
      <c r="E359" s="135"/>
      <c r="F359" s="135"/>
      <c r="G359" s="134"/>
      <c r="H359" s="135"/>
      <c r="I359" s="135"/>
      <c r="J359" s="135"/>
      <c r="K359" s="135"/>
      <c r="L359" s="135"/>
      <c r="M359" s="135"/>
      <c r="N359" s="139"/>
      <c r="O359" s="135"/>
      <c r="P359" s="135"/>
      <c r="Q359" s="135"/>
      <c r="R359" s="135"/>
      <c r="S359" s="135"/>
      <c r="T359" s="135"/>
      <c r="U359" s="135"/>
      <c r="V359" s="135"/>
      <c r="W359" s="135"/>
      <c r="X359" s="135"/>
    </row>
    <row r="360" spans="1:24" x14ac:dyDescent="0.45">
      <c r="A360" s="134"/>
      <c r="B360" s="135"/>
      <c r="C360" s="136"/>
      <c r="D360" s="135"/>
      <c r="E360" s="135"/>
      <c r="F360" s="135"/>
      <c r="G360" s="134"/>
      <c r="H360" s="135"/>
      <c r="I360" s="135"/>
      <c r="J360" s="135"/>
      <c r="K360" s="135"/>
      <c r="L360" s="135"/>
      <c r="M360" s="135"/>
      <c r="N360" s="139"/>
      <c r="O360" s="135"/>
      <c r="P360" s="135"/>
      <c r="Q360" s="135"/>
      <c r="R360" s="135"/>
      <c r="S360" s="135"/>
      <c r="T360" s="135"/>
      <c r="U360" s="135"/>
      <c r="V360" s="135"/>
      <c r="W360" s="135"/>
      <c r="X360" s="135"/>
    </row>
    <row r="361" spans="1:24" x14ac:dyDescent="0.45">
      <c r="A361" s="134"/>
      <c r="B361" s="135"/>
      <c r="C361" s="136"/>
      <c r="D361" s="135"/>
      <c r="E361" s="135"/>
      <c r="F361" s="135"/>
      <c r="G361" s="134"/>
      <c r="H361" s="135"/>
      <c r="I361" s="135"/>
      <c r="J361" s="135"/>
      <c r="K361" s="135"/>
      <c r="L361" s="135"/>
      <c r="M361" s="135"/>
      <c r="N361" s="139"/>
      <c r="O361" s="135"/>
      <c r="P361" s="135"/>
      <c r="Q361" s="135"/>
      <c r="R361" s="135"/>
      <c r="S361" s="135"/>
      <c r="T361" s="135"/>
      <c r="U361" s="135"/>
      <c r="V361" s="135"/>
      <c r="W361" s="135"/>
      <c r="X361" s="135"/>
    </row>
    <row r="362" spans="1:24" x14ac:dyDescent="0.45">
      <c r="A362" s="134"/>
      <c r="B362" s="135"/>
      <c r="C362" s="136"/>
      <c r="D362" s="135"/>
      <c r="E362" s="135"/>
      <c r="F362" s="135"/>
      <c r="G362" s="134"/>
      <c r="H362" s="135"/>
      <c r="I362" s="135"/>
      <c r="J362" s="135"/>
      <c r="K362" s="135"/>
      <c r="L362" s="135"/>
      <c r="M362" s="135"/>
      <c r="N362" s="139"/>
      <c r="O362" s="135"/>
      <c r="P362" s="135"/>
      <c r="Q362" s="135"/>
      <c r="R362" s="135"/>
      <c r="S362" s="135"/>
      <c r="T362" s="135"/>
      <c r="U362" s="135"/>
      <c r="V362" s="135"/>
      <c r="W362" s="135"/>
      <c r="X362" s="135"/>
    </row>
    <row r="363" spans="1:24" x14ac:dyDescent="0.45">
      <c r="A363" s="134"/>
      <c r="B363" s="135"/>
      <c r="C363" s="136"/>
      <c r="D363" s="135"/>
      <c r="E363" s="135"/>
      <c r="F363" s="135"/>
      <c r="G363" s="134"/>
      <c r="H363" s="135"/>
      <c r="I363" s="135"/>
      <c r="J363" s="135"/>
      <c r="K363" s="135"/>
      <c r="L363" s="135"/>
      <c r="M363" s="135"/>
      <c r="N363" s="139"/>
      <c r="O363" s="135"/>
      <c r="P363" s="135"/>
      <c r="Q363" s="135"/>
      <c r="R363" s="135"/>
      <c r="S363" s="135"/>
      <c r="T363" s="135"/>
      <c r="U363" s="135"/>
      <c r="V363" s="135"/>
      <c r="W363" s="135"/>
      <c r="X363" s="135"/>
    </row>
    <row r="364" spans="1:24" x14ac:dyDescent="0.45">
      <c r="A364" s="134"/>
      <c r="B364" s="135"/>
      <c r="C364" s="136"/>
      <c r="D364" s="135"/>
      <c r="E364" s="135"/>
      <c r="F364" s="135"/>
      <c r="G364" s="134"/>
      <c r="H364" s="135"/>
      <c r="I364" s="135"/>
      <c r="J364" s="135"/>
      <c r="K364" s="135"/>
      <c r="L364" s="135"/>
      <c r="M364" s="135"/>
      <c r="N364" s="139"/>
      <c r="O364" s="135"/>
      <c r="P364" s="135"/>
      <c r="Q364" s="135"/>
      <c r="R364" s="135"/>
      <c r="S364" s="135"/>
      <c r="T364" s="135"/>
      <c r="U364" s="135"/>
      <c r="V364" s="135"/>
      <c r="W364" s="135"/>
      <c r="X364" s="135"/>
    </row>
    <row r="365" spans="1:24" x14ac:dyDescent="0.45">
      <c r="A365" s="134"/>
      <c r="B365" s="135"/>
      <c r="C365" s="136"/>
      <c r="D365" s="135"/>
      <c r="E365" s="135"/>
      <c r="F365" s="135"/>
      <c r="G365" s="134"/>
      <c r="H365" s="135"/>
      <c r="I365" s="135"/>
      <c r="J365" s="135"/>
      <c r="K365" s="135"/>
      <c r="L365" s="135"/>
      <c r="M365" s="135"/>
      <c r="N365" s="139"/>
      <c r="O365" s="135"/>
      <c r="P365" s="135"/>
      <c r="Q365" s="135"/>
      <c r="R365" s="135"/>
      <c r="S365" s="135"/>
      <c r="T365" s="135"/>
      <c r="U365" s="135"/>
      <c r="V365" s="135"/>
      <c r="W365" s="135"/>
      <c r="X365" s="135"/>
    </row>
    <row r="366" spans="1:24" x14ac:dyDescent="0.45">
      <c r="A366" s="134"/>
      <c r="B366" s="135"/>
      <c r="C366" s="136"/>
      <c r="D366" s="135"/>
      <c r="E366" s="135"/>
      <c r="F366" s="135"/>
      <c r="G366" s="134"/>
      <c r="H366" s="135"/>
      <c r="I366" s="135"/>
      <c r="J366" s="135"/>
      <c r="K366" s="135"/>
      <c r="L366" s="135"/>
      <c r="M366" s="135"/>
      <c r="N366" s="139"/>
      <c r="O366" s="135"/>
      <c r="P366" s="135"/>
      <c r="Q366" s="135"/>
      <c r="R366" s="135"/>
      <c r="S366" s="135"/>
      <c r="T366" s="135"/>
      <c r="U366" s="135"/>
      <c r="V366" s="135"/>
      <c r="W366" s="135"/>
      <c r="X366" s="135"/>
    </row>
    <row r="367" spans="1:24" x14ac:dyDescent="0.45">
      <c r="A367" s="134"/>
      <c r="B367" s="135"/>
      <c r="C367" s="136"/>
      <c r="D367" s="135"/>
      <c r="E367" s="135"/>
      <c r="F367" s="135"/>
      <c r="G367" s="134"/>
      <c r="H367" s="135"/>
      <c r="I367" s="135"/>
      <c r="J367" s="135"/>
      <c r="K367" s="135"/>
      <c r="L367" s="135"/>
      <c r="M367" s="135"/>
      <c r="N367" s="139"/>
      <c r="O367" s="135"/>
      <c r="P367" s="135"/>
      <c r="Q367" s="135"/>
      <c r="R367" s="135"/>
      <c r="S367" s="135"/>
      <c r="T367" s="135"/>
      <c r="U367" s="135"/>
      <c r="V367" s="135"/>
      <c r="W367" s="135"/>
      <c r="X367" s="135"/>
    </row>
    <row r="368" spans="1:24" x14ac:dyDescent="0.45">
      <c r="A368" s="134"/>
      <c r="B368" s="135"/>
      <c r="C368" s="136"/>
      <c r="D368" s="135"/>
      <c r="E368" s="135"/>
      <c r="F368" s="135"/>
      <c r="G368" s="134"/>
      <c r="H368" s="135"/>
      <c r="I368" s="135"/>
      <c r="J368" s="135"/>
      <c r="K368" s="135"/>
      <c r="L368" s="135"/>
      <c r="M368" s="135"/>
      <c r="N368" s="139"/>
      <c r="O368" s="135"/>
      <c r="P368" s="135"/>
      <c r="Q368" s="135"/>
      <c r="R368" s="135"/>
      <c r="S368" s="135"/>
      <c r="T368" s="135"/>
      <c r="U368" s="135"/>
      <c r="V368" s="135"/>
      <c r="W368" s="135"/>
      <c r="X368" s="135"/>
    </row>
    <row r="369" spans="1:24" x14ac:dyDescent="0.45">
      <c r="A369" s="134"/>
      <c r="B369" s="135"/>
      <c r="C369" s="136"/>
      <c r="D369" s="135"/>
      <c r="E369" s="135"/>
      <c r="F369" s="135"/>
      <c r="G369" s="134"/>
      <c r="H369" s="135"/>
      <c r="I369" s="135"/>
      <c r="J369" s="135"/>
      <c r="K369" s="135"/>
      <c r="L369" s="135"/>
      <c r="M369" s="135"/>
      <c r="N369" s="139"/>
      <c r="O369" s="135"/>
      <c r="P369" s="135"/>
      <c r="Q369" s="135"/>
      <c r="R369" s="135"/>
      <c r="S369" s="135"/>
      <c r="T369" s="135"/>
      <c r="U369" s="135"/>
      <c r="V369" s="135"/>
      <c r="W369" s="135"/>
      <c r="X369" s="135"/>
    </row>
    <row r="370" spans="1:24" x14ac:dyDescent="0.45">
      <c r="A370" s="134"/>
      <c r="B370" s="135"/>
      <c r="C370" s="136"/>
      <c r="D370" s="135"/>
      <c r="E370" s="135"/>
      <c r="F370" s="135"/>
      <c r="G370" s="134"/>
      <c r="H370" s="135"/>
      <c r="I370" s="135"/>
      <c r="J370" s="135"/>
      <c r="K370" s="135"/>
      <c r="L370" s="135"/>
      <c r="M370" s="135"/>
      <c r="N370" s="139"/>
      <c r="O370" s="135"/>
      <c r="P370" s="135"/>
      <c r="Q370" s="135"/>
      <c r="R370" s="135"/>
      <c r="S370" s="135"/>
      <c r="T370" s="135"/>
      <c r="U370" s="135"/>
      <c r="V370" s="135"/>
      <c r="W370" s="135"/>
      <c r="X370" s="135"/>
    </row>
    <row r="371" spans="1:24" x14ac:dyDescent="0.45">
      <c r="A371" s="134"/>
      <c r="B371" s="135"/>
      <c r="C371" s="136"/>
      <c r="D371" s="135"/>
      <c r="E371" s="135"/>
      <c r="F371" s="135"/>
      <c r="G371" s="134"/>
      <c r="H371" s="135"/>
      <c r="I371" s="135"/>
      <c r="J371" s="135"/>
      <c r="K371" s="135"/>
      <c r="L371" s="135"/>
      <c r="M371" s="135"/>
      <c r="N371" s="139"/>
      <c r="O371" s="135"/>
      <c r="P371" s="135"/>
      <c r="Q371" s="135"/>
      <c r="R371" s="135"/>
      <c r="S371" s="135"/>
      <c r="T371" s="135"/>
      <c r="U371" s="135"/>
      <c r="V371" s="135"/>
      <c r="W371" s="135"/>
      <c r="X371" s="135"/>
    </row>
    <row r="372" spans="1:24" x14ac:dyDescent="0.45">
      <c r="A372" s="134"/>
      <c r="B372" s="135"/>
      <c r="C372" s="136"/>
      <c r="D372" s="135"/>
      <c r="E372" s="135"/>
      <c r="F372" s="135"/>
      <c r="G372" s="134"/>
      <c r="H372" s="135"/>
      <c r="I372" s="135"/>
      <c r="J372" s="135"/>
      <c r="K372" s="135"/>
      <c r="L372" s="135"/>
      <c r="M372" s="135"/>
      <c r="N372" s="139"/>
      <c r="O372" s="135"/>
      <c r="P372" s="135"/>
      <c r="Q372" s="135"/>
      <c r="R372" s="135"/>
      <c r="S372" s="135"/>
      <c r="T372" s="135"/>
      <c r="U372" s="135"/>
      <c r="V372" s="135"/>
      <c r="W372" s="135"/>
      <c r="X372" s="135"/>
    </row>
    <row r="373" spans="1:24" x14ac:dyDescent="0.45">
      <c r="A373" s="134"/>
      <c r="B373" s="135"/>
      <c r="C373" s="136"/>
      <c r="D373" s="135"/>
      <c r="E373" s="135"/>
      <c r="F373" s="135"/>
      <c r="G373" s="134"/>
      <c r="H373" s="135"/>
      <c r="I373" s="135"/>
      <c r="J373" s="135"/>
      <c r="K373" s="135"/>
      <c r="L373" s="135"/>
      <c r="M373" s="135"/>
      <c r="N373" s="139"/>
      <c r="O373" s="135"/>
      <c r="P373" s="135"/>
      <c r="Q373" s="135"/>
      <c r="R373" s="135"/>
      <c r="S373" s="135"/>
      <c r="T373" s="135"/>
      <c r="U373" s="135"/>
      <c r="V373" s="135"/>
      <c r="W373" s="135"/>
      <c r="X373" s="135"/>
    </row>
    <row r="374" spans="1:24" x14ac:dyDescent="0.45">
      <c r="A374" s="134"/>
      <c r="B374" s="135"/>
      <c r="C374" s="136"/>
      <c r="D374" s="135"/>
      <c r="E374" s="135"/>
      <c r="F374" s="135"/>
      <c r="G374" s="134"/>
      <c r="H374" s="135"/>
      <c r="I374" s="135"/>
      <c r="J374" s="135"/>
      <c r="K374" s="135"/>
      <c r="L374" s="135"/>
      <c r="M374" s="135"/>
      <c r="N374" s="139"/>
      <c r="O374" s="135"/>
      <c r="P374" s="135"/>
      <c r="Q374" s="135"/>
      <c r="R374" s="135"/>
      <c r="S374" s="135"/>
      <c r="T374" s="135"/>
      <c r="U374" s="135"/>
      <c r="V374" s="135"/>
      <c r="W374" s="135"/>
      <c r="X374" s="135"/>
    </row>
    <row r="375" spans="1:24" x14ac:dyDescent="0.45">
      <c r="A375" s="134"/>
      <c r="B375" s="135"/>
      <c r="C375" s="136"/>
      <c r="D375" s="135"/>
      <c r="E375" s="135"/>
      <c r="F375" s="135"/>
      <c r="G375" s="134"/>
      <c r="H375" s="135"/>
      <c r="I375" s="135"/>
      <c r="J375" s="135"/>
      <c r="K375" s="135"/>
      <c r="L375" s="135"/>
      <c r="M375" s="135"/>
      <c r="N375" s="139"/>
      <c r="O375" s="135"/>
      <c r="P375" s="135"/>
      <c r="Q375" s="135"/>
      <c r="R375" s="135"/>
      <c r="S375" s="135"/>
      <c r="T375" s="135"/>
      <c r="U375" s="135"/>
      <c r="V375" s="135"/>
      <c r="W375" s="135"/>
      <c r="X375" s="135"/>
    </row>
    <row r="376" spans="1:24" x14ac:dyDescent="0.45">
      <c r="A376" s="134"/>
      <c r="B376" s="135"/>
      <c r="C376" s="136"/>
      <c r="D376" s="135"/>
      <c r="E376" s="135"/>
      <c r="F376" s="135"/>
      <c r="G376" s="134"/>
      <c r="H376" s="135"/>
      <c r="I376" s="135"/>
      <c r="J376" s="135"/>
      <c r="K376" s="135"/>
      <c r="L376" s="135"/>
      <c r="M376" s="135"/>
      <c r="N376" s="139"/>
      <c r="O376" s="135"/>
      <c r="P376" s="135"/>
      <c r="Q376" s="135"/>
      <c r="R376" s="135"/>
      <c r="S376" s="135"/>
      <c r="T376" s="135"/>
      <c r="U376" s="135"/>
      <c r="V376" s="135"/>
      <c r="W376" s="135"/>
      <c r="X376" s="135"/>
    </row>
    <row r="377" spans="1:24" x14ac:dyDescent="0.45">
      <c r="A377" s="134"/>
      <c r="B377" s="135"/>
      <c r="C377" s="136"/>
      <c r="D377" s="135"/>
      <c r="E377" s="135"/>
      <c r="F377" s="135"/>
      <c r="G377" s="134"/>
      <c r="H377" s="135"/>
      <c r="I377" s="135"/>
      <c r="J377" s="135"/>
      <c r="K377" s="135"/>
      <c r="L377" s="135"/>
      <c r="M377" s="135"/>
      <c r="N377" s="139"/>
      <c r="O377" s="135"/>
      <c r="P377" s="135"/>
      <c r="Q377" s="135"/>
      <c r="R377" s="135"/>
      <c r="S377" s="135"/>
      <c r="T377" s="135"/>
      <c r="U377" s="135"/>
      <c r="V377" s="135"/>
      <c r="W377" s="135"/>
      <c r="X377" s="135"/>
    </row>
    <row r="378" spans="1:24" x14ac:dyDescent="0.45">
      <c r="A378" s="134"/>
      <c r="B378" s="135"/>
      <c r="C378" s="136"/>
      <c r="D378" s="135"/>
      <c r="E378" s="135"/>
      <c r="F378" s="135"/>
      <c r="G378" s="134"/>
      <c r="H378" s="135"/>
      <c r="I378" s="135"/>
      <c r="J378" s="135"/>
      <c r="K378" s="135"/>
      <c r="L378" s="135"/>
      <c r="M378" s="135"/>
      <c r="N378" s="139"/>
      <c r="O378" s="135"/>
      <c r="P378" s="135"/>
      <c r="Q378" s="135"/>
      <c r="R378" s="135"/>
      <c r="S378" s="135"/>
      <c r="T378" s="135"/>
      <c r="U378" s="135"/>
      <c r="V378" s="135"/>
      <c r="W378" s="135"/>
      <c r="X378" s="135"/>
    </row>
    <row r="379" spans="1:24" x14ac:dyDescent="0.45">
      <c r="A379" s="134"/>
      <c r="B379" s="135"/>
      <c r="C379" s="136"/>
      <c r="D379" s="135"/>
      <c r="E379" s="135"/>
      <c r="F379" s="135"/>
      <c r="G379" s="134"/>
      <c r="H379" s="135"/>
      <c r="I379" s="135"/>
      <c r="J379" s="135"/>
      <c r="K379" s="135"/>
      <c r="L379" s="135"/>
      <c r="M379" s="135"/>
      <c r="N379" s="139"/>
      <c r="O379" s="135"/>
      <c r="P379" s="135"/>
      <c r="Q379" s="135"/>
      <c r="R379" s="135"/>
      <c r="S379" s="135"/>
      <c r="T379" s="135"/>
      <c r="U379" s="135"/>
      <c r="V379" s="135"/>
      <c r="W379" s="135"/>
      <c r="X379" s="135"/>
    </row>
    <row r="380" spans="1:24" x14ac:dyDescent="0.45">
      <c r="A380" s="134"/>
      <c r="B380" s="135"/>
      <c r="C380" s="136"/>
      <c r="D380" s="135"/>
      <c r="E380" s="135"/>
      <c r="F380" s="135"/>
      <c r="G380" s="134"/>
      <c r="H380" s="135"/>
      <c r="I380" s="135"/>
      <c r="J380" s="135"/>
      <c r="K380" s="135"/>
      <c r="L380" s="135"/>
      <c r="M380" s="135"/>
      <c r="N380" s="139"/>
      <c r="O380" s="135"/>
      <c r="P380" s="135"/>
      <c r="Q380" s="135"/>
      <c r="R380" s="135"/>
      <c r="S380" s="135"/>
      <c r="T380" s="135"/>
      <c r="U380" s="135"/>
      <c r="V380" s="135"/>
      <c r="W380" s="135"/>
      <c r="X380" s="135"/>
    </row>
    <row r="381" spans="1:24" x14ac:dyDescent="0.45">
      <c r="A381" s="134"/>
      <c r="B381" s="135"/>
      <c r="C381" s="136"/>
      <c r="D381" s="135"/>
      <c r="E381" s="135"/>
      <c r="F381" s="135"/>
      <c r="G381" s="134"/>
      <c r="H381" s="135"/>
      <c r="I381" s="135"/>
      <c r="J381" s="135"/>
      <c r="K381" s="135"/>
      <c r="L381" s="135"/>
      <c r="M381" s="135"/>
      <c r="N381" s="139"/>
      <c r="O381" s="135"/>
      <c r="P381" s="135"/>
      <c r="Q381" s="135"/>
      <c r="R381" s="135"/>
      <c r="S381" s="135"/>
      <c r="T381" s="135"/>
      <c r="U381" s="135"/>
      <c r="V381" s="135"/>
      <c r="W381" s="135"/>
      <c r="X381" s="135"/>
    </row>
    <row r="382" spans="1:24" x14ac:dyDescent="0.45">
      <c r="A382" s="134"/>
      <c r="B382" s="135"/>
      <c r="C382" s="136"/>
      <c r="D382" s="135"/>
      <c r="E382" s="135"/>
      <c r="F382" s="135"/>
      <c r="G382" s="134"/>
      <c r="H382" s="135"/>
      <c r="I382" s="135"/>
      <c r="J382" s="135"/>
      <c r="K382" s="135"/>
      <c r="L382" s="135"/>
      <c r="M382" s="135"/>
      <c r="N382" s="139"/>
      <c r="O382" s="135"/>
      <c r="P382" s="135"/>
      <c r="Q382" s="135"/>
      <c r="R382" s="135"/>
      <c r="S382" s="135"/>
      <c r="T382" s="135"/>
      <c r="U382" s="135"/>
      <c r="V382" s="135"/>
      <c r="W382" s="135"/>
      <c r="X382" s="135"/>
    </row>
    <row r="383" spans="1:24" x14ac:dyDescent="0.45">
      <c r="A383" s="134"/>
      <c r="B383" s="135"/>
      <c r="C383" s="136"/>
      <c r="D383" s="135"/>
      <c r="E383" s="135"/>
      <c r="F383" s="135"/>
      <c r="G383" s="134"/>
      <c r="H383" s="135"/>
      <c r="I383" s="135"/>
      <c r="J383" s="135"/>
      <c r="K383" s="135"/>
      <c r="L383" s="135"/>
      <c r="M383" s="135"/>
      <c r="N383" s="139"/>
      <c r="O383" s="135"/>
      <c r="P383" s="135"/>
      <c r="Q383" s="135"/>
      <c r="R383" s="135"/>
      <c r="S383" s="135"/>
      <c r="T383" s="135"/>
      <c r="U383" s="135"/>
      <c r="V383" s="135"/>
      <c r="W383" s="135"/>
      <c r="X383" s="135"/>
    </row>
    <row r="384" spans="1:24" x14ac:dyDescent="0.45">
      <c r="A384" s="134"/>
      <c r="B384" s="135"/>
      <c r="C384" s="136"/>
      <c r="D384" s="135"/>
      <c r="E384" s="135"/>
      <c r="F384" s="135"/>
      <c r="G384" s="134"/>
      <c r="H384" s="135"/>
      <c r="I384" s="135"/>
      <c r="J384" s="135"/>
      <c r="K384" s="135"/>
      <c r="L384" s="135"/>
      <c r="M384" s="135"/>
      <c r="N384" s="139"/>
      <c r="O384" s="135"/>
      <c r="P384" s="135"/>
      <c r="Q384" s="135"/>
      <c r="R384" s="135"/>
      <c r="S384" s="135"/>
      <c r="T384" s="135"/>
      <c r="U384" s="135"/>
      <c r="V384" s="135"/>
      <c r="W384" s="135"/>
      <c r="X384" s="135"/>
    </row>
    <row r="385" spans="1:24" x14ac:dyDescent="0.45">
      <c r="A385" s="134"/>
      <c r="B385" s="135"/>
      <c r="C385" s="136"/>
      <c r="D385" s="135"/>
      <c r="E385" s="135"/>
      <c r="F385" s="135"/>
      <c r="G385" s="134"/>
      <c r="H385" s="135"/>
      <c r="I385" s="135"/>
      <c r="J385" s="135"/>
      <c r="K385" s="135"/>
      <c r="L385" s="135"/>
      <c r="M385" s="135"/>
      <c r="N385" s="139"/>
      <c r="O385" s="135"/>
      <c r="P385" s="135"/>
      <c r="Q385" s="135"/>
      <c r="R385" s="135"/>
      <c r="S385" s="135"/>
      <c r="T385" s="135"/>
      <c r="U385" s="135"/>
      <c r="V385" s="135"/>
      <c r="W385" s="135"/>
      <c r="X385" s="135"/>
    </row>
    <row r="386" spans="1:24" x14ac:dyDescent="0.45">
      <c r="A386" s="134"/>
      <c r="B386" s="135"/>
      <c r="C386" s="136"/>
      <c r="D386" s="135"/>
      <c r="E386" s="135"/>
      <c r="F386" s="135"/>
      <c r="G386" s="134"/>
      <c r="H386" s="135"/>
      <c r="I386" s="135"/>
      <c r="J386" s="135"/>
      <c r="K386" s="135"/>
      <c r="L386" s="135"/>
      <c r="M386" s="135"/>
      <c r="N386" s="139"/>
      <c r="O386" s="135"/>
      <c r="P386" s="135"/>
      <c r="Q386" s="135"/>
      <c r="R386" s="135"/>
      <c r="S386" s="135"/>
      <c r="T386" s="135"/>
      <c r="U386" s="135"/>
      <c r="V386" s="135"/>
      <c r="W386" s="135"/>
      <c r="X386" s="135"/>
    </row>
    <row r="387" spans="1:24" x14ac:dyDescent="0.45">
      <c r="A387" s="134"/>
      <c r="B387" s="135"/>
      <c r="C387" s="136"/>
      <c r="D387" s="135"/>
      <c r="E387" s="135"/>
      <c r="F387" s="135"/>
      <c r="G387" s="134"/>
      <c r="H387" s="135"/>
      <c r="I387" s="135"/>
      <c r="J387" s="135"/>
      <c r="K387" s="135"/>
      <c r="L387" s="135"/>
      <c r="M387" s="135"/>
      <c r="N387" s="139"/>
      <c r="O387" s="135"/>
      <c r="P387" s="135"/>
      <c r="Q387" s="135"/>
      <c r="R387" s="135"/>
      <c r="S387" s="135"/>
      <c r="T387" s="135"/>
      <c r="U387" s="135"/>
      <c r="V387" s="135"/>
      <c r="W387" s="135"/>
      <c r="X387" s="135"/>
    </row>
    <row r="388" spans="1:24" x14ac:dyDescent="0.45">
      <c r="A388" s="134"/>
      <c r="B388" s="135"/>
      <c r="C388" s="136"/>
      <c r="D388" s="135"/>
      <c r="E388" s="135"/>
      <c r="F388" s="135"/>
      <c r="G388" s="134"/>
      <c r="H388" s="135"/>
      <c r="I388" s="135"/>
      <c r="J388" s="135"/>
      <c r="K388" s="135"/>
      <c r="L388" s="135"/>
      <c r="M388" s="135"/>
      <c r="N388" s="139"/>
      <c r="O388" s="135"/>
      <c r="P388" s="135"/>
      <c r="Q388" s="135"/>
      <c r="R388" s="135"/>
      <c r="S388" s="135"/>
      <c r="T388" s="135"/>
      <c r="U388" s="135"/>
      <c r="V388" s="135"/>
      <c r="W388" s="135"/>
      <c r="X388" s="135"/>
    </row>
    <row r="389" spans="1:24" x14ac:dyDescent="0.45">
      <c r="A389" s="134"/>
      <c r="B389" s="135"/>
      <c r="C389" s="136"/>
      <c r="D389" s="135"/>
      <c r="E389" s="135"/>
      <c r="F389" s="135"/>
      <c r="G389" s="134"/>
      <c r="H389" s="135"/>
      <c r="I389" s="135"/>
      <c r="J389" s="135"/>
      <c r="K389" s="135"/>
      <c r="L389" s="135"/>
      <c r="M389" s="135"/>
      <c r="N389" s="139"/>
      <c r="O389" s="135"/>
      <c r="P389" s="135"/>
      <c r="Q389" s="135"/>
      <c r="R389" s="135"/>
      <c r="S389" s="135"/>
      <c r="T389" s="135"/>
      <c r="U389" s="135"/>
      <c r="V389" s="135"/>
      <c r="W389" s="135"/>
      <c r="X389" s="135"/>
    </row>
    <row r="390" spans="1:24" x14ac:dyDescent="0.45">
      <c r="A390" s="134"/>
      <c r="B390" s="135"/>
      <c r="C390" s="136"/>
      <c r="D390" s="135"/>
      <c r="E390" s="135"/>
      <c r="F390" s="135"/>
      <c r="G390" s="134"/>
      <c r="H390" s="135"/>
      <c r="I390" s="135"/>
      <c r="J390" s="135"/>
      <c r="K390" s="135"/>
      <c r="L390" s="135"/>
      <c r="M390" s="135"/>
      <c r="N390" s="139"/>
      <c r="O390" s="135"/>
      <c r="P390" s="135"/>
      <c r="Q390" s="135"/>
      <c r="R390" s="135"/>
      <c r="S390" s="135"/>
      <c r="T390" s="135"/>
      <c r="U390" s="135"/>
      <c r="V390" s="135"/>
      <c r="W390" s="135"/>
      <c r="X390" s="135"/>
    </row>
    <row r="391" spans="1:24" x14ac:dyDescent="0.45">
      <c r="A391" s="134"/>
      <c r="B391" s="135"/>
      <c r="C391" s="136"/>
      <c r="D391" s="135"/>
      <c r="E391" s="135"/>
      <c r="F391" s="135"/>
      <c r="G391" s="134"/>
      <c r="H391" s="135"/>
      <c r="I391" s="135"/>
      <c r="J391" s="135"/>
      <c r="K391" s="135"/>
      <c r="L391" s="135"/>
      <c r="M391" s="135"/>
      <c r="N391" s="139"/>
      <c r="O391" s="135"/>
      <c r="P391" s="135"/>
      <c r="Q391" s="135"/>
      <c r="R391" s="135"/>
      <c r="S391" s="135"/>
      <c r="T391" s="135"/>
      <c r="U391" s="135"/>
      <c r="V391" s="135"/>
      <c r="W391" s="135"/>
      <c r="X391" s="135"/>
    </row>
    <row r="392" spans="1:24" x14ac:dyDescent="0.45">
      <c r="A392" s="134"/>
      <c r="B392" s="135"/>
      <c r="C392" s="136"/>
      <c r="D392" s="135"/>
      <c r="E392" s="135"/>
      <c r="F392" s="135"/>
      <c r="G392" s="134"/>
      <c r="H392" s="135"/>
      <c r="I392" s="135"/>
      <c r="J392" s="135"/>
      <c r="K392" s="135"/>
      <c r="L392" s="135"/>
      <c r="M392" s="135"/>
      <c r="N392" s="139"/>
      <c r="O392" s="135"/>
      <c r="P392" s="135"/>
      <c r="Q392" s="135"/>
      <c r="R392" s="135"/>
      <c r="S392" s="135"/>
      <c r="T392" s="135"/>
      <c r="U392" s="135"/>
      <c r="V392" s="135"/>
      <c r="W392" s="135"/>
      <c r="X392" s="135"/>
    </row>
    <row r="393" spans="1:24" x14ac:dyDescent="0.45">
      <c r="A393" s="134"/>
      <c r="B393" s="135"/>
      <c r="C393" s="136"/>
      <c r="D393" s="135"/>
      <c r="E393" s="135"/>
      <c r="F393" s="135"/>
      <c r="G393" s="134"/>
      <c r="H393" s="135"/>
      <c r="I393" s="135"/>
      <c r="J393" s="135"/>
      <c r="K393" s="135"/>
      <c r="L393" s="135"/>
      <c r="M393" s="135"/>
      <c r="N393" s="139"/>
      <c r="O393" s="135"/>
      <c r="P393" s="135"/>
      <c r="Q393" s="135"/>
      <c r="R393" s="135"/>
      <c r="S393" s="135"/>
      <c r="T393" s="135"/>
      <c r="U393" s="135"/>
      <c r="V393" s="135"/>
      <c r="W393" s="135"/>
      <c r="X393" s="135"/>
    </row>
    <row r="394" spans="1:24" x14ac:dyDescent="0.45">
      <c r="A394" s="134"/>
      <c r="B394" s="135"/>
      <c r="C394" s="136"/>
      <c r="D394" s="135"/>
      <c r="E394" s="135"/>
      <c r="F394" s="135"/>
      <c r="G394" s="134"/>
      <c r="H394" s="135"/>
      <c r="I394" s="135"/>
      <c r="J394" s="135"/>
      <c r="K394" s="135"/>
      <c r="L394" s="135"/>
      <c r="M394" s="135"/>
      <c r="N394" s="139"/>
      <c r="O394" s="135"/>
      <c r="P394" s="135"/>
      <c r="Q394" s="135"/>
      <c r="R394" s="135"/>
      <c r="S394" s="135"/>
      <c r="T394" s="135"/>
      <c r="U394" s="135"/>
      <c r="V394" s="135"/>
      <c r="W394" s="135"/>
      <c r="X394" s="135"/>
    </row>
    <row r="395" spans="1:24" x14ac:dyDescent="0.45">
      <c r="A395" s="134"/>
      <c r="B395" s="135"/>
      <c r="C395" s="136"/>
      <c r="D395" s="135"/>
      <c r="E395" s="135"/>
      <c r="F395" s="135"/>
      <c r="G395" s="134"/>
      <c r="H395" s="135"/>
      <c r="I395" s="135"/>
      <c r="J395" s="135"/>
      <c r="K395" s="135"/>
      <c r="L395" s="135"/>
      <c r="M395" s="135"/>
      <c r="N395" s="139"/>
      <c r="O395" s="135"/>
      <c r="P395" s="135"/>
      <c r="Q395" s="135"/>
      <c r="R395" s="135"/>
      <c r="S395" s="135"/>
      <c r="T395" s="135"/>
      <c r="U395" s="135"/>
      <c r="V395" s="135"/>
      <c r="W395" s="135"/>
      <c r="X395" s="135"/>
    </row>
    <row r="396" spans="1:24" x14ac:dyDescent="0.45">
      <c r="A396" s="134"/>
      <c r="B396" s="135"/>
      <c r="C396" s="136"/>
      <c r="D396" s="135"/>
      <c r="E396" s="135"/>
      <c r="F396" s="135"/>
      <c r="G396" s="134"/>
      <c r="H396" s="135"/>
      <c r="I396" s="135"/>
      <c r="J396" s="135"/>
      <c r="K396" s="135"/>
      <c r="L396" s="135"/>
      <c r="M396" s="135"/>
      <c r="N396" s="139"/>
      <c r="O396" s="135"/>
      <c r="P396" s="135"/>
      <c r="Q396" s="135"/>
      <c r="R396" s="135"/>
      <c r="S396" s="135"/>
      <c r="T396" s="135"/>
      <c r="U396" s="135"/>
      <c r="V396" s="135"/>
      <c r="W396" s="135"/>
      <c r="X396" s="135"/>
    </row>
    <row r="397" spans="1:24" x14ac:dyDescent="0.45">
      <c r="A397" s="134"/>
      <c r="B397" s="135"/>
      <c r="C397" s="136"/>
      <c r="D397" s="135"/>
      <c r="E397" s="135"/>
      <c r="F397" s="135"/>
      <c r="G397" s="134"/>
      <c r="H397" s="135"/>
      <c r="I397" s="135"/>
      <c r="J397" s="135"/>
      <c r="K397" s="135"/>
      <c r="L397" s="135"/>
      <c r="M397" s="135"/>
      <c r="N397" s="139"/>
      <c r="O397" s="135"/>
      <c r="P397" s="135"/>
      <c r="Q397" s="135"/>
      <c r="R397" s="135"/>
      <c r="S397" s="135"/>
      <c r="T397" s="135"/>
      <c r="U397" s="135"/>
      <c r="V397" s="135"/>
      <c r="W397" s="135"/>
      <c r="X397" s="135"/>
    </row>
    <row r="398" spans="1:24" x14ac:dyDescent="0.45">
      <c r="A398" s="134"/>
      <c r="B398" s="135"/>
      <c r="C398" s="136"/>
      <c r="D398" s="135"/>
      <c r="E398" s="135"/>
      <c r="F398" s="135"/>
      <c r="G398" s="134"/>
      <c r="H398" s="135"/>
      <c r="I398" s="135"/>
      <c r="J398" s="135"/>
      <c r="K398" s="135"/>
      <c r="L398" s="135"/>
      <c r="M398" s="135"/>
      <c r="N398" s="139"/>
      <c r="O398" s="135"/>
      <c r="P398" s="135"/>
      <c r="Q398" s="135"/>
      <c r="R398" s="135"/>
      <c r="S398" s="135"/>
      <c r="T398" s="135"/>
      <c r="U398" s="135"/>
      <c r="V398" s="135"/>
      <c r="W398" s="135"/>
      <c r="X398" s="135"/>
    </row>
    <row r="399" spans="1:24" x14ac:dyDescent="0.45">
      <c r="A399" s="134"/>
      <c r="B399" s="135"/>
      <c r="C399" s="136"/>
      <c r="D399" s="135"/>
      <c r="E399" s="135"/>
      <c r="F399" s="135"/>
      <c r="G399" s="134"/>
      <c r="H399" s="135"/>
      <c r="I399" s="135"/>
      <c r="J399" s="135"/>
      <c r="K399" s="135"/>
      <c r="L399" s="135"/>
      <c r="M399" s="135"/>
      <c r="N399" s="139"/>
      <c r="O399" s="135"/>
      <c r="P399" s="135"/>
      <c r="Q399" s="135"/>
      <c r="R399" s="135"/>
      <c r="S399" s="135"/>
      <c r="T399" s="135"/>
      <c r="U399" s="135"/>
      <c r="V399" s="135"/>
      <c r="W399" s="135"/>
      <c r="X399" s="135"/>
    </row>
    <row r="400" spans="1:24" x14ac:dyDescent="0.45">
      <c r="A400" s="134"/>
      <c r="B400" s="135"/>
      <c r="C400" s="136"/>
      <c r="D400" s="135"/>
      <c r="E400" s="135"/>
      <c r="F400" s="135"/>
      <c r="G400" s="134"/>
      <c r="H400" s="135"/>
      <c r="I400" s="135"/>
      <c r="J400" s="135"/>
      <c r="K400" s="135"/>
      <c r="L400" s="135"/>
      <c r="M400" s="135"/>
      <c r="N400" s="139"/>
      <c r="O400" s="135"/>
      <c r="P400" s="135"/>
      <c r="Q400" s="135"/>
      <c r="R400" s="135"/>
      <c r="S400" s="135"/>
      <c r="T400" s="135"/>
      <c r="U400" s="135"/>
      <c r="V400" s="135"/>
      <c r="W400" s="135"/>
      <c r="X400" s="135"/>
    </row>
    <row r="401" spans="1:24" x14ac:dyDescent="0.45">
      <c r="A401" s="134"/>
      <c r="B401" s="135"/>
      <c r="C401" s="136"/>
      <c r="D401" s="135"/>
      <c r="E401" s="135"/>
      <c r="F401" s="135"/>
      <c r="G401" s="134"/>
      <c r="H401" s="135"/>
      <c r="I401" s="135"/>
      <c r="J401" s="135"/>
      <c r="K401" s="135"/>
      <c r="L401" s="135"/>
      <c r="M401" s="135"/>
      <c r="N401" s="139"/>
      <c r="O401" s="135"/>
      <c r="P401" s="135"/>
      <c r="Q401" s="135"/>
      <c r="R401" s="135"/>
      <c r="S401" s="135"/>
      <c r="T401" s="135"/>
      <c r="U401" s="135"/>
      <c r="V401" s="135"/>
      <c r="W401" s="135"/>
      <c r="X401" s="135"/>
    </row>
    <row r="402" spans="1:24" x14ac:dyDescent="0.45">
      <c r="A402" s="134"/>
      <c r="B402" s="135"/>
      <c r="C402" s="136"/>
      <c r="D402" s="135"/>
      <c r="E402" s="135"/>
      <c r="F402" s="135"/>
      <c r="G402" s="134"/>
      <c r="H402" s="135"/>
      <c r="I402" s="135"/>
      <c r="J402" s="135"/>
      <c r="K402" s="135"/>
      <c r="L402" s="135"/>
      <c r="M402" s="135"/>
      <c r="N402" s="139"/>
      <c r="O402" s="135"/>
      <c r="P402" s="135"/>
      <c r="Q402" s="135"/>
      <c r="R402" s="135"/>
      <c r="S402" s="135"/>
      <c r="T402" s="135"/>
      <c r="U402" s="135"/>
      <c r="V402" s="135"/>
      <c r="W402" s="135"/>
      <c r="X402" s="135"/>
    </row>
    <row r="403" spans="1:24" x14ac:dyDescent="0.45">
      <c r="A403" s="134"/>
      <c r="B403" s="135"/>
      <c r="C403" s="136"/>
      <c r="D403" s="135"/>
      <c r="E403" s="135"/>
      <c r="F403" s="135"/>
      <c r="G403" s="134"/>
      <c r="H403" s="135"/>
      <c r="I403" s="135"/>
      <c r="J403" s="135"/>
      <c r="K403" s="135"/>
      <c r="L403" s="135"/>
      <c r="M403" s="135"/>
      <c r="N403" s="139"/>
      <c r="O403" s="135"/>
      <c r="P403" s="135"/>
      <c r="Q403" s="135"/>
      <c r="R403" s="135"/>
      <c r="S403" s="135"/>
      <c r="T403" s="135"/>
      <c r="U403" s="135"/>
      <c r="V403" s="135"/>
      <c r="W403" s="135"/>
      <c r="X403" s="135"/>
    </row>
    <row r="404" spans="1:24" x14ac:dyDescent="0.45">
      <c r="A404" s="134"/>
      <c r="B404" s="135"/>
      <c r="C404" s="136"/>
      <c r="D404" s="135"/>
      <c r="E404" s="135"/>
      <c r="F404" s="135"/>
      <c r="G404" s="134"/>
      <c r="H404" s="135"/>
      <c r="I404" s="135"/>
      <c r="J404" s="135"/>
      <c r="K404" s="135"/>
      <c r="L404" s="135"/>
      <c r="M404" s="135"/>
      <c r="N404" s="139"/>
      <c r="O404" s="135"/>
      <c r="P404" s="135"/>
      <c r="Q404" s="135"/>
      <c r="R404" s="135"/>
      <c r="S404" s="135"/>
      <c r="T404" s="135"/>
      <c r="U404" s="135"/>
      <c r="V404" s="135"/>
      <c r="W404" s="135"/>
      <c r="X404" s="135"/>
    </row>
    <row r="405" spans="1:24" x14ac:dyDescent="0.45">
      <c r="A405" s="134"/>
      <c r="B405" s="135"/>
      <c r="C405" s="136"/>
      <c r="D405" s="135"/>
      <c r="E405" s="135"/>
      <c r="F405" s="135"/>
      <c r="G405" s="134"/>
      <c r="H405" s="135"/>
      <c r="I405" s="135"/>
      <c r="J405" s="135"/>
      <c r="K405" s="135"/>
      <c r="L405" s="135"/>
      <c r="M405" s="135"/>
      <c r="N405" s="139"/>
      <c r="O405" s="135"/>
      <c r="P405" s="135"/>
      <c r="Q405" s="135"/>
      <c r="R405" s="135"/>
      <c r="S405" s="135"/>
      <c r="T405" s="135"/>
      <c r="U405" s="135"/>
      <c r="V405" s="135"/>
      <c r="W405" s="135"/>
      <c r="X405" s="135"/>
    </row>
    <row r="406" spans="1:24" x14ac:dyDescent="0.45">
      <c r="A406" s="134"/>
      <c r="B406" s="135"/>
      <c r="C406" s="136"/>
      <c r="D406" s="135"/>
      <c r="E406" s="135"/>
      <c r="F406" s="135"/>
      <c r="G406" s="134"/>
      <c r="H406" s="135"/>
      <c r="I406" s="135"/>
      <c r="J406" s="135"/>
      <c r="K406" s="135"/>
      <c r="L406" s="135"/>
      <c r="M406" s="135"/>
      <c r="N406" s="139"/>
      <c r="O406" s="135"/>
      <c r="P406" s="135"/>
      <c r="Q406" s="135"/>
      <c r="R406" s="135"/>
      <c r="S406" s="135"/>
      <c r="T406" s="135"/>
      <c r="U406" s="135"/>
      <c r="V406" s="135"/>
      <c r="W406" s="135"/>
      <c r="X406" s="135"/>
    </row>
    <row r="407" spans="1:24" x14ac:dyDescent="0.45">
      <c r="A407" s="134"/>
      <c r="B407" s="135"/>
      <c r="C407" s="136"/>
      <c r="D407" s="135"/>
      <c r="E407" s="135"/>
      <c r="F407" s="135"/>
      <c r="G407" s="134"/>
      <c r="H407" s="135"/>
      <c r="I407" s="135"/>
      <c r="J407" s="135"/>
      <c r="K407" s="135"/>
      <c r="L407" s="135"/>
      <c r="M407" s="135"/>
      <c r="N407" s="139"/>
      <c r="O407" s="135"/>
      <c r="P407" s="135"/>
      <c r="Q407" s="135"/>
      <c r="R407" s="135"/>
      <c r="S407" s="135"/>
      <c r="T407" s="135"/>
      <c r="U407" s="135"/>
      <c r="V407" s="135"/>
      <c r="W407" s="135"/>
      <c r="X407" s="135"/>
    </row>
    <row r="408" spans="1:24" x14ac:dyDescent="0.45">
      <c r="A408" s="134"/>
      <c r="B408" s="135"/>
      <c r="C408" s="136"/>
      <c r="D408" s="135"/>
      <c r="E408" s="135"/>
      <c r="F408" s="135"/>
      <c r="G408" s="134"/>
      <c r="H408" s="135"/>
      <c r="I408" s="135"/>
      <c r="J408" s="135"/>
      <c r="K408" s="135"/>
      <c r="L408" s="135"/>
      <c r="M408" s="135"/>
      <c r="N408" s="139"/>
      <c r="O408" s="135"/>
      <c r="P408" s="135"/>
      <c r="Q408" s="135"/>
      <c r="R408" s="135"/>
      <c r="S408" s="135"/>
      <c r="T408" s="135"/>
      <c r="U408" s="135"/>
      <c r="V408" s="135"/>
      <c r="W408" s="135"/>
      <c r="X408" s="135"/>
    </row>
    <row r="409" spans="1:24" x14ac:dyDescent="0.45">
      <c r="A409" s="134"/>
      <c r="B409" s="135"/>
      <c r="C409" s="136"/>
      <c r="D409" s="135"/>
      <c r="E409" s="135"/>
      <c r="F409" s="135"/>
      <c r="G409" s="134"/>
      <c r="H409" s="135"/>
      <c r="I409" s="135"/>
      <c r="J409" s="135"/>
      <c r="K409" s="135"/>
      <c r="L409" s="135"/>
      <c r="M409" s="135"/>
      <c r="N409" s="139"/>
      <c r="O409" s="135"/>
      <c r="P409" s="135"/>
      <c r="Q409" s="135"/>
      <c r="R409" s="135"/>
      <c r="S409" s="135"/>
      <c r="T409" s="135"/>
      <c r="U409" s="135"/>
      <c r="V409" s="135"/>
      <c r="W409" s="135"/>
      <c r="X409" s="135"/>
    </row>
    <row r="410" spans="1:24" x14ac:dyDescent="0.45">
      <c r="A410" s="134"/>
      <c r="B410" s="135"/>
      <c r="C410" s="136"/>
      <c r="D410" s="135"/>
      <c r="E410" s="135"/>
      <c r="F410" s="135"/>
      <c r="G410" s="134"/>
      <c r="H410" s="135"/>
      <c r="I410" s="135"/>
      <c r="J410" s="135"/>
      <c r="K410" s="135"/>
      <c r="L410" s="135"/>
      <c r="M410" s="135"/>
      <c r="N410" s="139"/>
      <c r="O410" s="135"/>
      <c r="P410" s="135"/>
      <c r="Q410" s="135"/>
      <c r="R410" s="135"/>
      <c r="S410" s="135"/>
      <c r="T410" s="135"/>
      <c r="U410" s="135"/>
      <c r="V410" s="135"/>
      <c r="W410" s="135"/>
      <c r="X410" s="135"/>
    </row>
    <row r="411" spans="1:24" x14ac:dyDescent="0.45">
      <c r="A411" s="134"/>
      <c r="B411" s="135"/>
      <c r="C411" s="136"/>
      <c r="D411" s="135"/>
      <c r="E411" s="135"/>
      <c r="F411" s="135"/>
      <c r="G411" s="134"/>
      <c r="H411" s="135"/>
      <c r="I411" s="135"/>
      <c r="J411" s="135"/>
      <c r="K411" s="135"/>
      <c r="L411" s="135"/>
      <c r="M411" s="135"/>
      <c r="N411" s="139"/>
      <c r="O411" s="135"/>
      <c r="P411" s="135"/>
      <c r="Q411" s="135"/>
      <c r="R411" s="135"/>
      <c r="S411" s="135"/>
      <c r="T411" s="135"/>
      <c r="U411" s="135"/>
      <c r="V411" s="135"/>
      <c r="W411" s="135"/>
      <c r="X411" s="135"/>
    </row>
    <row r="412" spans="1:24" x14ac:dyDescent="0.45">
      <c r="A412" s="134"/>
      <c r="B412" s="135"/>
      <c r="C412" s="136"/>
      <c r="D412" s="135"/>
      <c r="E412" s="135"/>
      <c r="F412" s="135"/>
      <c r="G412" s="134"/>
      <c r="H412" s="135"/>
      <c r="I412" s="135"/>
      <c r="J412" s="135"/>
      <c r="K412" s="135"/>
      <c r="L412" s="135"/>
      <c r="M412" s="135"/>
      <c r="N412" s="139"/>
      <c r="O412" s="135"/>
      <c r="P412" s="135"/>
      <c r="Q412" s="135"/>
      <c r="R412" s="135"/>
      <c r="S412" s="135"/>
      <c r="T412" s="135"/>
      <c r="U412" s="135"/>
      <c r="V412" s="135"/>
      <c r="W412" s="135"/>
      <c r="X412" s="135"/>
    </row>
    <row r="413" spans="1:24" x14ac:dyDescent="0.45">
      <c r="A413" s="134"/>
      <c r="B413" s="135"/>
      <c r="C413" s="136"/>
      <c r="D413" s="135"/>
      <c r="E413" s="135"/>
      <c r="F413" s="135"/>
      <c r="G413" s="134"/>
      <c r="H413" s="135"/>
      <c r="I413" s="135"/>
      <c r="J413" s="135"/>
      <c r="K413" s="135"/>
      <c r="L413" s="135"/>
      <c r="M413" s="135"/>
      <c r="N413" s="139"/>
      <c r="O413" s="135"/>
      <c r="P413" s="135"/>
      <c r="Q413" s="135"/>
      <c r="R413" s="135"/>
      <c r="S413" s="135"/>
      <c r="T413" s="135"/>
      <c r="U413" s="135"/>
      <c r="V413" s="135"/>
      <c r="W413" s="135"/>
      <c r="X413" s="135"/>
    </row>
    <row r="414" spans="1:24" x14ac:dyDescent="0.45">
      <c r="A414" s="134"/>
      <c r="B414" s="135"/>
      <c r="C414" s="136"/>
      <c r="D414" s="135"/>
      <c r="E414" s="135"/>
      <c r="F414" s="135"/>
      <c r="G414" s="134"/>
      <c r="H414" s="135"/>
      <c r="I414" s="135"/>
      <c r="J414" s="135"/>
      <c r="K414" s="135"/>
      <c r="L414" s="135"/>
      <c r="M414" s="135"/>
      <c r="N414" s="139"/>
      <c r="O414" s="135"/>
      <c r="P414" s="135"/>
      <c r="Q414" s="135"/>
      <c r="R414" s="135"/>
      <c r="S414" s="135"/>
      <c r="T414" s="135"/>
      <c r="U414" s="135"/>
      <c r="V414" s="135"/>
      <c r="W414" s="135"/>
      <c r="X414" s="135"/>
    </row>
    <row r="415" spans="1:24" x14ac:dyDescent="0.45">
      <c r="A415" s="134"/>
      <c r="B415" s="135"/>
      <c r="C415" s="136"/>
      <c r="D415" s="135"/>
      <c r="E415" s="135"/>
      <c r="F415" s="135"/>
      <c r="G415" s="134"/>
      <c r="H415" s="135"/>
      <c r="I415" s="135"/>
      <c r="J415" s="135"/>
      <c r="K415" s="135"/>
      <c r="L415" s="135"/>
      <c r="M415" s="135"/>
      <c r="N415" s="139"/>
      <c r="O415" s="135"/>
      <c r="P415" s="135"/>
      <c r="Q415" s="135"/>
      <c r="R415" s="135"/>
      <c r="S415" s="135"/>
      <c r="T415" s="135"/>
      <c r="U415" s="135"/>
      <c r="V415" s="135"/>
      <c r="W415" s="135"/>
      <c r="X415" s="135"/>
    </row>
    <row r="416" spans="1:24" x14ac:dyDescent="0.45">
      <c r="A416" s="134"/>
      <c r="B416" s="135"/>
      <c r="C416" s="136"/>
      <c r="D416" s="135"/>
      <c r="E416" s="135"/>
      <c r="F416" s="135"/>
      <c r="G416" s="134"/>
      <c r="H416" s="135"/>
      <c r="I416" s="135"/>
      <c r="J416" s="135"/>
      <c r="K416" s="135"/>
      <c r="L416" s="135"/>
      <c r="M416" s="135"/>
      <c r="N416" s="139"/>
      <c r="O416" s="135"/>
      <c r="P416" s="135"/>
      <c r="Q416" s="135"/>
      <c r="R416" s="135"/>
      <c r="S416" s="135"/>
      <c r="T416" s="135"/>
      <c r="U416" s="135"/>
      <c r="V416" s="135"/>
      <c r="W416" s="135"/>
      <c r="X416" s="135"/>
    </row>
    <row r="417" spans="1:24" x14ac:dyDescent="0.45">
      <c r="A417" s="134"/>
      <c r="B417" s="135"/>
      <c r="C417" s="136"/>
      <c r="D417" s="135"/>
      <c r="E417" s="135"/>
      <c r="F417" s="135"/>
      <c r="G417" s="134"/>
      <c r="H417" s="135"/>
      <c r="I417" s="135"/>
      <c r="J417" s="135"/>
      <c r="K417" s="135"/>
      <c r="L417" s="135"/>
      <c r="M417" s="135"/>
      <c r="N417" s="139"/>
      <c r="O417" s="135"/>
      <c r="P417" s="135"/>
      <c r="Q417" s="135"/>
      <c r="R417" s="135"/>
      <c r="S417" s="135"/>
      <c r="T417" s="135"/>
      <c r="U417" s="135"/>
      <c r="V417" s="135"/>
      <c r="W417" s="135"/>
      <c r="X417" s="135"/>
    </row>
    <row r="418" spans="1:24" x14ac:dyDescent="0.45">
      <c r="A418" s="134"/>
      <c r="B418" s="135"/>
      <c r="C418" s="136"/>
      <c r="D418" s="135"/>
      <c r="E418" s="135"/>
      <c r="F418" s="135"/>
      <c r="G418" s="134"/>
      <c r="H418" s="135"/>
      <c r="I418" s="135"/>
      <c r="J418" s="135"/>
      <c r="K418" s="135"/>
      <c r="L418" s="135"/>
      <c r="M418" s="135"/>
      <c r="N418" s="139"/>
      <c r="O418" s="135"/>
      <c r="P418" s="135"/>
      <c r="Q418" s="135"/>
      <c r="R418" s="135"/>
      <c r="S418" s="135"/>
      <c r="T418" s="135"/>
      <c r="U418" s="135"/>
      <c r="V418" s="135"/>
      <c r="W418" s="135"/>
      <c r="X418" s="135"/>
    </row>
    <row r="419" spans="1:24" x14ac:dyDescent="0.45">
      <c r="A419" s="134"/>
      <c r="B419" s="135"/>
      <c r="C419" s="136"/>
      <c r="D419" s="135"/>
      <c r="E419" s="135"/>
      <c r="F419" s="135"/>
      <c r="G419" s="134"/>
      <c r="H419" s="135"/>
      <c r="I419" s="135"/>
      <c r="J419" s="135"/>
      <c r="K419" s="135"/>
      <c r="L419" s="135"/>
      <c r="M419" s="135"/>
      <c r="N419" s="139"/>
      <c r="O419" s="135"/>
      <c r="P419" s="135"/>
      <c r="Q419" s="135"/>
      <c r="R419" s="135"/>
      <c r="S419" s="135"/>
      <c r="T419" s="135"/>
      <c r="U419" s="135"/>
      <c r="V419" s="135"/>
      <c r="W419" s="135"/>
      <c r="X419" s="135"/>
    </row>
    <row r="420" spans="1:24" x14ac:dyDescent="0.45">
      <c r="A420" s="134"/>
      <c r="B420" s="135"/>
      <c r="C420" s="136"/>
      <c r="D420" s="135"/>
      <c r="E420" s="135"/>
      <c r="F420" s="135"/>
      <c r="G420" s="134"/>
      <c r="H420" s="135"/>
      <c r="I420" s="135"/>
      <c r="J420" s="135"/>
      <c r="K420" s="135"/>
      <c r="L420" s="135"/>
      <c r="M420" s="135"/>
      <c r="N420" s="139"/>
      <c r="O420" s="135"/>
      <c r="P420" s="135"/>
      <c r="Q420" s="135"/>
      <c r="R420" s="135"/>
      <c r="S420" s="135"/>
      <c r="T420" s="135"/>
      <c r="U420" s="135"/>
      <c r="V420" s="135"/>
      <c r="W420" s="135"/>
      <c r="X420" s="135"/>
    </row>
    <row r="421" spans="1:24" x14ac:dyDescent="0.45">
      <c r="A421" s="134"/>
      <c r="B421" s="135"/>
      <c r="C421" s="136"/>
      <c r="D421" s="135"/>
      <c r="E421" s="135"/>
      <c r="F421" s="135"/>
      <c r="G421" s="134"/>
      <c r="H421" s="135"/>
      <c r="I421" s="135"/>
      <c r="J421" s="135"/>
      <c r="K421" s="135"/>
      <c r="L421" s="135"/>
      <c r="M421" s="135"/>
      <c r="N421" s="139"/>
      <c r="O421" s="135"/>
      <c r="P421" s="135"/>
      <c r="Q421" s="135"/>
      <c r="R421" s="135"/>
      <c r="S421" s="135"/>
      <c r="T421" s="135"/>
      <c r="U421" s="135"/>
      <c r="V421" s="135"/>
      <c r="W421" s="135"/>
      <c r="X421" s="135"/>
    </row>
    <row r="422" spans="1:24" x14ac:dyDescent="0.45">
      <c r="A422" s="134"/>
      <c r="B422" s="135"/>
      <c r="C422" s="136"/>
      <c r="D422" s="135"/>
      <c r="E422" s="135"/>
      <c r="F422" s="135"/>
      <c r="G422" s="134"/>
      <c r="H422" s="135"/>
      <c r="I422" s="135"/>
      <c r="J422" s="135"/>
      <c r="K422" s="135"/>
      <c r="L422" s="135"/>
      <c r="M422" s="135"/>
      <c r="N422" s="139"/>
      <c r="O422" s="135"/>
      <c r="P422" s="135"/>
      <c r="Q422" s="135"/>
      <c r="R422" s="135"/>
      <c r="S422" s="135"/>
      <c r="T422" s="135"/>
      <c r="U422" s="135"/>
      <c r="V422" s="135"/>
      <c r="W422" s="135"/>
      <c r="X422" s="135"/>
    </row>
    <row r="423" spans="1:24" x14ac:dyDescent="0.45">
      <c r="A423" s="134"/>
      <c r="B423" s="135"/>
      <c r="C423" s="136"/>
      <c r="D423" s="135"/>
      <c r="E423" s="135"/>
      <c r="F423" s="135"/>
      <c r="G423" s="134"/>
      <c r="H423" s="135"/>
      <c r="I423" s="135"/>
      <c r="J423" s="135"/>
      <c r="K423" s="135"/>
      <c r="L423" s="135"/>
      <c r="M423" s="135"/>
      <c r="N423" s="139"/>
      <c r="O423" s="135"/>
      <c r="P423" s="135"/>
      <c r="Q423" s="135"/>
      <c r="R423" s="135"/>
      <c r="S423" s="135"/>
      <c r="T423" s="135"/>
      <c r="U423" s="135"/>
      <c r="V423" s="135"/>
      <c r="W423" s="135"/>
      <c r="X423" s="135"/>
    </row>
    <row r="424" spans="1:24" x14ac:dyDescent="0.45">
      <c r="A424" s="134"/>
      <c r="B424" s="135"/>
      <c r="C424" s="136"/>
      <c r="D424" s="135"/>
      <c r="E424" s="135"/>
      <c r="F424" s="135"/>
      <c r="G424" s="134"/>
      <c r="H424" s="135"/>
      <c r="I424" s="135"/>
      <c r="J424" s="135"/>
      <c r="K424" s="135"/>
      <c r="L424" s="135"/>
      <c r="M424" s="135"/>
      <c r="N424" s="139"/>
      <c r="O424" s="135"/>
      <c r="P424" s="135"/>
      <c r="Q424" s="135"/>
      <c r="R424" s="135"/>
      <c r="S424" s="135"/>
      <c r="T424" s="135"/>
      <c r="U424" s="135"/>
      <c r="V424" s="135"/>
      <c r="W424" s="135"/>
      <c r="X424" s="135"/>
    </row>
    <row r="425" spans="1:24" x14ac:dyDescent="0.45">
      <c r="A425" s="134"/>
      <c r="B425" s="135"/>
      <c r="C425" s="136"/>
      <c r="D425" s="135"/>
      <c r="E425" s="135"/>
      <c r="F425" s="135"/>
      <c r="G425" s="134"/>
      <c r="H425" s="135"/>
      <c r="I425" s="135"/>
      <c r="J425" s="135"/>
      <c r="K425" s="135"/>
      <c r="L425" s="135"/>
      <c r="M425" s="135"/>
      <c r="N425" s="139"/>
      <c r="O425" s="135"/>
      <c r="P425" s="135"/>
      <c r="Q425" s="135"/>
      <c r="R425" s="135"/>
      <c r="S425" s="135"/>
      <c r="T425" s="135"/>
      <c r="U425" s="135"/>
      <c r="V425" s="135"/>
      <c r="W425" s="135"/>
      <c r="X425" s="135"/>
    </row>
    <row r="426" spans="1:24" x14ac:dyDescent="0.45">
      <c r="A426" s="134"/>
      <c r="B426" s="135"/>
      <c r="C426" s="136"/>
      <c r="D426" s="135"/>
      <c r="E426" s="135"/>
      <c r="F426" s="135"/>
      <c r="G426" s="134"/>
      <c r="H426" s="135"/>
      <c r="I426" s="135"/>
      <c r="J426" s="135"/>
      <c r="K426" s="135"/>
      <c r="L426" s="135"/>
      <c r="M426" s="135"/>
      <c r="N426" s="139"/>
      <c r="O426" s="135"/>
      <c r="P426" s="135"/>
      <c r="Q426" s="135"/>
      <c r="R426" s="135"/>
      <c r="S426" s="135"/>
      <c r="T426" s="135"/>
      <c r="U426" s="135"/>
      <c r="V426" s="135"/>
      <c r="W426" s="135"/>
      <c r="X426" s="135"/>
    </row>
    <row r="427" spans="1:24" x14ac:dyDescent="0.45">
      <c r="A427" s="134"/>
      <c r="B427" s="135"/>
      <c r="C427" s="136"/>
      <c r="D427" s="135"/>
      <c r="E427" s="135"/>
      <c r="F427" s="135"/>
      <c r="G427" s="134"/>
      <c r="H427" s="135"/>
      <c r="I427" s="135"/>
      <c r="J427" s="135"/>
      <c r="K427" s="135"/>
      <c r="L427" s="135"/>
      <c r="M427" s="135"/>
      <c r="N427" s="139"/>
      <c r="O427" s="135"/>
      <c r="P427" s="135"/>
      <c r="Q427" s="135"/>
      <c r="R427" s="135"/>
      <c r="S427" s="135"/>
      <c r="T427" s="135"/>
      <c r="U427" s="135"/>
      <c r="V427" s="135"/>
      <c r="W427" s="135"/>
      <c r="X427" s="135"/>
    </row>
    <row r="428" spans="1:24" x14ac:dyDescent="0.45">
      <c r="A428" s="134"/>
      <c r="B428" s="135"/>
      <c r="C428" s="136"/>
      <c r="D428" s="135"/>
      <c r="E428" s="135"/>
      <c r="F428" s="135"/>
      <c r="G428" s="134"/>
      <c r="H428" s="135"/>
      <c r="I428" s="135"/>
      <c r="J428" s="135"/>
      <c r="K428" s="135"/>
      <c r="L428" s="135"/>
      <c r="M428" s="135"/>
      <c r="N428" s="139"/>
      <c r="O428" s="135"/>
      <c r="P428" s="135"/>
      <c r="Q428" s="135"/>
      <c r="R428" s="135"/>
      <c r="S428" s="135"/>
      <c r="T428" s="135"/>
      <c r="U428" s="135"/>
      <c r="V428" s="135"/>
      <c r="W428" s="135"/>
      <c r="X428" s="135"/>
    </row>
    <row r="429" spans="1:24" x14ac:dyDescent="0.45">
      <c r="A429" s="134"/>
      <c r="B429" s="135"/>
      <c r="C429" s="136"/>
      <c r="D429" s="135"/>
      <c r="E429" s="135"/>
      <c r="F429" s="135"/>
      <c r="G429" s="134"/>
      <c r="H429" s="135"/>
      <c r="I429" s="135"/>
      <c r="J429" s="135"/>
      <c r="K429" s="135"/>
      <c r="L429" s="135"/>
      <c r="M429" s="135"/>
      <c r="N429" s="139"/>
      <c r="O429" s="135"/>
      <c r="P429" s="135"/>
      <c r="Q429" s="135"/>
      <c r="R429" s="135"/>
      <c r="S429" s="135"/>
      <c r="T429" s="135"/>
      <c r="U429" s="135"/>
      <c r="V429" s="135"/>
      <c r="W429" s="135"/>
      <c r="X429" s="135"/>
    </row>
    <row r="430" spans="1:24" x14ac:dyDescent="0.45">
      <c r="A430" s="134"/>
      <c r="B430" s="135"/>
      <c r="C430" s="136"/>
      <c r="D430" s="135"/>
      <c r="E430" s="135"/>
      <c r="F430" s="135"/>
      <c r="G430" s="134"/>
      <c r="H430" s="135"/>
      <c r="I430" s="135"/>
      <c r="J430" s="135"/>
      <c r="K430" s="135"/>
      <c r="L430" s="135"/>
      <c r="M430" s="135"/>
      <c r="N430" s="139"/>
      <c r="O430" s="135"/>
      <c r="P430" s="135"/>
      <c r="Q430" s="135"/>
      <c r="R430" s="135"/>
      <c r="S430" s="135"/>
      <c r="T430" s="135"/>
      <c r="U430" s="135"/>
      <c r="V430" s="135"/>
      <c r="W430" s="135"/>
      <c r="X430" s="135"/>
    </row>
    <row r="431" spans="1:24" x14ac:dyDescent="0.45">
      <c r="A431" s="134"/>
      <c r="B431" s="135"/>
      <c r="C431" s="136"/>
      <c r="D431" s="135"/>
      <c r="E431" s="135"/>
      <c r="F431" s="135"/>
      <c r="G431" s="134"/>
      <c r="H431" s="135"/>
      <c r="I431" s="135"/>
      <c r="J431" s="135"/>
      <c r="K431" s="135"/>
      <c r="L431" s="135"/>
      <c r="M431" s="135"/>
      <c r="N431" s="139"/>
      <c r="O431" s="135"/>
      <c r="P431" s="135"/>
      <c r="Q431" s="135"/>
      <c r="R431" s="135"/>
      <c r="S431" s="135"/>
      <c r="T431" s="135"/>
      <c r="U431" s="135"/>
      <c r="V431" s="135"/>
      <c r="W431" s="135"/>
      <c r="X431" s="135"/>
    </row>
    <row r="432" spans="1:24" x14ac:dyDescent="0.45">
      <c r="A432" s="134"/>
      <c r="B432" s="135"/>
      <c r="C432" s="136"/>
      <c r="D432" s="135"/>
      <c r="E432" s="135"/>
      <c r="F432" s="135"/>
      <c r="G432" s="134"/>
      <c r="H432" s="135"/>
      <c r="I432" s="135"/>
      <c r="J432" s="135"/>
      <c r="K432" s="135"/>
      <c r="L432" s="135"/>
      <c r="M432" s="135"/>
      <c r="N432" s="139"/>
      <c r="O432" s="135"/>
      <c r="P432" s="135"/>
      <c r="Q432" s="135"/>
      <c r="R432" s="135"/>
      <c r="S432" s="135"/>
      <c r="T432" s="135"/>
      <c r="U432" s="135"/>
      <c r="V432" s="135"/>
      <c r="W432" s="135"/>
      <c r="X432" s="135"/>
    </row>
    <row r="433" spans="1:24" x14ac:dyDescent="0.45">
      <c r="A433" s="134"/>
      <c r="B433" s="135"/>
      <c r="C433" s="136"/>
      <c r="D433" s="135"/>
      <c r="E433" s="135"/>
      <c r="F433" s="135"/>
      <c r="G433" s="134"/>
      <c r="H433" s="135"/>
      <c r="I433" s="135"/>
      <c r="J433" s="135"/>
      <c r="K433" s="135"/>
      <c r="L433" s="135"/>
      <c r="M433" s="135"/>
      <c r="N433" s="139"/>
      <c r="O433" s="135"/>
      <c r="P433" s="135"/>
      <c r="Q433" s="135"/>
      <c r="R433" s="135"/>
      <c r="S433" s="135"/>
      <c r="T433" s="135"/>
      <c r="U433" s="135"/>
      <c r="V433" s="135"/>
      <c r="W433" s="135"/>
      <c r="X433" s="135"/>
    </row>
    <row r="434" spans="1:24" x14ac:dyDescent="0.45">
      <c r="A434" s="134"/>
      <c r="B434" s="135"/>
      <c r="C434" s="136"/>
      <c r="D434" s="135"/>
      <c r="E434" s="135"/>
      <c r="F434" s="135"/>
      <c r="G434" s="134"/>
      <c r="H434" s="135"/>
      <c r="I434" s="135"/>
      <c r="J434" s="135"/>
      <c r="K434" s="135"/>
      <c r="L434" s="135"/>
      <c r="M434" s="135"/>
      <c r="N434" s="139"/>
      <c r="O434" s="135"/>
      <c r="P434" s="135"/>
      <c r="Q434" s="135"/>
      <c r="R434" s="135"/>
      <c r="S434" s="135"/>
      <c r="T434" s="135"/>
      <c r="U434" s="135"/>
      <c r="V434" s="135"/>
      <c r="W434" s="135"/>
      <c r="X434" s="135"/>
    </row>
    <row r="435" spans="1:24" x14ac:dyDescent="0.45">
      <c r="A435" s="134"/>
      <c r="B435" s="135"/>
      <c r="C435" s="136"/>
      <c r="D435" s="135"/>
      <c r="E435" s="135"/>
      <c r="F435" s="135"/>
      <c r="G435" s="134"/>
      <c r="H435" s="135"/>
      <c r="I435" s="135"/>
      <c r="J435" s="135"/>
      <c r="K435" s="135"/>
      <c r="L435" s="135"/>
      <c r="M435" s="135"/>
      <c r="N435" s="139"/>
      <c r="O435" s="135"/>
      <c r="P435" s="135"/>
      <c r="Q435" s="135"/>
      <c r="R435" s="135"/>
      <c r="S435" s="135"/>
      <c r="T435" s="135"/>
      <c r="U435" s="135"/>
      <c r="V435" s="135"/>
      <c r="W435" s="135"/>
      <c r="X435" s="135"/>
    </row>
    <row r="436" spans="1:24" x14ac:dyDescent="0.45">
      <c r="A436" s="134"/>
      <c r="B436" s="135"/>
      <c r="C436" s="136"/>
      <c r="D436" s="135"/>
      <c r="E436" s="135"/>
      <c r="F436" s="135"/>
      <c r="G436" s="134"/>
      <c r="H436" s="135"/>
      <c r="I436" s="135"/>
      <c r="J436" s="135"/>
      <c r="K436" s="135"/>
      <c r="L436" s="135"/>
      <c r="M436" s="135"/>
      <c r="N436" s="139"/>
      <c r="O436" s="135"/>
      <c r="P436" s="135"/>
      <c r="Q436" s="135"/>
      <c r="R436" s="135"/>
      <c r="S436" s="135"/>
      <c r="T436" s="135"/>
      <c r="U436" s="135"/>
      <c r="V436" s="135"/>
      <c r="W436" s="135"/>
      <c r="X436" s="135"/>
    </row>
    <row r="437" spans="1:24" x14ac:dyDescent="0.45">
      <c r="A437" s="134"/>
      <c r="B437" s="135"/>
      <c r="C437" s="136"/>
      <c r="D437" s="135"/>
      <c r="E437" s="135"/>
      <c r="F437" s="135"/>
      <c r="G437" s="134"/>
      <c r="H437" s="135"/>
      <c r="I437" s="135"/>
      <c r="J437" s="135"/>
      <c r="K437" s="135"/>
      <c r="L437" s="135"/>
      <c r="M437" s="135"/>
      <c r="N437" s="139"/>
      <c r="O437" s="135"/>
      <c r="P437" s="135"/>
      <c r="Q437" s="135"/>
      <c r="R437" s="135"/>
      <c r="S437" s="135"/>
      <c r="T437" s="135"/>
      <c r="U437" s="135"/>
      <c r="V437" s="135"/>
      <c r="W437" s="135"/>
      <c r="X437" s="135"/>
    </row>
    <row r="438" spans="1:24" x14ac:dyDescent="0.45">
      <c r="A438" s="134"/>
      <c r="B438" s="135"/>
      <c r="C438" s="136"/>
      <c r="D438" s="135"/>
      <c r="E438" s="135"/>
      <c r="F438" s="135"/>
      <c r="G438" s="134"/>
      <c r="H438" s="135"/>
      <c r="I438" s="135"/>
      <c r="J438" s="135"/>
      <c r="K438" s="135"/>
      <c r="L438" s="135"/>
      <c r="M438" s="135"/>
      <c r="N438" s="139"/>
      <c r="O438" s="135"/>
      <c r="P438" s="135"/>
      <c r="Q438" s="135"/>
      <c r="R438" s="135"/>
      <c r="S438" s="135"/>
      <c r="T438" s="135"/>
      <c r="U438" s="135"/>
      <c r="V438" s="135"/>
      <c r="W438" s="135"/>
      <c r="X438" s="135"/>
    </row>
    <row r="439" spans="1:24" x14ac:dyDescent="0.45">
      <c r="A439" s="134"/>
      <c r="B439" s="135"/>
      <c r="C439" s="136"/>
      <c r="D439" s="135"/>
      <c r="E439" s="135"/>
      <c r="F439" s="135"/>
      <c r="G439" s="134"/>
      <c r="H439" s="135"/>
      <c r="I439" s="135"/>
      <c r="J439" s="135"/>
      <c r="K439" s="135"/>
      <c r="L439" s="135"/>
      <c r="M439" s="135"/>
      <c r="N439" s="139"/>
      <c r="O439" s="135"/>
      <c r="P439" s="135"/>
      <c r="Q439" s="135"/>
      <c r="R439" s="135"/>
      <c r="S439" s="135"/>
      <c r="T439" s="135"/>
      <c r="U439" s="135"/>
      <c r="V439" s="135"/>
      <c r="W439" s="135"/>
      <c r="X439" s="135"/>
    </row>
    <row r="440" spans="1:24" x14ac:dyDescent="0.45">
      <c r="A440" s="134"/>
      <c r="B440" s="135"/>
      <c r="C440" s="136"/>
      <c r="D440" s="135"/>
      <c r="E440" s="135"/>
      <c r="F440" s="135"/>
      <c r="G440" s="134"/>
      <c r="H440" s="135"/>
      <c r="I440" s="135"/>
      <c r="J440" s="135"/>
      <c r="K440" s="135"/>
      <c r="L440" s="135"/>
      <c r="M440" s="135"/>
      <c r="N440" s="139"/>
      <c r="O440" s="135"/>
      <c r="P440" s="135"/>
      <c r="Q440" s="135"/>
      <c r="R440" s="135"/>
      <c r="S440" s="135"/>
      <c r="T440" s="135"/>
      <c r="U440" s="135"/>
      <c r="V440" s="135"/>
      <c r="W440" s="135"/>
      <c r="X440" s="135"/>
    </row>
    <row r="441" spans="1:24" x14ac:dyDescent="0.45">
      <c r="A441" s="134"/>
      <c r="B441" s="135"/>
      <c r="C441" s="136"/>
      <c r="D441" s="135"/>
      <c r="E441" s="135"/>
      <c r="F441" s="135"/>
      <c r="G441" s="134"/>
      <c r="H441" s="135"/>
      <c r="I441" s="135"/>
      <c r="J441" s="135"/>
      <c r="K441" s="135"/>
      <c r="L441" s="135"/>
      <c r="M441" s="135"/>
      <c r="N441" s="139"/>
      <c r="O441" s="135"/>
      <c r="P441" s="135"/>
      <c r="Q441" s="135"/>
      <c r="R441" s="135"/>
      <c r="S441" s="135"/>
      <c r="T441" s="135"/>
      <c r="U441" s="135"/>
      <c r="V441" s="135"/>
      <c r="W441" s="135"/>
      <c r="X441" s="135"/>
    </row>
    <row r="442" spans="1:24" x14ac:dyDescent="0.45">
      <c r="A442" s="134"/>
      <c r="B442" s="135"/>
      <c r="C442" s="136"/>
      <c r="D442" s="135"/>
      <c r="E442" s="135"/>
      <c r="F442" s="135"/>
      <c r="G442" s="134"/>
      <c r="H442" s="135"/>
      <c r="I442" s="135"/>
      <c r="J442" s="135"/>
      <c r="K442" s="135"/>
      <c r="L442" s="135"/>
      <c r="M442" s="135"/>
      <c r="N442" s="139"/>
      <c r="O442" s="135"/>
      <c r="P442" s="135"/>
      <c r="Q442" s="135"/>
      <c r="R442" s="135"/>
      <c r="S442" s="135"/>
      <c r="T442" s="135"/>
      <c r="U442" s="135"/>
      <c r="V442" s="135"/>
      <c r="W442" s="135"/>
      <c r="X442" s="135"/>
    </row>
    <row r="443" spans="1:24" x14ac:dyDescent="0.45">
      <c r="A443" s="134"/>
      <c r="B443" s="135"/>
      <c r="C443" s="136"/>
      <c r="D443" s="135"/>
      <c r="E443" s="135"/>
      <c r="F443" s="135"/>
      <c r="G443" s="134"/>
      <c r="H443" s="135"/>
      <c r="I443" s="135"/>
      <c r="J443" s="135"/>
      <c r="K443" s="135"/>
      <c r="L443" s="135"/>
      <c r="M443" s="135"/>
      <c r="N443" s="139"/>
      <c r="O443" s="135"/>
      <c r="P443" s="135"/>
      <c r="Q443" s="135"/>
      <c r="R443" s="135"/>
      <c r="S443" s="135"/>
      <c r="T443" s="135"/>
      <c r="U443" s="135"/>
      <c r="V443" s="135"/>
      <c r="W443" s="135"/>
      <c r="X443" s="135"/>
    </row>
    <row r="444" spans="1:24" x14ac:dyDescent="0.45">
      <c r="A444" s="134"/>
      <c r="B444" s="135"/>
      <c r="C444" s="136"/>
      <c r="D444" s="135"/>
      <c r="E444" s="135"/>
      <c r="F444" s="135"/>
      <c r="G444" s="134"/>
      <c r="H444" s="135"/>
      <c r="I444" s="135"/>
      <c r="J444" s="135"/>
      <c r="K444" s="135"/>
      <c r="L444" s="135"/>
      <c r="M444" s="135"/>
      <c r="N444" s="139"/>
      <c r="O444" s="135"/>
      <c r="P444" s="135"/>
      <c r="Q444" s="135"/>
      <c r="R444" s="135"/>
      <c r="S444" s="135"/>
      <c r="T444" s="135"/>
      <c r="U444" s="135"/>
      <c r="V444" s="135"/>
      <c r="W444" s="135"/>
      <c r="X444" s="135"/>
    </row>
    <row r="445" spans="1:24" x14ac:dyDescent="0.45">
      <c r="A445" s="134"/>
      <c r="B445" s="135"/>
      <c r="C445" s="136"/>
      <c r="D445" s="135"/>
      <c r="E445" s="135"/>
      <c r="F445" s="135"/>
      <c r="G445" s="134"/>
      <c r="H445" s="135"/>
      <c r="I445" s="135"/>
      <c r="J445" s="135"/>
      <c r="K445" s="135"/>
      <c r="L445" s="135"/>
      <c r="M445" s="135"/>
      <c r="N445" s="139"/>
      <c r="O445" s="135"/>
      <c r="P445" s="135"/>
      <c r="Q445" s="135"/>
      <c r="R445" s="135"/>
      <c r="S445" s="135"/>
      <c r="T445" s="135"/>
      <c r="U445" s="135"/>
      <c r="V445" s="135"/>
      <c r="W445" s="135"/>
      <c r="X445" s="135"/>
    </row>
    <row r="446" spans="1:24" x14ac:dyDescent="0.45">
      <c r="A446" s="134"/>
      <c r="B446" s="135"/>
      <c r="C446" s="136"/>
      <c r="D446" s="135"/>
      <c r="E446" s="135"/>
      <c r="F446" s="135"/>
      <c r="G446" s="134"/>
      <c r="H446" s="135"/>
      <c r="I446" s="135"/>
      <c r="J446" s="135"/>
      <c r="K446" s="135"/>
      <c r="L446" s="135"/>
      <c r="M446" s="135"/>
      <c r="N446" s="139"/>
      <c r="O446" s="135"/>
      <c r="P446" s="135"/>
      <c r="Q446" s="135"/>
      <c r="R446" s="135"/>
      <c r="S446" s="135"/>
      <c r="T446" s="135"/>
      <c r="U446" s="135"/>
      <c r="V446" s="135"/>
      <c r="W446" s="135"/>
      <c r="X446" s="135"/>
    </row>
    <row r="447" spans="1:24" x14ac:dyDescent="0.45">
      <c r="A447" s="134"/>
      <c r="B447" s="135"/>
      <c r="C447" s="136"/>
      <c r="D447" s="135"/>
      <c r="E447" s="135"/>
      <c r="F447" s="135"/>
      <c r="G447" s="134"/>
      <c r="H447" s="135"/>
      <c r="I447" s="135"/>
      <c r="J447" s="135"/>
      <c r="K447" s="135"/>
      <c r="L447" s="135"/>
      <c r="M447" s="135"/>
      <c r="N447" s="139"/>
      <c r="O447" s="135"/>
      <c r="P447" s="135"/>
      <c r="Q447" s="135"/>
      <c r="R447" s="135"/>
      <c r="S447" s="135"/>
      <c r="T447" s="135"/>
      <c r="U447" s="135"/>
      <c r="V447" s="135"/>
      <c r="W447" s="135"/>
      <c r="X447" s="135"/>
    </row>
    <row r="448" spans="1:24" x14ac:dyDescent="0.45">
      <c r="A448" s="134"/>
      <c r="B448" s="135"/>
      <c r="C448" s="136"/>
      <c r="D448" s="135"/>
      <c r="E448" s="135"/>
      <c r="F448" s="135"/>
      <c r="G448" s="134"/>
      <c r="H448" s="135"/>
      <c r="I448" s="135"/>
      <c r="J448" s="135"/>
      <c r="K448" s="135"/>
      <c r="L448" s="135"/>
      <c r="M448" s="135"/>
      <c r="N448" s="139"/>
      <c r="O448" s="135"/>
      <c r="P448" s="135"/>
      <c r="Q448" s="135"/>
      <c r="R448" s="135"/>
      <c r="S448" s="135"/>
      <c r="T448" s="135"/>
      <c r="U448" s="135"/>
      <c r="V448" s="135"/>
      <c r="W448" s="135"/>
      <c r="X448" s="135"/>
    </row>
    <row r="449" spans="1:24" x14ac:dyDescent="0.45">
      <c r="A449" s="134"/>
      <c r="B449" s="135"/>
      <c r="C449" s="136"/>
      <c r="D449" s="135"/>
      <c r="E449" s="135"/>
      <c r="F449" s="135"/>
      <c r="G449" s="134"/>
      <c r="H449" s="135"/>
      <c r="I449" s="135"/>
      <c r="J449" s="135"/>
      <c r="K449" s="135"/>
      <c r="L449" s="135"/>
      <c r="M449" s="135"/>
      <c r="N449" s="139"/>
      <c r="O449" s="135"/>
      <c r="P449" s="135"/>
      <c r="Q449" s="135"/>
      <c r="R449" s="135"/>
      <c r="S449" s="135"/>
      <c r="T449" s="135"/>
      <c r="U449" s="135"/>
      <c r="V449" s="135"/>
      <c r="W449" s="135"/>
      <c r="X449" s="135"/>
    </row>
    <row r="450" spans="1:24" x14ac:dyDescent="0.45">
      <c r="A450" s="134"/>
      <c r="B450" s="135"/>
      <c r="C450" s="136"/>
      <c r="D450" s="135"/>
      <c r="E450" s="135"/>
      <c r="F450" s="135"/>
      <c r="G450" s="134"/>
      <c r="H450" s="135"/>
      <c r="I450" s="135"/>
      <c r="J450" s="135"/>
      <c r="K450" s="135"/>
      <c r="L450" s="135"/>
      <c r="M450" s="135"/>
      <c r="N450" s="139"/>
      <c r="O450" s="135"/>
      <c r="P450" s="135"/>
      <c r="Q450" s="135"/>
      <c r="R450" s="135"/>
      <c r="S450" s="135"/>
      <c r="T450" s="135"/>
      <c r="U450" s="135"/>
      <c r="V450" s="135"/>
      <c r="W450" s="135"/>
      <c r="X450" s="135"/>
    </row>
    <row r="451" spans="1:24" x14ac:dyDescent="0.45">
      <c r="A451" s="134"/>
      <c r="B451" s="135"/>
      <c r="C451" s="136"/>
      <c r="D451" s="135"/>
      <c r="E451" s="135"/>
      <c r="F451" s="135"/>
      <c r="G451" s="134"/>
      <c r="H451" s="135"/>
      <c r="I451" s="135"/>
      <c r="J451" s="135"/>
      <c r="K451" s="135"/>
      <c r="L451" s="135"/>
      <c r="M451" s="135"/>
      <c r="N451" s="139"/>
      <c r="O451" s="135"/>
      <c r="P451" s="135"/>
      <c r="Q451" s="135"/>
      <c r="R451" s="135"/>
      <c r="S451" s="135"/>
      <c r="T451" s="135"/>
      <c r="U451" s="135"/>
      <c r="V451" s="135"/>
      <c r="W451" s="135"/>
      <c r="X451" s="135"/>
    </row>
    <row r="452" spans="1:24" x14ac:dyDescent="0.45">
      <c r="A452" s="134"/>
      <c r="B452" s="135"/>
      <c r="C452" s="136"/>
      <c r="D452" s="135"/>
      <c r="E452" s="135"/>
      <c r="F452" s="135"/>
      <c r="G452" s="134"/>
      <c r="H452" s="135"/>
      <c r="I452" s="135"/>
      <c r="J452" s="135"/>
      <c r="K452" s="135"/>
      <c r="L452" s="135"/>
      <c r="M452" s="135"/>
      <c r="N452" s="139"/>
      <c r="O452" s="135"/>
      <c r="P452" s="135"/>
      <c r="Q452" s="135"/>
      <c r="R452" s="135"/>
      <c r="S452" s="135"/>
      <c r="T452" s="135"/>
      <c r="U452" s="135"/>
      <c r="V452" s="135"/>
      <c r="W452" s="135"/>
      <c r="X452" s="135"/>
    </row>
    <row r="453" spans="1:24" x14ac:dyDescent="0.45">
      <c r="A453" s="134"/>
      <c r="B453" s="135"/>
      <c r="C453" s="136"/>
      <c r="D453" s="135"/>
      <c r="E453" s="135"/>
      <c r="F453" s="135"/>
      <c r="G453" s="134"/>
      <c r="H453" s="135"/>
      <c r="I453" s="135"/>
      <c r="J453" s="135"/>
      <c r="K453" s="135"/>
      <c r="L453" s="135"/>
      <c r="M453" s="135"/>
      <c r="N453" s="139"/>
      <c r="O453" s="135"/>
      <c r="P453" s="135"/>
      <c r="Q453" s="135"/>
      <c r="R453" s="135"/>
      <c r="S453" s="135"/>
      <c r="T453" s="135"/>
      <c r="U453" s="135"/>
      <c r="V453" s="135"/>
      <c r="W453" s="135"/>
      <c r="X453" s="135"/>
    </row>
    <row r="454" spans="1:24" x14ac:dyDescent="0.45">
      <c r="A454" s="134"/>
      <c r="B454" s="135"/>
      <c r="C454" s="136"/>
      <c r="D454" s="135"/>
      <c r="E454" s="135"/>
      <c r="F454" s="135"/>
      <c r="G454" s="134"/>
      <c r="H454" s="135"/>
      <c r="I454" s="135"/>
      <c r="J454" s="135"/>
      <c r="K454" s="135"/>
      <c r="L454" s="135"/>
      <c r="M454" s="135"/>
      <c r="N454" s="139"/>
      <c r="O454" s="135"/>
      <c r="P454" s="135"/>
      <c r="Q454" s="135"/>
      <c r="R454" s="135"/>
      <c r="S454" s="135"/>
      <c r="T454" s="135"/>
      <c r="U454" s="135"/>
      <c r="V454" s="135"/>
      <c r="W454" s="135"/>
      <c r="X454" s="135"/>
    </row>
    <row r="455" spans="1:24" x14ac:dyDescent="0.45">
      <c r="A455" s="134"/>
      <c r="B455" s="135"/>
      <c r="C455" s="136"/>
      <c r="D455" s="135"/>
      <c r="E455" s="135"/>
      <c r="F455" s="135"/>
      <c r="G455" s="134"/>
      <c r="H455" s="135"/>
      <c r="I455" s="135"/>
      <c r="J455" s="135"/>
      <c r="K455" s="135"/>
      <c r="L455" s="135"/>
      <c r="M455" s="135"/>
      <c r="N455" s="139"/>
      <c r="O455" s="135"/>
      <c r="P455" s="135"/>
      <c r="Q455" s="135"/>
      <c r="R455" s="135"/>
      <c r="S455" s="135"/>
      <c r="T455" s="135"/>
      <c r="U455" s="135"/>
      <c r="V455" s="135"/>
      <c r="W455" s="135"/>
      <c r="X455" s="135"/>
    </row>
    <row r="456" spans="1:24" x14ac:dyDescent="0.45">
      <c r="A456" s="134"/>
      <c r="B456" s="135"/>
      <c r="C456" s="136"/>
      <c r="D456" s="135"/>
      <c r="E456" s="135"/>
      <c r="F456" s="135"/>
      <c r="G456" s="134"/>
      <c r="H456" s="135"/>
      <c r="I456" s="135"/>
      <c r="J456" s="135"/>
      <c r="K456" s="135"/>
      <c r="L456" s="135"/>
      <c r="M456" s="135"/>
      <c r="N456" s="139"/>
      <c r="O456" s="135"/>
      <c r="P456" s="135"/>
      <c r="Q456" s="135"/>
      <c r="R456" s="135"/>
      <c r="S456" s="135"/>
      <c r="T456" s="135"/>
      <c r="U456" s="135"/>
      <c r="V456" s="135"/>
      <c r="W456" s="135"/>
      <c r="X456" s="135"/>
    </row>
    <row r="457" spans="1:24" x14ac:dyDescent="0.45">
      <c r="A457" s="134"/>
      <c r="B457" s="135"/>
      <c r="C457" s="136"/>
      <c r="D457" s="135"/>
      <c r="E457" s="135"/>
      <c r="F457" s="135"/>
      <c r="G457" s="134"/>
      <c r="H457" s="135"/>
      <c r="I457" s="135"/>
      <c r="J457" s="135"/>
      <c r="K457" s="135"/>
      <c r="L457" s="135"/>
      <c r="M457" s="135"/>
      <c r="N457" s="139"/>
      <c r="O457" s="135"/>
      <c r="P457" s="135"/>
      <c r="Q457" s="135"/>
      <c r="R457" s="135"/>
      <c r="S457" s="135"/>
      <c r="T457" s="135"/>
      <c r="U457" s="135"/>
      <c r="V457" s="135"/>
      <c r="W457" s="135"/>
      <c r="X457" s="135"/>
    </row>
    <row r="458" spans="1:24" x14ac:dyDescent="0.45">
      <c r="A458" s="134"/>
      <c r="B458" s="135"/>
      <c r="C458" s="136"/>
      <c r="D458" s="135"/>
      <c r="E458" s="135"/>
      <c r="F458" s="135"/>
      <c r="G458" s="134"/>
      <c r="H458" s="135"/>
      <c r="I458" s="135"/>
      <c r="J458" s="135"/>
      <c r="K458" s="135"/>
      <c r="L458" s="135"/>
      <c r="M458" s="135"/>
      <c r="N458" s="139"/>
      <c r="O458" s="135"/>
      <c r="P458" s="135"/>
      <c r="Q458" s="135"/>
      <c r="R458" s="135"/>
      <c r="S458" s="135"/>
      <c r="T458" s="135"/>
      <c r="U458" s="135"/>
      <c r="V458" s="135"/>
      <c r="W458" s="135"/>
      <c r="X458" s="135"/>
    </row>
    <row r="459" spans="1:24" x14ac:dyDescent="0.45">
      <c r="A459" s="134"/>
      <c r="B459" s="135"/>
      <c r="C459" s="136"/>
      <c r="D459" s="135"/>
      <c r="E459" s="135"/>
      <c r="F459" s="135"/>
      <c r="G459" s="134"/>
      <c r="H459" s="135"/>
      <c r="I459" s="135"/>
      <c r="J459" s="135"/>
      <c r="K459" s="135"/>
      <c r="L459" s="135"/>
      <c r="M459" s="135"/>
      <c r="N459" s="139"/>
      <c r="O459" s="135"/>
      <c r="P459" s="135"/>
      <c r="Q459" s="135"/>
      <c r="R459" s="135"/>
      <c r="S459" s="135"/>
      <c r="T459" s="135"/>
      <c r="U459" s="135"/>
      <c r="V459" s="135"/>
      <c r="W459" s="135"/>
      <c r="X459" s="135"/>
    </row>
    <row r="460" spans="1:24" x14ac:dyDescent="0.45">
      <c r="A460" s="134"/>
      <c r="B460" s="135"/>
      <c r="C460" s="136"/>
      <c r="D460" s="135"/>
      <c r="E460" s="135"/>
      <c r="F460" s="135"/>
      <c r="G460" s="134"/>
      <c r="H460" s="135"/>
      <c r="I460" s="135"/>
      <c r="J460" s="135"/>
      <c r="K460" s="135"/>
      <c r="L460" s="135"/>
      <c r="M460" s="135"/>
      <c r="N460" s="139"/>
      <c r="O460" s="135"/>
      <c r="P460" s="135"/>
      <c r="Q460" s="135"/>
      <c r="R460" s="135"/>
      <c r="S460" s="135"/>
      <c r="T460" s="135"/>
      <c r="U460" s="135"/>
      <c r="V460" s="135"/>
      <c r="W460" s="135"/>
      <c r="X460" s="135"/>
    </row>
    <row r="461" spans="1:24" x14ac:dyDescent="0.45">
      <c r="A461" s="134"/>
      <c r="B461" s="135"/>
      <c r="C461" s="136"/>
      <c r="D461" s="135"/>
      <c r="E461" s="135"/>
      <c r="F461" s="135"/>
      <c r="G461" s="134"/>
      <c r="H461" s="135"/>
      <c r="I461" s="135"/>
      <c r="J461" s="135"/>
      <c r="K461" s="135"/>
      <c r="L461" s="135"/>
      <c r="M461" s="135"/>
      <c r="N461" s="139"/>
      <c r="O461" s="135"/>
      <c r="P461" s="135"/>
      <c r="Q461" s="135"/>
      <c r="R461" s="135"/>
      <c r="S461" s="135"/>
      <c r="T461" s="135"/>
      <c r="U461" s="135"/>
      <c r="V461" s="135"/>
      <c r="W461" s="135"/>
      <c r="X461" s="135"/>
    </row>
    <row r="462" spans="1:24" x14ac:dyDescent="0.45">
      <c r="A462" s="134"/>
      <c r="B462" s="135"/>
      <c r="C462" s="136"/>
      <c r="D462" s="135"/>
      <c r="E462" s="135"/>
      <c r="F462" s="135"/>
      <c r="G462" s="134"/>
      <c r="H462" s="135"/>
      <c r="I462" s="135"/>
      <c r="J462" s="135"/>
      <c r="K462" s="135"/>
      <c r="L462" s="135"/>
      <c r="M462" s="135"/>
      <c r="N462" s="139"/>
      <c r="O462" s="135"/>
      <c r="P462" s="135"/>
      <c r="Q462" s="135"/>
      <c r="R462" s="135"/>
      <c r="S462" s="135"/>
      <c r="T462" s="135"/>
      <c r="U462" s="135"/>
      <c r="V462" s="135"/>
      <c r="W462" s="135"/>
      <c r="X462" s="135"/>
    </row>
    <row r="463" spans="1:24" x14ac:dyDescent="0.45">
      <c r="A463" s="134"/>
      <c r="B463" s="135"/>
      <c r="C463" s="136"/>
      <c r="D463" s="135"/>
      <c r="E463" s="135"/>
      <c r="F463" s="135"/>
      <c r="G463" s="134"/>
      <c r="H463" s="135"/>
      <c r="I463" s="135"/>
      <c r="J463" s="135"/>
      <c r="K463" s="135"/>
      <c r="L463" s="135"/>
      <c r="M463" s="135"/>
      <c r="N463" s="139"/>
      <c r="O463" s="135"/>
      <c r="P463" s="135"/>
      <c r="Q463" s="135"/>
      <c r="R463" s="135"/>
      <c r="S463" s="135"/>
      <c r="T463" s="135"/>
      <c r="U463" s="135"/>
      <c r="V463" s="135"/>
      <c r="W463" s="135"/>
      <c r="X463" s="135"/>
    </row>
    <row r="464" spans="1:24" x14ac:dyDescent="0.45">
      <c r="A464" s="134"/>
      <c r="B464" s="135"/>
      <c r="C464" s="136"/>
      <c r="D464" s="135"/>
      <c r="E464" s="135"/>
      <c r="F464" s="135"/>
      <c r="G464" s="134"/>
      <c r="H464" s="135"/>
      <c r="I464" s="135"/>
      <c r="J464" s="135"/>
      <c r="K464" s="135"/>
      <c r="L464" s="135"/>
      <c r="M464" s="135"/>
      <c r="N464" s="139"/>
      <c r="O464" s="135"/>
      <c r="P464" s="135"/>
      <c r="Q464" s="135"/>
      <c r="R464" s="135"/>
      <c r="S464" s="135"/>
      <c r="T464" s="135"/>
      <c r="U464" s="135"/>
      <c r="V464" s="135"/>
      <c r="W464" s="135"/>
      <c r="X464" s="135"/>
    </row>
    <row r="465" spans="1:24" x14ac:dyDescent="0.45">
      <c r="A465" s="134"/>
      <c r="B465" s="135"/>
      <c r="C465" s="136"/>
      <c r="D465" s="135"/>
      <c r="E465" s="135"/>
      <c r="F465" s="135"/>
      <c r="G465" s="134"/>
      <c r="H465" s="135"/>
      <c r="I465" s="135"/>
      <c r="J465" s="135"/>
      <c r="K465" s="135"/>
      <c r="L465" s="135"/>
      <c r="M465" s="135"/>
      <c r="N465" s="139"/>
      <c r="O465" s="135"/>
      <c r="P465" s="135"/>
      <c r="Q465" s="135"/>
      <c r="R465" s="135"/>
      <c r="S465" s="135"/>
      <c r="T465" s="135"/>
      <c r="U465" s="135"/>
      <c r="V465" s="135"/>
      <c r="W465" s="135"/>
      <c r="X465" s="135"/>
    </row>
    <row r="466" spans="1:24" x14ac:dyDescent="0.45">
      <c r="A466" s="134"/>
      <c r="B466" s="135"/>
      <c r="C466" s="136"/>
      <c r="D466" s="135"/>
      <c r="E466" s="135"/>
      <c r="F466" s="135"/>
      <c r="G466" s="134"/>
      <c r="H466" s="135"/>
      <c r="I466" s="135"/>
      <c r="J466" s="135"/>
      <c r="K466" s="135"/>
      <c r="L466" s="135"/>
      <c r="M466" s="135"/>
      <c r="N466" s="139"/>
      <c r="O466" s="135"/>
      <c r="P466" s="135"/>
      <c r="Q466" s="135"/>
      <c r="R466" s="135"/>
      <c r="S466" s="135"/>
      <c r="T466" s="135"/>
      <c r="U466" s="135"/>
      <c r="V466" s="135"/>
      <c r="W466" s="135"/>
      <c r="X466" s="135"/>
    </row>
    <row r="467" spans="1:24" x14ac:dyDescent="0.45">
      <c r="A467" s="134"/>
      <c r="B467" s="135"/>
      <c r="C467" s="136"/>
      <c r="D467" s="135"/>
      <c r="E467" s="135"/>
      <c r="F467" s="135"/>
      <c r="G467" s="134"/>
      <c r="H467" s="135"/>
      <c r="I467" s="135"/>
      <c r="J467" s="135"/>
      <c r="K467" s="135"/>
      <c r="L467" s="135"/>
      <c r="M467" s="135"/>
      <c r="N467" s="139"/>
      <c r="O467" s="135"/>
      <c r="P467" s="135"/>
      <c r="Q467" s="135"/>
      <c r="R467" s="135"/>
      <c r="S467" s="135"/>
      <c r="T467" s="135"/>
      <c r="U467" s="135"/>
      <c r="V467" s="135"/>
      <c r="W467" s="135"/>
      <c r="X467" s="135"/>
    </row>
    <row r="468" spans="1:24" x14ac:dyDescent="0.45">
      <c r="A468" s="134"/>
      <c r="B468" s="135"/>
      <c r="C468" s="136"/>
      <c r="D468" s="135"/>
      <c r="E468" s="135"/>
      <c r="F468" s="135"/>
      <c r="G468" s="134"/>
      <c r="H468" s="135"/>
      <c r="I468" s="135"/>
      <c r="J468" s="135"/>
      <c r="K468" s="135"/>
      <c r="L468" s="135"/>
      <c r="M468" s="135"/>
      <c r="N468" s="139"/>
      <c r="O468" s="135"/>
      <c r="P468" s="135"/>
      <c r="Q468" s="135"/>
      <c r="R468" s="135"/>
      <c r="S468" s="135"/>
      <c r="T468" s="135"/>
      <c r="U468" s="135"/>
      <c r="V468" s="135"/>
      <c r="W468" s="135"/>
      <c r="X468" s="135"/>
    </row>
    <row r="469" spans="1:24" x14ac:dyDescent="0.45">
      <c r="A469" s="134"/>
      <c r="B469" s="135"/>
      <c r="C469" s="136"/>
      <c r="D469" s="135"/>
      <c r="E469" s="135"/>
      <c r="F469" s="135"/>
      <c r="G469" s="134"/>
      <c r="H469" s="135"/>
      <c r="I469" s="135"/>
      <c r="J469" s="135"/>
      <c r="K469" s="135"/>
      <c r="L469" s="135"/>
      <c r="M469" s="135"/>
      <c r="N469" s="139"/>
      <c r="O469" s="135"/>
      <c r="P469" s="135"/>
      <c r="Q469" s="135"/>
      <c r="R469" s="135"/>
      <c r="S469" s="135"/>
      <c r="T469" s="135"/>
      <c r="U469" s="135"/>
      <c r="V469" s="135"/>
      <c r="W469" s="135"/>
      <c r="X469" s="135"/>
    </row>
    <row r="470" spans="1:24" x14ac:dyDescent="0.45">
      <c r="A470" s="134"/>
      <c r="B470" s="135"/>
      <c r="C470" s="136"/>
      <c r="D470" s="135"/>
      <c r="E470" s="135"/>
      <c r="F470" s="135"/>
      <c r="G470" s="134"/>
      <c r="H470" s="135"/>
      <c r="I470" s="135"/>
      <c r="J470" s="135"/>
      <c r="K470" s="135"/>
      <c r="L470" s="135"/>
      <c r="M470" s="135"/>
      <c r="N470" s="139"/>
      <c r="O470" s="135"/>
      <c r="P470" s="135"/>
      <c r="Q470" s="135"/>
      <c r="R470" s="135"/>
      <c r="S470" s="135"/>
      <c r="T470" s="135"/>
      <c r="U470" s="135"/>
      <c r="V470" s="135"/>
      <c r="W470" s="135"/>
      <c r="X470" s="135"/>
    </row>
    <row r="471" spans="1:24" x14ac:dyDescent="0.45">
      <c r="A471" s="134"/>
      <c r="B471" s="135"/>
      <c r="C471" s="136"/>
      <c r="D471" s="135"/>
      <c r="E471" s="135"/>
      <c r="F471" s="135"/>
      <c r="G471" s="134"/>
      <c r="H471" s="135"/>
      <c r="I471" s="135"/>
      <c r="J471" s="135"/>
      <c r="K471" s="135"/>
      <c r="L471" s="135"/>
      <c r="M471" s="135"/>
      <c r="N471" s="139"/>
      <c r="O471" s="135"/>
      <c r="P471" s="135"/>
      <c r="Q471" s="135"/>
      <c r="R471" s="135"/>
      <c r="S471" s="135"/>
      <c r="T471" s="135"/>
      <c r="U471" s="135"/>
      <c r="V471" s="135"/>
      <c r="W471" s="135"/>
      <c r="X471" s="135"/>
    </row>
    <row r="472" spans="1:24" x14ac:dyDescent="0.45">
      <c r="A472" s="134"/>
      <c r="B472" s="135"/>
      <c r="C472" s="136"/>
      <c r="D472" s="135"/>
      <c r="E472" s="135"/>
      <c r="F472" s="135"/>
      <c r="G472" s="134"/>
      <c r="H472" s="135"/>
      <c r="I472" s="135"/>
      <c r="J472" s="135"/>
      <c r="K472" s="135"/>
      <c r="L472" s="135"/>
      <c r="M472" s="135"/>
      <c r="N472" s="139"/>
      <c r="O472" s="135"/>
      <c r="P472" s="135"/>
      <c r="Q472" s="135"/>
      <c r="R472" s="135"/>
      <c r="S472" s="135"/>
      <c r="T472" s="135"/>
      <c r="U472" s="135"/>
      <c r="V472" s="135"/>
      <c r="W472" s="135"/>
      <c r="X472" s="135"/>
    </row>
    <row r="473" spans="1:24" x14ac:dyDescent="0.45">
      <c r="A473" s="134"/>
      <c r="B473" s="135"/>
      <c r="C473" s="136"/>
      <c r="D473" s="135"/>
      <c r="E473" s="135"/>
      <c r="F473" s="135"/>
      <c r="G473" s="134"/>
      <c r="H473" s="135"/>
      <c r="I473" s="135"/>
      <c r="J473" s="135"/>
      <c r="K473" s="135"/>
      <c r="L473" s="135"/>
      <c r="M473" s="135"/>
      <c r="N473" s="139"/>
      <c r="O473" s="135"/>
      <c r="P473" s="135"/>
      <c r="Q473" s="135"/>
      <c r="R473" s="135"/>
      <c r="S473" s="135"/>
      <c r="T473" s="135"/>
      <c r="U473" s="135"/>
      <c r="V473" s="135"/>
      <c r="W473" s="135"/>
      <c r="X473" s="135"/>
    </row>
    <row r="474" spans="1:24" x14ac:dyDescent="0.45">
      <c r="A474" s="134"/>
      <c r="B474" s="135"/>
      <c r="C474" s="136"/>
      <c r="D474" s="135"/>
      <c r="E474" s="135"/>
      <c r="F474" s="135"/>
      <c r="G474" s="134"/>
      <c r="H474" s="135"/>
      <c r="I474" s="135"/>
      <c r="J474" s="135"/>
      <c r="K474" s="135"/>
      <c r="L474" s="135"/>
      <c r="M474" s="135"/>
      <c r="N474" s="139"/>
      <c r="O474" s="135"/>
      <c r="P474" s="135"/>
      <c r="Q474" s="135"/>
      <c r="R474" s="135"/>
      <c r="S474" s="135"/>
      <c r="T474" s="135"/>
      <c r="U474" s="135"/>
      <c r="V474" s="135"/>
      <c r="W474" s="135"/>
      <c r="X474" s="135"/>
    </row>
    <row r="475" spans="1:24" x14ac:dyDescent="0.45">
      <c r="A475" s="134"/>
      <c r="B475" s="135"/>
      <c r="C475" s="136"/>
      <c r="D475" s="135"/>
      <c r="E475" s="135"/>
      <c r="F475" s="135"/>
      <c r="G475" s="134"/>
      <c r="H475" s="135"/>
      <c r="I475" s="135"/>
      <c r="J475" s="135"/>
      <c r="K475" s="135"/>
      <c r="L475" s="135"/>
      <c r="M475" s="135"/>
      <c r="N475" s="139"/>
      <c r="O475" s="135"/>
      <c r="P475" s="135"/>
      <c r="Q475" s="135"/>
      <c r="R475" s="135"/>
      <c r="S475" s="135"/>
      <c r="T475" s="135"/>
      <c r="U475" s="135"/>
      <c r="V475" s="135"/>
      <c r="W475" s="135"/>
      <c r="X475" s="135"/>
    </row>
    <row r="476" spans="1:24" x14ac:dyDescent="0.45">
      <c r="A476" s="134"/>
      <c r="B476" s="135"/>
      <c r="C476" s="136"/>
      <c r="D476" s="135"/>
      <c r="E476" s="135"/>
      <c r="F476" s="135"/>
      <c r="G476" s="134"/>
      <c r="H476" s="135"/>
      <c r="I476" s="135"/>
      <c r="J476" s="135"/>
      <c r="K476" s="135"/>
      <c r="L476" s="135"/>
      <c r="M476" s="135"/>
      <c r="N476" s="139"/>
      <c r="O476" s="135"/>
      <c r="P476" s="135"/>
      <c r="Q476" s="135"/>
      <c r="R476" s="135"/>
      <c r="S476" s="135"/>
      <c r="T476" s="135"/>
      <c r="U476" s="135"/>
      <c r="V476" s="135"/>
      <c r="W476" s="135"/>
      <c r="X476" s="135"/>
    </row>
    <row r="477" spans="1:24" x14ac:dyDescent="0.45">
      <c r="A477" s="134"/>
      <c r="B477" s="135"/>
      <c r="C477" s="136"/>
      <c r="D477" s="135"/>
      <c r="E477" s="135"/>
      <c r="F477" s="135"/>
      <c r="G477" s="134"/>
      <c r="H477" s="135"/>
      <c r="I477" s="135"/>
      <c r="J477" s="135"/>
      <c r="K477" s="135"/>
      <c r="L477" s="135"/>
      <c r="M477" s="135"/>
      <c r="N477" s="139"/>
      <c r="O477" s="135"/>
      <c r="P477" s="135"/>
      <c r="Q477" s="135"/>
      <c r="R477" s="135"/>
      <c r="S477" s="135"/>
      <c r="T477" s="135"/>
      <c r="U477" s="135"/>
      <c r="V477" s="135"/>
      <c r="W477" s="135"/>
      <c r="X477" s="135"/>
    </row>
    <row r="478" spans="1:24" x14ac:dyDescent="0.45">
      <c r="A478" s="134"/>
      <c r="B478" s="135"/>
      <c r="C478" s="136"/>
      <c r="D478" s="135"/>
      <c r="E478" s="135"/>
      <c r="F478" s="135"/>
      <c r="G478" s="134"/>
      <c r="H478" s="135"/>
      <c r="I478" s="135"/>
      <c r="J478" s="135"/>
      <c r="K478" s="135"/>
      <c r="L478" s="135"/>
      <c r="M478" s="135"/>
      <c r="N478" s="139"/>
      <c r="O478" s="135"/>
      <c r="P478" s="135"/>
      <c r="Q478" s="135"/>
      <c r="R478" s="135"/>
      <c r="S478" s="135"/>
      <c r="T478" s="135"/>
      <c r="U478" s="135"/>
      <c r="V478" s="135"/>
      <c r="W478" s="135"/>
      <c r="X478" s="135"/>
    </row>
    <row r="479" spans="1:24" x14ac:dyDescent="0.45">
      <c r="A479" s="134"/>
      <c r="B479" s="135"/>
      <c r="C479" s="136"/>
      <c r="D479" s="135"/>
      <c r="E479" s="135"/>
      <c r="F479" s="135"/>
      <c r="G479" s="134"/>
      <c r="H479" s="135"/>
      <c r="I479" s="135"/>
      <c r="J479" s="135"/>
      <c r="K479" s="135"/>
      <c r="L479" s="135"/>
      <c r="M479" s="135"/>
      <c r="N479" s="139"/>
      <c r="O479" s="135"/>
      <c r="P479" s="135"/>
      <c r="Q479" s="135"/>
      <c r="R479" s="135"/>
      <c r="S479" s="135"/>
      <c r="T479" s="135"/>
      <c r="U479" s="135"/>
      <c r="V479" s="135"/>
      <c r="W479" s="135"/>
      <c r="X479" s="135"/>
    </row>
    <row r="480" spans="1:24" x14ac:dyDescent="0.45">
      <c r="A480" s="134"/>
      <c r="B480" s="135"/>
      <c r="C480" s="136"/>
      <c r="D480" s="135"/>
      <c r="E480" s="135"/>
      <c r="F480" s="135"/>
      <c r="G480" s="134"/>
      <c r="H480" s="135"/>
      <c r="I480" s="135"/>
      <c r="J480" s="135"/>
      <c r="K480" s="135"/>
      <c r="L480" s="135"/>
      <c r="M480" s="135"/>
      <c r="N480" s="139"/>
      <c r="O480" s="135"/>
      <c r="P480" s="135"/>
      <c r="Q480" s="135"/>
      <c r="R480" s="135"/>
      <c r="S480" s="135"/>
      <c r="T480" s="135"/>
      <c r="U480" s="135"/>
      <c r="V480" s="135"/>
      <c r="W480" s="135"/>
      <c r="X480" s="135"/>
    </row>
    <row r="481" spans="1:24" x14ac:dyDescent="0.45">
      <c r="A481" s="134"/>
      <c r="B481" s="135"/>
      <c r="C481" s="136"/>
      <c r="D481" s="135"/>
      <c r="E481" s="135"/>
      <c r="F481" s="135"/>
      <c r="G481" s="134"/>
      <c r="H481" s="135"/>
      <c r="I481" s="135"/>
      <c r="J481" s="135"/>
      <c r="K481" s="135"/>
      <c r="L481" s="135"/>
      <c r="M481" s="135"/>
      <c r="N481" s="139"/>
      <c r="O481" s="135"/>
      <c r="P481" s="135"/>
      <c r="Q481" s="135"/>
      <c r="R481" s="135"/>
      <c r="S481" s="135"/>
      <c r="T481" s="135"/>
      <c r="U481" s="135"/>
      <c r="V481" s="135"/>
      <c r="W481" s="135"/>
      <c r="X481" s="135"/>
    </row>
    <row r="482" spans="1:24" x14ac:dyDescent="0.45">
      <c r="A482" s="134"/>
      <c r="B482" s="135"/>
      <c r="C482" s="136"/>
      <c r="D482" s="135"/>
      <c r="E482" s="135"/>
      <c r="F482" s="135"/>
      <c r="G482" s="134"/>
      <c r="H482" s="135"/>
      <c r="I482" s="135"/>
      <c r="J482" s="135"/>
      <c r="K482" s="135"/>
      <c r="L482" s="135"/>
      <c r="M482" s="135"/>
      <c r="N482" s="139"/>
      <c r="O482" s="135"/>
      <c r="P482" s="135"/>
      <c r="Q482" s="135"/>
      <c r="R482" s="135"/>
      <c r="S482" s="135"/>
      <c r="T482" s="135"/>
      <c r="U482" s="135"/>
      <c r="V482" s="135"/>
      <c r="W482" s="135"/>
      <c r="X482" s="135"/>
    </row>
    <row r="483" spans="1:24" x14ac:dyDescent="0.45">
      <c r="A483" s="134"/>
      <c r="B483" s="135"/>
      <c r="C483" s="136"/>
      <c r="D483" s="135"/>
      <c r="E483" s="135"/>
      <c r="F483" s="135"/>
      <c r="G483" s="134"/>
      <c r="H483" s="135"/>
      <c r="I483" s="135"/>
      <c r="J483" s="135"/>
      <c r="K483" s="135"/>
      <c r="L483" s="135"/>
      <c r="M483" s="135"/>
      <c r="N483" s="139"/>
      <c r="O483" s="135"/>
      <c r="P483" s="135"/>
      <c r="Q483" s="135"/>
      <c r="R483" s="135"/>
      <c r="S483" s="135"/>
      <c r="T483" s="135"/>
      <c r="U483" s="135"/>
      <c r="V483" s="135"/>
      <c r="W483" s="135"/>
      <c r="X483" s="135"/>
    </row>
    <row r="484" spans="1:24" x14ac:dyDescent="0.45">
      <c r="A484" s="134"/>
      <c r="B484" s="135"/>
      <c r="C484" s="136"/>
      <c r="D484" s="135"/>
      <c r="E484" s="135"/>
      <c r="F484" s="135"/>
      <c r="G484" s="134"/>
      <c r="H484" s="135"/>
      <c r="I484" s="135"/>
      <c r="J484" s="135"/>
      <c r="K484" s="135"/>
      <c r="L484" s="135"/>
      <c r="M484" s="135"/>
      <c r="N484" s="139"/>
      <c r="O484" s="135"/>
      <c r="P484" s="135"/>
      <c r="Q484" s="135"/>
      <c r="R484" s="135"/>
      <c r="S484" s="135"/>
      <c r="T484" s="135"/>
      <c r="U484" s="135"/>
      <c r="V484" s="135"/>
      <c r="W484" s="135"/>
      <c r="X484" s="135"/>
    </row>
    <row r="485" spans="1:24" x14ac:dyDescent="0.45">
      <c r="A485" s="134"/>
      <c r="B485" s="135"/>
      <c r="C485" s="136"/>
      <c r="D485" s="135"/>
      <c r="E485" s="135"/>
      <c r="F485" s="135"/>
      <c r="G485" s="134"/>
      <c r="H485" s="135"/>
      <c r="I485" s="135"/>
      <c r="J485" s="135"/>
      <c r="K485" s="135"/>
      <c r="L485" s="135"/>
      <c r="M485" s="135"/>
      <c r="N485" s="139"/>
      <c r="O485" s="135"/>
      <c r="P485" s="135"/>
      <c r="Q485" s="135"/>
      <c r="R485" s="135"/>
      <c r="S485" s="135"/>
      <c r="T485" s="135"/>
      <c r="U485" s="135"/>
      <c r="V485" s="135"/>
      <c r="W485" s="135"/>
      <c r="X485" s="135"/>
    </row>
    <row r="486" spans="1:24" x14ac:dyDescent="0.45">
      <c r="A486" s="134"/>
      <c r="B486" s="135"/>
      <c r="C486" s="136"/>
      <c r="D486" s="135"/>
      <c r="E486" s="135"/>
      <c r="F486" s="135"/>
      <c r="G486" s="134"/>
      <c r="H486" s="135"/>
      <c r="I486" s="135"/>
      <c r="J486" s="135"/>
      <c r="K486" s="135"/>
      <c r="L486" s="135"/>
      <c r="M486" s="135"/>
      <c r="N486" s="139"/>
      <c r="O486" s="135"/>
      <c r="P486" s="135"/>
      <c r="Q486" s="135"/>
      <c r="R486" s="135"/>
      <c r="S486" s="135"/>
      <c r="T486" s="135"/>
      <c r="U486" s="135"/>
      <c r="V486" s="135"/>
      <c r="W486" s="135"/>
      <c r="X486" s="135"/>
    </row>
    <row r="487" spans="1:24" x14ac:dyDescent="0.45">
      <c r="A487" s="134"/>
      <c r="B487" s="135"/>
      <c r="C487" s="136"/>
      <c r="D487" s="135"/>
      <c r="E487" s="135"/>
      <c r="F487" s="135"/>
      <c r="G487" s="134"/>
      <c r="H487" s="135"/>
      <c r="I487" s="135"/>
      <c r="J487" s="135"/>
      <c r="K487" s="135"/>
      <c r="L487" s="135"/>
      <c r="M487" s="135"/>
      <c r="N487" s="139"/>
      <c r="O487" s="135"/>
      <c r="P487" s="135"/>
      <c r="Q487" s="135"/>
      <c r="R487" s="135"/>
      <c r="S487" s="135"/>
      <c r="T487" s="135"/>
      <c r="U487" s="135"/>
      <c r="V487" s="135"/>
      <c r="W487" s="135"/>
      <c r="X487" s="135"/>
    </row>
    <row r="488" spans="1:24" x14ac:dyDescent="0.45">
      <c r="A488" s="134"/>
      <c r="B488" s="135"/>
      <c r="C488" s="136"/>
      <c r="D488" s="135"/>
      <c r="E488" s="135"/>
      <c r="F488" s="135"/>
      <c r="G488" s="134"/>
      <c r="H488" s="135"/>
      <c r="I488" s="135"/>
      <c r="J488" s="135"/>
      <c r="K488" s="135"/>
      <c r="L488" s="135"/>
      <c r="M488" s="135"/>
      <c r="N488" s="139"/>
      <c r="O488" s="135"/>
      <c r="P488" s="135"/>
      <c r="Q488" s="135"/>
      <c r="R488" s="135"/>
      <c r="S488" s="135"/>
      <c r="T488" s="135"/>
      <c r="U488" s="135"/>
      <c r="V488" s="135"/>
      <c r="W488" s="135"/>
      <c r="X488" s="135"/>
    </row>
    <row r="489" spans="1:24" x14ac:dyDescent="0.45">
      <c r="A489" s="134"/>
      <c r="B489" s="135"/>
      <c r="C489" s="136"/>
      <c r="D489" s="135"/>
      <c r="E489" s="135"/>
      <c r="F489" s="135"/>
      <c r="G489" s="134"/>
      <c r="H489" s="135"/>
      <c r="I489" s="135"/>
      <c r="J489" s="135"/>
      <c r="K489" s="135"/>
      <c r="L489" s="135"/>
      <c r="M489" s="135"/>
      <c r="N489" s="139"/>
      <c r="O489" s="135"/>
      <c r="P489" s="135"/>
      <c r="Q489" s="135"/>
      <c r="R489" s="135"/>
      <c r="S489" s="135"/>
      <c r="T489" s="135"/>
      <c r="U489" s="135"/>
      <c r="V489" s="135"/>
      <c r="W489" s="135"/>
      <c r="X489" s="135"/>
    </row>
    <row r="490" spans="1:24" x14ac:dyDescent="0.45">
      <c r="A490" s="134"/>
      <c r="B490" s="135"/>
      <c r="C490" s="136"/>
      <c r="D490" s="135"/>
      <c r="E490" s="135"/>
      <c r="F490" s="135"/>
      <c r="G490" s="134"/>
      <c r="H490" s="135"/>
      <c r="I490" s="135"/>
      <c r="J490" s="135"/>
      <c r="K490" s="135"/>
      <c r="L490" s="135"/>
      <c r="M490" s="135"/>
      <c r="N490" s="139"/>
      <c r="O490" s="135"/>
      <c r="P490" s="135"/>
      <c r="Q490" s="135"/>
      <c r="R490" s="135"/>
      <c r="S490" s="135"/>
      <c r="T490" s="135"/>
      <c r="U490" s="135"/>
      <c r="V490" s="135"/>
      <c r="W490" s="135"/>
      <c r="X490" s="135"/>
    </row>
    <row r="491" spans="1:24" x14ac:dyDescent="0.45">
      <c r="A491" s="134"/>
      <c r="B491" s="135"/>
      <c r="C491" s="136"/>
      <c r="D491" s="135"/>
      <c r="E491" s="135"/>
      <c r="F491" s="135"/>
      <c r="G491" s="134"/>
      <c r="H491" s="135"/>
      <c r="I491" s="135"/>
      <c r="J491" s="135"/>
      <c r="K491" s="135"/>
      <c r="L491" s="135"/>
      <c r="M491" s="135"/>
      <c r="N491" s="139"/>
      <c r="O491" s="135"/>
      <c r="P491" s="135"/>
      <c r="Q491" s="135"/>
      <c r="R491" s="135"/>
      <c r="S491" s="135"/>
      <c r="T491" s="135"/>
      <c r="U491" s="135"/>
      <c r="V491" s="135"/>
      <c r="W491" s="135"/>
      <c r="X491" s="135"/>
    </row>
    <row r="492" spans="1:24" x14ac:dyDescent="0.45">
      <c r="A492" s="134"/>
      <c r="B492" s="135"/>
      <c r="C492" s="136"/>
      <c r="D492" s="135"/>
      <c r="E492" s="135"/>
      <c r="F492" s="135"/>
      <c r="G492" s="134"/>
      <c r="H492" s="135"/>
      <c r="I492" s="135"/>
      <c r="J492" s="135"/>
      <c r="K492" s="135"/>
      <c r="L492" s="135"/>
      <c r="M492" s="135"/>
      <c r="N492" s="139"/>
      <c r="O492" s="135"/>
      <c r="P492" s="135"/>
      <c r="Q492" s="135"/>
      <c r="R492" s="135"/>
      <c r="S492" s="135"/>
      <c r="T492" s="135"/>
      <c r="U492" s="135"/>
      <c r="V492" s="135"/>
      <c r="W492" s="135"/>
      <c r="X492" s="135"/>
    </row>
    <row r="493" spans="1:24" x14ac:dyDescent="0.45">
      <c r="A493" s="134"/>
      <c r="B493" s="135"/>
      <c r="C493" s="136"/>
      <c r="D493" s="135"/>
      <c r="E493" s="135"/>
      <c r="F493" s="135"/>
      <c r="G493" s="134"/>
      <c r="H493" s="135"/>
      <c r="I493" s="135"/>
      <c r="J493" s="135"/>
      <c r="K493" s="135"/>
      <c r="L493" s="135"/>
      <c r="M493" s="135"/>
      <c r="N493" s="139"/>
      <c r="O493" s="135"/>
      <c r="P493" s="135"/>
      <c r="Q493" s="135"/>
      <c r="R493" s="135"/>
      <c r="S493" s="135"/>
      <c r="T493" s="135"/>
      <c r="U493" s="135"/>
      <c r="V493" s="135"/>
      <c r="W493" s="135"/>
      <c r="X493" s="135"/>
    </row>
    <row r="494" spans="1:24" x14ac:dyDescent="0.45">
      <c r="A494" s="134"/>
      <c r="B494" s="135"/>
      <c r="C494" s="136"/>
      <c r="D494" s="135"/>
      <c r="E494" s="135"/>
      <c r="F494" s="135"/>
      <c r="G494" s="134"/>
      <c r="H494" s="135"/>
      <c r="I494" s="135"/>
      <c r="J494" s="135"/>
      <c r="K494" s="135"/>
      <c r="L494" s="135"/>
      <c r="M494" s="135"/>
      <c r="N494" s="139"/>
      <c r="O494" s="135"/>
      <c r="P494" s="135"/>
      <c r="Q494" s="135"/>
      <c r="R494" s="135"/>
      <c r="S494" s="135"/>
      <c r="T494" s="135"/>
      <c r="U494" s="135"/>
      <c r="V494" s="135"/>
      <c r="W494" s="135"/>
      <c r="X494" s="135"/>
    </row>
    <row r="495" spans="1:24" x14ac:dyDescent="0.45">
      <c r="A495" s="134"/>
      <c r="B495" s="135"/>
      <c r="C495" s="136"/>
      <c r="D495" s="135"/>
      <c r="E495" s="135"/>
      <c r="F495" s="135"/>
      <c r="G495" s="134"/>
      <c r="H495" s="135"/>
      <c r="I495" s="135"/>
      <c r="J495" s="135"/>
      <c r="K495" s="135"/>
      <c r="L495" s="135"/>
      <c r="M495" s="135"/>
      <c r="N495" s="139"/>
      <c r="O495" s="135"/>
      <c r="P495" s="135"/>
      <c r="Q495" s="135"/>
      <c r="R495" s="135"/>
      <c r="S495" s="135"/>
      <c r="T495" s="135"/>
      <c r="U495" s="135"/>
      <c r="V495" s="135"/>
      <c r="W495" s="135"/>
      <c r="X495" s="135"/>
    </row>
    <row r="496" spans="1:24" x14ac:dyDescent="0.45">
      <c r="A496" s="134"/>
      <c r="B496" s="135"/>
      <c r="C496" s="136"/>
      <c r="D496" s="135"/>
      <c r="E496" s="135"/>
      <c r="F496" s="135"/>
      <c r="G496" s="134"/>
      <c r="H496" s="135"/>
      <c r="I496" s="135"/>
      <c r="J496" s="135"/>
      <c r="K496" s="135"/>
      <c r="L496" s="135"/>
      <c r="M496" s="135"/>
      <c r="N496" s="139"/>
      <c r="O496" s="135"/>
      <c r="P496" s="135"/>
      <c r="Q496" s="135"/>
      <c r="R496" s="135"/>
      <c r="S496" s="135"/>
      <c r="T496" s="135"/>
      <c r="U496" s="135"/>
      <c r="V496" s="135"/>
      <c r="W496" s="135"/>
      <c r="X496" s="135"/>
    </row>
    <row r="497" spans="1:24" x14ac:dyDescent="0.45">
      <c r="A497" s="134"/>
      <c r="B497" s="135"/>
      <c r="C497" s="136"/>
      <c r="D497" s="135"/>
      <c r="E497" s="135"/>
      <c r="F497" s="135"/>
      <c r="G497" s="134"/>
      <c r="H497" s="135"/>
      <c r="I497" s="135"/>
      <c r="J497" s="135"/>
      <c r="K497" s="135"/>
      <c r="L497" s="135"/>
      <c r="M497" s="135"/>
      <c r="N497" s="139"/>
      <c r="O497" s="135"/>
      <c r="P497" s="135"/>
      <c r="Q497" s="135"/>
      <c r="R497" s="135"/>
      <c r="S497" s="135"/>
      <c r="T497" s="135"/>
      <c r="U497" s="135"/>
      <c r="V497" s="135"/>
      <c r="W497" s="135"/>
      <c r="X497" s="135"/>
    </row>
    <row r="498" spans="1:24" x14ac:dyDescent="0.45">
      <c r="A498" s="134"/>
      <c r="B498" s="135"/>
      <c r="C498" s="136"/>
      <c r="D498" s="135"/>
      <c r="E498" s="135"/>
      <c r="F498" s="135"/>
      <c r="G498" s="134"/>
      <c r="H498" s="135"/>
      <c r="I498" s="135"/>
      <c r="J498" s="135"/>
      <c r="K498" s="135"/>
      <c r="L498" s="135"/>
      <c r="M498" s="135"/>
      <c r="N498" s="139"/>
      <c r="O498" s="135"/>
      <c r="P498" s="135"/>
      <c r="Q498" s="135"/>
      <c r="R498" s="135"/>
      <c r="S498" s="135"/>
      <c r="T498" s="135"/>
      <c r="U498" s="135"/>
      <c r="V498" s="135"/>
      <c r="W498" s="135"/>
      <c r="X498" s="135"/>
    </row>
    <row r="499" spans="1:24" x14ac:dyDescent="0.45">
      <c r="A499" s="134"/>
      <c r="B499" s="135"/>
      <c r="C499" s="136"/>
      <c r="D499" s="135"/>
      <c r="E499" s="135"/>
      <c r="F499" s="135"/>
      <c r="G499" s="134"/>
      <c r="H499" s="135"/>
      <c r="I499" s="135"/>
      <c r="J499" s="135"/>
      <c r="K499" s="135"/>
      <c r="L499" s="135"/>
      <c r="M499" s="135"/>
      <c r="N499" s="139"/>
      <c r="O499" s="135"/>
      <c r="P499" s="135"/>
      <c r="Q499" s="135"/>
      <c r="R499" s="135"/>
      <c r="S499" s="135"/>
      <c r="T499" s="135"/>
      <c r="U499" s="135"/>
      <c r="V499" s="135"/>
      <c r="W499" s="135"/>
      <c r="X499" s="135"/>
    </row>
    <row r="500" spans="1:24" x14ac:dyDescent="0.45">
      <c r="A500" s="134"/>
      <c r="B500" s="135"/>
      <c r="C500" s="136"/>
      <c r="D500" s="135"/>
      <c r="E500" s="135"/>
      <c r="F500" s="135"/>
      <c r="G500" s="134"/>
      <c r="H500" s="135"/>
      <c r="I500" s="135"/>
      <c r="J500" s="135"/>
      <c r="K500" s="135"/>
      <c r="L500" s="135"/>
      <c r="M500" s="135"/>
      <c r="N500" s="139"/>
      <c r="O500" s="135"/>
      <c r="P500" s="135"/>
      <c r="Q500" s="135"/>
      <c r="R500" s="135"/>
      <c r="S500" s="135"/>
      <c r="T500" s="135"/>
      <c r="U500" s="135"/>
      <c r="V500" s="135"/>
      <c r="W500" s="135"/>
      <c r="X500" s="135"/>
    </row>
    <row r="501" spans="1:24" x14ac:dyDescent="0.45">
      <c r="A501" s="134"/>
      <c r="B501" s="135"/>
      <c r="C501" s="136"/>
      <c r="D501" s="135"/>
      <c r="E501" s="135"/>
      <c r="F501" s="135"/>
      <c r="G501" s="134"/>
      <c r="H501" s="135"/>
      <c r="I501" s="135"/>
      <c r="J501" s="135"/>
      <c r="K501" s="135"/>
      <c r="L501" s="135"/>
      <c r="M501" s="135"/>
      <c r="N501" s="139"/>
      <c r="O501" s="135"/>
      <c r="P501" s="135"/>
      <c r="Q501" s="135"/>
      <c r="R501" s="135"/>
      <c r="S501" s="135"/>
      <c r="T501" s="135"/>
      <c r="U501" s="135"/>
      <c r="V501" s="135"/>
      <c r="W501" s="135"/>
      <c r="X501" s="135"/>
    </row>
    <row r="502" spans="1:24" x14ac:dyDescent="0.45">
      <c r="A502" s="134"/>
      <c r="B502" s="135"/>
      <c r="C502" s="136"/>
      <c r="D502" s="135"/>
      <c r="E502" s="135"/>
      <c r="F502" s="135"/>
      <c r="G502" s="134"/>
      <c r="H502" s="135"/>
      <c r="I502" s="135"/>
      <c r="J502" s="135"/>
      <c r="K502" s="135"/>
      <c r="L502" s="135"/>
      <c r="M502" s="135"/>
      <c r="N502" s="139"/>
      <c r="O502" s="135"/>
      <c r="P502" s="135"/>
      <c r="Q502" s="135"/>
      <c r="R502" s="135"/>
      <c r="S502" s="135"/>
      <c r="T502" s="135"/>
      <c r="U502" s="135"/>
      <c r="V502" s="135"/>
      <c r="W502" s="135"/>
      <c r="X502" s="135"/>
    </row>
    <row r="503" spans="1:24" x14ac:dyDescent="0.45">
      <c r="A503" s="134"/>
      <c r="B503" s="135"/>
      <c r="C503" s="136"/>
      <c r="D503" s="135"/>
      <c r="E503" s="135"/>
      <c r="F503" s="135"/>
      <c r="G503" s="134"/>
      <c r="H503" s="135"/>
      <c r="I503" s="135"/>
      <c r="J503" s="135"/>
      <c r="K503" s="135"/>
      <c r="L503" s="135"/>
      <c r="M503" s="135"/>
      <c r="N503" s="139"/>
      <c r="O503" s="135"/>
      <c r="P503" s="135"/>
      <c r="Q503" s="135"/>
      <c r="R503" s="135"/>
      <c r="S503" s="135"/>
      <c r="T503" s="135"/>
      <c r="U503" s="135"/>
      <c r="V503" s="135"/>
      <c r="W503" s="135"/>
      <c r="X503" s="135"/>
    </row>
    <row r="504" spans="1:24" x14ac:dyDescent="0.45">
      <c r="A504" s="134"/>
      <c r="B504" s="135"/>
      <c r="C504" s="136"/>
      <c r="D504" s="135"/>
      <c r="E504" s="135"/>
      <c r="F504" s="135"/>
      <c r="G504" s="134"/>
      <c r="H504" s="135"/>
      <c r="I504" s="135"/>
      <c r="J504" s="135"/>
      <c r="K504" s="135"/>
      <c r="L504" s="135"/>
      <c r="M504" s="135"/>
      <c r="N504" s="139"/>
      <c r="O504" s="135"/>
      <c r="P504" s="135"/>
      <c r="Q504" s="135"/>
      <c r="R504" s="135"/>
      <c r="S504" s="135"/>
      <c r="T504" s="135"/>
      <c r="U504" s="135"/>
      <c r="V504" s="135"/>
      <c r="W504" s="135"/>
      <c r="X504" s="135"/>
    </row>
    <row r="505" spans="1:24" x14ac:dyDescent="0.45">
      <c r="A505" s="134"/>
      <c r="B505" s="135"/>
      <c r="C505" s="136"/>
      <c r="D505" s="135"/>
      <c r="E505" s="135"/>
      <c r="F505" s="135"/>
      <c r="G505" s="134"/>
      <c r="H505" s="135"/>
      <c r="I505" s="135"/>
      <c r="J505" s="135"/>
      <c r="K505" s="135"/>
      <c r="L505" s="135"/>
      <c r="M505" s="135"/>
      <c r="N505" s="139"/>
      <c r="O505" s="135"/>
      <c r="P505" s="135"/>
      <c r="Q505" s="135"/>
      <c r="R505" s="135"/>
      <c r="S505" s="135"/>
      <c r="T505" s="135"/>
      <c r="U505" s="135"/>
      <c r="V505" s="135"/>
      <c r="W505" s="135"/>
      <c r="X505" s="135"/>
    </row>
    <row r="506" spans="1:24" x14ac:dyDescent="0.45">
      <c r="A506" s="134"/>
      <c r="B506" s="135"/>
      <c r="C506" s="136"/>
      <c r="D506" s="135"/>
      <c r="E506" s="135"/>
      <c r="F506" s="135"/>
      <c r="G506" s="134"/>
      <c r="H506" s="135"/>
      <c r="I506" s="135"/>
      <c r="J506" s="135"/>
      <c r="K506" s="135"/>
      <c r="L506" s="135"/>
      <c r="M506" s="135"/>
      <c r="N506" s="139"/>
      <c r="O506" s="135"/>
      <c r="P506" s="135"/>
      <c r="Q506" s="135"/>
      <c r="R506" s="135"/>
      <c r="S506" s="135"/>
      <c r="T506" s="135"/>
      <c r="U506" s="135"/>
      <c r="V506" s="135"/>
      <c r="W506" s="135"/>
      <c r="X506" s="135"/>
    </row>
    <row r="507" spans="1:24" x14ac:dyDescent="0.45">
      <c r="A507" s="134"/>
      <c r="B507" s="135"/>
      <c r="C507" s="136"/>
      <c r="D507" s="135"/>
      <c r="E507" s="135"/>
      <c r="F507" s="135"/>
      <c r="G507" s="134"/>
      <c r="H507" s="135"/>
      <c r="I507" s="135"/>
      <c r="J507" s="135"/>
      <c r="K507" s="135"/>
      <c r="L507" s="135"/>
      <c r="M507" s="135"/>
      <c r="N507" s="139"/>
      <c r="O507" s="135"/>
      <c r="P507" s="135"/>
      <c r="Q507" s="135"/>
      <c r="R507" s="135"/>
      <c r="S507" s="135"/>
      <c r="T507" s="135"/>
      <c r="U507" s="135"/>
      <c r="V507" s="135"/>
      <c r="W507" s="135"/>
      <c r="X507" s="135"/>
    </row>
    <row r="508" spans="1:24" x14ac:dyDescent="0.45">
      <c r="A508" s="134"/>
      <c r="B508" s="135"/>
      <c r="C508" s="136"/>
      <c r="D508" s="135"/>
      <c r="E508" s="135"/>
      <c r="F508" s="135"/>
      <c r="G508" s="134"/>
      <c r="H508" s="135"/>
      <c r="I508" s="135"/>
      <c r="J508" s="135"/>
      <c r="K508" s="135"/>
      <c r="L508" s="135"/>
      <c r="M508" s="135"/>
      <c r="N508" s="139"/>
      <c r="O508" s="135"/>
      <c r="P508" s="135"/>
      <c r="Q508" s="135"/>
      <c r="R508" s="135"/>
      <c r="S508" s="135"/>
      <c r="T508" s="135"/>
      <c r="U508" s="135"/>
      <c r="V508" s="135"/>
      <c r="W508" s="135"/>
      <c r="X508" s="135"/>
    </row>
    <row r="509" spans="1:24" x14ac:dyDescent="0.45">
      <c r="A509" s="134"/>
      <c r="B509" s="135"/>
      <c r="C509" s="136"/>
      <c r="D509" s="135"/>
      <c r="E509" s="135"/>
      <c r="F509" s="135"/>
      <c r="G509" s="134"/>
      <c r="H509" s="135"/>
      <c r="I509" s="135"/>
      <c r="J509" s="135"/>
      <c r="K509" s="135"/>
      <c r="L509" s="135"/>
      <c r="M509" s="135"/>
      <c r="N509" s="139"/>
      <c r="O509" s="135"/>
      <c r="P509" s="135"/>
      <c r="Q509" s="135"/>
      <c r="R509" s="135"/>
      <c r="S509" s="135"/>
      <c r="T509" s="135"/>
      <c r="U509" s="135"/>
      <c r="V509" s="135"/>
      <c r="W509" s="135"/>
      <c r="X509" s="135"/>
    </row>
    <row r="510" spans="1:24" x14ac:dyDescent="0.45">
      <c r="A510" s="134"/>
      <c r="B510" s="135"/>
      <c r="C510" s="136"/>
      <c r="D510" s="135"/>
      <c r="E510" s="135"/>
      <c r="F510" s="135"/>
      <c r="G510" s="134"/>
      <c r="H510" s="135"/>
      <c r="I510" s="135"/>
      <c r="J510" s="135"/>
      <c r="K510" s="135"/>
      <c r="L510" s="135"/>
      <c r="M510" s="135"/>
      <c r="N510" s="139"/>
      <c r="O510" s="135"/>
      <c r="P510" s="135"/>
      <c r="Q510" s="135"/>
      <c r="R510" s="135"/>
      <c r="S510" s="135"/>
      <c r="T510" s="135"/>
      <c r="U510" s="135"/>
      <c r="V510" s="135"/>
      <c r="W510" s="135"/>
      <c r="X510" s="135"/>
    </row>
    <row r="511" spans="1:24" x14ac:dyDescent="0.45">
      <c r="A511" s="134"/>
      <c r="B511" s="135"/>
      <c r="C511" s="136"/>
      <c r="D511" s="135"/>
      <c r="E511" s="135"/>
      <c r="F511" s="135"/>
      <c r="G511" s="134"/>
      <c r="H511" s="135"/>
      <c r="I511" s="135"/>
      <c r="J511" s="135"/>
      <c r="K511" s="135"/>
      <c r="L511" s="135"/>
      <c r="M511" s="135"/>
      <c r="N511" s="139"/>
      <c r="O511" s="135"/>
      <c r="P511" s="135"/>
      <c r="Q511" s="135"/>
      <c r="R511" s="135"/>
      <c r="S511" s="135"/>
      <c r="T511" s="135"/>
      <c r="U511" s="135"/>
      <c r="V511" s="135"/>
      <c r="W511" s="135"/>
      <c r="X511" s="135"/>
    </row>
    <row r="512" spans="1:24" x14ac:dyDescent="0.45">
      <c r="A512" s="134"/>
      <c r="B512" s="135"/>
      <c r="C512" s="136"/>
      <c r="D512" s="135"/>
      <c r="E512" s="135"/>
      <c r="F512" s="135"/>
      <c r="G512" s="134"/>
      <c r="H512" s="135"/>
      <c r="I512" s="135"/>
      <c r="J512" s="135"/>
      <c r="K512" s="135"/>
      <c r="L512" s="135"/>
      <c r="M512" s="135"/>
      <c r="N512" s="139"/>
      <c r="O512" s="135"/>
      <c r="P512" s="135"/>
      <c r="Q512" s="135"/>
      <c r="R512" s="135"/>
      <c r="S512" s="135"/>
      <c r="T512" s="135"/>
      <c r="U512" s="135"/>
      <c r="V512" s="135"/>
      <c r="W512" s="135"/>
      <c r="X512" s="135"/>
    </row>
    <row r="513" spans="1:24" x14ac:dyDescent="0.45">
      <c r="A513" s="134"/>
      <c r="B513" s="135"/>
      <c r="C513" s="136"/>
      <c r="D513" s="135"/>
      <c r="E513" s="135"/>
      <c r="F513" s="135"/>
      <c r="G513" s="134"/>
      <c r="H513" s="135"/>
      <c r="I513" s="135"/>
      <c r="J513" s="135"/>
      <c r="K513" s="135"/>
      <c r="L513" s="135"/>
      <c r="M513" s="135"/>
      <c r="N513" s="139"/>
      <c r="O513" s="135"/>
      <c r="P513" s="135"/>
      <c r="Q513" s="135"/>
      <c r="R513" s="135"/>
      <c r="S513" s="135"/>
      <c r="T513" s="135"/>
      <c r="U513" s="135"/>
      <c r="V513" s="135"/>
      <c r="W513" s="135"/>
      <c r="X513" s="135"/>
    </row>
    <row r="514" spans="1:24" x14ac:dyDescent="0.45">
      <c r="A514" s="134"/>
      <c r="B514" s="135"/>
      <c r="C514" s="136"/>
      <c r="D514" s="135"/>
      <c r="E514" s="135"/>
      <c r="F514" s="135"/>
      <c r="G514" s="134"/>
      <c r="H514" s="135"/>
      <c r="I514" s="135"/>
      <c r="J514" s="135"/>
      <c r="K514" s="135"/>
      <c r="L514" s="135"/>
      <c r="M514" s="135"/>
      <c r="N514" s="139"/>
      <c r="O514" s="135"/>
      <c r="P514" s="135"/>
      <c r="Q514" s="135"/>
      <c r="R514" s="135"/>
      <c r="S514" s="135"/>
      <c r="T514" s="135"/>
      <c r="U514" s="135"/>
      <c r="V514" s="135"/>
      <c r="W514" s="135"/>
      <c r="X514" s="135"/>
    </row>
    <row r="515" spans="1:24" x14ac:dyDescent="0.45">
      <c r="A515" s="134"/>
      <c r="B515" s="135"/>
      <c r="C515" s="136"/>
      <c r="D515" s="135"/>
      <c r="E515" s="135"/>
      <c r="F515" s="135"/>
      <c r="G515" s="134"/>
      <c r="H515" s="135"/>
      <c r="I515" s="135"/>
      <c r="J515" s="135"/>
      <c r="K515" s="135"/>
      <c r="L515" s="135"/>
      <c r="M515" s="135"/>
      <c r="N515" s="139"/>
      <c r="O515" s="135"/>
      <c r="P515" s="135"/>
      <c r="Q515" s="135"/>
      <c r="R515" s="135"/>
      <c r="S515" s="135"/>
      <c r="T515" s="135"/>
      <c r="U515" s="135"/>
      <c r="V515" s="135"/>
      <c r="W515" s="135"/>
      <c r="X515" s="135"/>
    </row>
    <row r="516" spans="1:24" x14ac:dyDescent="0.45">
      <c r="A516" s="134"/>
      <c r="B516" s="135"/>
      <c r="C516" s="136"/>
      <c r="D516" s="135"/>
      <c r="E516" s="135"/>
      <c r="F516" s="135"/>
      <c r="G516" s="134"/>
      <c r="H516" s="135"/>
      <c r="I516" s="135"/>
      <c r="J516" s="135"/>
      <c r="K516" s="135"/>
      <c r="L516" s="135"/>
      <c r="M516" s="135"/>
      <c r="N516" s="139"/>
      <c r="O516" s="135"/>
      <c r="P516" s="135"/>
      <c r="Q516" s="135"/>
      <c r="R516" s="135"/>
      <c r="S516" s="135"/>
      <c r="T516" s="135"/>
      <c r="U516" s="135"/>
      <c r="V516" s="135"/>
      <c r="W516" s="135"/>
      <c r="X516" s="135"/>
    </row>
    <row r="517" spans="1:24" x14ac:dyDescent="0.45">
      <c r="A517" s="134"/>
      <c r="B517" s="135"/>
      <c r="C517" s="136"/>
      <c r="D517" s="135"/>
      <c r="E517" s="135"/>
      <c r="F517" s="135"/>
      <c r="G517" s="134"/>
      <c r="H517" s="135"/>
      <c r="I517" s="135"/>
      <c r="J517" s="135"/>
      <c r="K517" s="135"/>
      <c r="L517" s="135"/>
      <c r="M517" s="135"/>
      <c r="N517" s="139"/>
      <c r="O517" s="135"/>
      <c r="P517" s="135"/>
      <c r="Q517" s="135"/>
      <c r="R517" s="135"/>
      <c r="S517" s="135"/>
      <c r="T517" s="135"/>
      <c r="U517" s="135"/>
      <c r="V517" s="135"/>
      <c r="W517" s="135"/>
      <c r="X517" s="135"/>
    </row>
    <row r="518" spans="1:24" x14ac:dyDescent="0.45">
      <c r="A518" s="134"/>
      <c r="B518" s="135"/>
      <c r="C518" s="136"/>
      <c r="D518" s="135"/>
      <c r="E518" s="135"/>
      <c r="F518" s="135"/>
      <c r="G518" s="134"/>
      <c r="H518" s="135"/>
      <c r="I518" s="135"/>
      <c r="J518" s="135"/>
      <c r="K518" s="135"/>
      <c r="L518" s="135"/>
      <c r="M518" s="135"/>
      <c r="N518" s="139"/>
      <c r="O518" s="135"/>
      <c r="P518" s="135"/>
      <c r="Q518" s="135"/>
      <c r="R518" s="135"/>
      <c r="S518" s="135"/>
      <c r="T518" s="135"/>
      <c r="U518" s="135"/>
      <c r="V518" s="135"/>
      <c r="W518" s="135"/>
      <c r="X518" s="135"/>
    </row>
    <row r="519" spans="1:24" x14ac:dyDescent="0.45">
      <c r="A519" s="134"/>
      <c r="B519" s="135"/>
      <c r="C519" s="136"/>
      <c r="D519" s="135"/>
      <c r="E519" s="135"/>
      <c r="F519" s="135"/>
      <c r="G519" s="134"/>
      <c r="H519" s="135"/>
      <c r="I519" s="135"/>
      <c r="J519" s="135"/>
      <c r="K519" s="135"/>
      <c r="L519" s="135"/>
      <c r="M519" s="135"/>
      <c r="N519" s="139"/>
      <c r="O519" s="135"/>
      <c r="P519" s="135"/>
      <c r="Q519" s="135"/>
      <c r="R519" s="135"/>
      <c r="S519" s="135"/>
      <c r="T519" s="135"/>
      <c r="U519" s="135"/>
      <c r="V519" s="135"/>
      <c r="W519" s="135"/>
      <c r="X519" s="135"/>
    </row>
    <row r="520" spans="1:24" x14ac:dyDescent="0.45">
      <c r="A520" s="134"/>
      <c r="B520" s="135"/>
      <c r="C520" s="136"/>
      <c r="D520" s="135"/>
      <c r="E520" s="135"/>
      <c r="F520" s="135"/>
      <c r="G520" s="134"/>
      <c r="H520" s="135"/>
      <c r="I520" s="135"/>
      <c r="J520" s="135"/>
      <c r="K520" s="135"/>
      <c r="L520" s="135"/>
      <c r="M520" s="135"/>
      <c r="N520" s="139"/>
      <c r="O520" s="135"/>
      <c r="P520" s="135"/>
      <c r="Q520" s="135"/>
      <c r="R520" s="135"/>
      <c r="S520" s="135"/>
      <c r="T520" s="135"/>
      <c r="U520" s="135"/>
      <c r="V520" s="135"/>
      <c r="W520" s="135"/>
      <c r="X520" s="135"/>
    </row>
    <row r="521" spans="1:24" x14ac:dyDescent="0.45">
      <c r="A521" s="134"/>
      <c r="B521" s="135"/>
      <c r="C521" s="136"/>
      <c r="D521" s="135"/>
      <c r="E521" s="135"/>
      <c r="F521" s="135"/>
      <c r="G521" s="134"/>
      <c r="H521" s="135"/>
      <c r="I521" s="135"/>
      <c r="J521" s="135"/>
      <c r="K521" s="135"/>
      <c r="L521" s="135"/>
      <c r="M521" s="135"/>
      <c r="N521" s="139"/>
      <c r="O521" s="135"/>
      <c r="P521" s="135"/>
      <c r="Q521" s="135"/>
      <c r="R521" s="135"/>
      <c r="S521" s="135"/>
      <c r="T521" s="135"/>
      <c r="U521" s="135"/>
      <c r="V521" s="135"/>
      <c r="W521" s="135"/>
      <c r="X521" s="135"/>
    </row>
    <row r="522" spans="1:24" x14ac:dyDescent="0.45">
      <c r="A522" s="134"/>
      <c r="B522" s="135"/>
      <c r="C522" s="136"/>
      <c r="D522" s="135"/>
      <c r="E522" s="135"/>
      <c r="F522" s="135"/>
      <c r="G522" s="134"/>
      <c r="H522" s="135"/>
      <c r="I522" s="135"/>
      <c r="J522" s="135"/>
      <c r="K522" s="135"/>
      <c r="L522" s="135"/>
      <c r="M522" s="135"/>
      <c r="N522" s="139"/>
      <c r="O522" s="135"/>
      <c r="P522" s="135"/>
      <c r="Q522" s="135"/>
      <c r="R522" s="135"/>
      <c r="S522" s="135"/>
      <c r="T522" s="135"/>
      <c r="U522" s="135"/>
      <c r="V522" s="135"/>
      <c r="W522" s="135"/>
      <c r="X522" s="135"/>
    </row>
    <row r="523" spans="1:24" x14ac:dyDescent="0.45">
      <c r="A523" s="134"/>
      <c r="B523" s="135"/>
      <c r="C523" s="136"/>
      <c r="D523" s="135"/>
      <c r="E523" s="135"/>
      <c r="F523" s="135"/>
      <c r="G523" s="134"/>
      <c r="H523" s="135"/>
      <c r="I523" s="135"/>
      <c r="J523" s="135"/>
      <c r="K523" s="135"/>
      <c r="L523" s="135"/>
      <c r="M523" s="135"/>
      <c r="N523" s="139"/>
      <c r="O523" s="135"/>
      <c r="P523" s="135"/>
      <c r="Q523" s="135"/>
      <c r="R523" s="135"/>
      <c r="S523" s="135"/>
      <c r="T523" s="135"/>
      <c r="U523" s="135"/>
      <c r="V523" s="135"/>
      <c r="W523" s="135"/>
      <c r="X523" s="135"/>
    </row>
    <row r="524" spans="1:24" x14ac:dyDescent="0.45">
      <c r="A524" s="134"/>
      <c r="B524" s="135"/>
      <c r="C524" s="136"/>
      <c r="D524" s="135"/>
      <c r="E524" s="135"/>
      <c r="F524" s="135"/>
      <c r="G524" s="134"/>
      <c r="H524" s="135"/>
      <c r="I524" s="135"/>
      <c r="J524" s="135"/>
      <c r="K524" s="135"/>
      <c r="L524" s="135"/>
      <c r="M524" s="135"/>
      <c r="N524" s="139"/>
      <c r="O524" s="135"/>
      <c r="P524" s="135"/>
      <c r="Q524" s="135"/>
      <c r="R524" s="135"/>
      <c r="S524" s="135"/>
      <c r="T524" s="135"/>
      <c r="U524" s="135"/>
      <c r="V524" s="135"/>
      <c r="W524" s="135"/>
      <c r="X524" s="135"/>
    </row>
    <row r="525" spans="1:24" x14ac:dyDescent="0.45">
      <c r="A525" s="134"/>
      <c r="B525" s="135"/>
      <c r="C525" s="136"/>
      <c r="D525" s="135"/>
      <c r="E525" s="135"/>
      <c r="F525" s="135"/>
      <c r="G525" s="134"/>
      <c r="H525" s="135"/>
      <c r="I525" s="135"/>
      <c r="J525" s="135"/>
      <c r="K525" s="135"/>
      <c r="L525" s="135"/>
      <c r="M525" s="135"/>
      <c r="N525" s="139"/>
      <c r="O525" s="135"/>
      <c r="P525" s="135"/>
      <c r="Q525" s="135"/>
      <c r="R525" s="135"/>
      <c r="S525" s="135"/>
      <c r="T525" s="135"/>
      <c r="U525" s="135"/>
      <c r="V525" s="135"/>
      <c r="W525" s="135"/>
      <c r="X525" s="135"/>
    </row>
    <row r="526" spans="1:24" x14ac:dyDescent="0.45">
      <c r="A526" s="134"/>
      <c r="B526" s="135"/>
      <c r="C526" s="136"/>
      <c r="D526" s="135"/>
      <c r="E526" s="135"/>
      <c r="F526" s="135"/>
      <c r="G526" s="134"/>
      <c r="H526" s="135"/>
      <c r="I526" s="135"/>
      <c r="J526" s="135"/>
      <c r="K526" s="135"/>
      <c r="L526" s="135"/>
      <c r="M526" s="135"/>
      <c r="N526" s="139"/>
      <c r="O526" s="135"/>
      <c r="P526" s="135"/>
      <c r="Q526" s="135"/>
      <c r="R526" s="135"/>
      <c r="S526" s="135"/>
      <c r="T526" s="135"/>
      <c r="U526" s="135"/>
      <c r="V526" s="135"/>
      <c r="W526" s="135"/>
      <c r="X526" s="135"/>
    </row>
    <row r="527" spans="1:24" x14ac:dyDescent="0.45">
      <c r="A527" s="134"/>
      <c r="B527" s="135"/>
      <c r="C527" s="136"/>
      <c r="D527" s="135"/>
      <c r="E527" s="135"/>
      <c r="F527" s="135"/>
      <c r="G527" s="134"/>
      <c r="H527" s="135"/>
      <c r="I527" s="135"/>
      <c r="J527" s="135"/>
      <c r="K527" s="135"/>
      <c r="L527" s="135"/>
      <c r="M527" s="135"/>
      <c r="N527" s="139"/>
      <c r="O527" s="135"/>
      <c r="P527" s="135"/>
      <c r="Q527" s="135"/>
      <c r="R527" s="135"/>
      <c r="S527" s="135"/>
      <c r="T527" s="135"/>
      <c r="U527" s="135"/>
      <c r="V527" s="135"/>
      <c r="W527" s="135"/>
      <c r="X527" s="135"/>
    </row>
    <row r="528" spans="1:24" x14ac:dyDescent="0.45">
      <c r="A528" s="134"/>
      <c r="B528" s="135"/>
      <c r="C528" s="136"/>
      <c r="D528" s="135"/>
      <c r="E528" s="135"/>
      <c r="F528" s="135"/>
      <c r="G528" s="134"/>
      <c r="H528" s="135"/>
      <c r="I528" s="135"/>
      <c r="J528" s="135"/>
      <c r="K528" s="135"/>
      <c r="L528" s="135"/>
      <c r="M528" s="135"/>
      <c r="N528" s="139"/>
      <c r="O528" s="135"/>
      <c r="P528" s="135"/>
      <c r="Q528" s="135"/>
      <c r="R528" s="135"/>
      <c r="S528" s="135"/>
      <c r="T528" s="135"/>
      <c r="U528" s="135"/>
      <c r="V528" s="135"/>
      <c r="W528" s="135"/>
      <c r="X528" s="135"/>
    </row>
    <row r="529" spans="1:24" x14ac:dyDescent="0.45">
      <c r="A529" s="134"/>
      <c r="B529" s="135"/>
      <c r="C529" s="136"/>
      <c r="D529" s="135"/>
      <c r="E529" s="135"/>
      <c r="F529" s="135"/>
      <c r="G529" s="134"/>
      <c r="H529" s="135"/>
      <c r="I529" s="135"/>
      <c r="J529" s="135"/>
      <c r="K529" s="135"/>
      <c r="L529" s="135"/>
      <c r="M529" s="135"/>
      <c r="N529" s="139"/>
      <c r="O529" s="135"/>
      <c r="P529" s="135"/>
      <c r="Q529" s="135"/>
      <c r="R529" s="135"/>
      <c r="S529" s="135"/>
      <c r="T529" s="135"/>
      <c r="U529" s="135"/>
      <c r="V529" s="135"/>
      <c r="W529" s="135"/>
      <c r="X529" s="135"/>
    </row>
    <row r="530" spans="1:24" x14ac:dyDescent="0.45">
      <c r="A530" s="134"/>
      <c r="B530" s="135"/>
      <c r="C530" s="136"/>
      <c r="D530" s="135"/>
      <c r="E530" s="135"/>
      <c r="F530" s="135"/>
      <c r="G530" s="134"/>
      <c r="H530" s="135"/>
      <c r="I530" s="135"/>
      <c r="J530" s="135"/>
      <c r="K530" s="135"/>
      <c r="L530" s="135"/>
      <c r="M530" s="135"/>
      <c r="N530" s="139"/>
      <c r="O530" s="135"/>
      <c r="P530" s="135"/>
      <c r="Q530" s="135"/>
      <c r="R530" s="135"/>
      <c r="S530" s="135"/>
      <c r="T530" s="135"/>
      <c r="U530" s="135"/>
      <c r="V530" s="135"/>
      <c r="W530" s="135"/>
      <c r="X530" s="135"/>
    </row>
    <row r="531" spans="1:24" x14ac:dyDescent="0.45">
      <c r="A531" s="134"/>
      <c r="B531" s="135"/>
      <c r="C531" s="136"/>
      <c r="D531" s="135"/>
      <c r="E531" s="135"/>
      <c r="F531" s="135"/>
      <c r="G531" s="134"/>
      <c r="H531" s="135"/>
      <c r="I531" s="135"/>
      <c r="J531" s="135"/>
      <c r="K531" s="135"/>
      <c r="L531" s="135"/>
      <c r="M531" s="135"/>
      <c r="N531" s="139"/>
      <c r="O531" s="135"/>
      <c r="P531" s="135"/>
      <c r="Q531" s="135"/>
      <c r="R531" s="135"/>
      <c r="S531" s="135"/>
      <c r="T531" s="135"/>
      <c r="U531" s="135"/>
      <c r="V531" s="135"/>
      <c r="W531" s="135"/>
      <c r="X531" s="135"/>
    </row>
    <row r="532" spans="1:24" x14ac:dyDescent="0.45">
      <c r="A532" s="134"/>
      <c r="B532" s="135"/>
      <c r="C532" s="136"/>
      <c r="D532" s="135"/>
      <c r="E532" s="135"/>
      <c r="F532" s="135"/>
      <c r="G532" s="134"/>
      <c r="H532" s="135"/>
      <c r="I532" s="135"/>
      <c r="J532" s="135"/>
      <c r="K532" s="135"/>
      <c r="L532" s="135"/>
      <c r="M532" s="135"/>
      <c r="N532" s="139"/>
      <c r="O532" s="135"/>
      <c r="P532" s="135"/>
      <c r="Q532" s="135"/>
      <c r="R532" s="135"/>
      <c r="S532" s="135"/>
      <c r="T532" s="135"/>
      <c r="U532" s="135"/>
      <c r="V532" s="135"/>
      <c r="W532" s="135"/>
      <c r="X532" s="135"/>
    </row>
    <row r="533" spans="1:24" x14ac:dyDescent="0.45">
      <c r="A533" s="134"/>
      <c r="B533" s="135"/>
      <c r="C533" s="136"/>
      <c r="D533" s="135"/>
      <c r="E533" s="135"/>
      <c r="F533" s="135"/>
      <c r="G533" s="134"/>
      <c r="H533" s="135"/>
      <c r="I533" s="135"/>
      <c r="J533" s="135"/>
      <c r="K533" s="135"/>
      <c r="L533" s="135"/>
      <c r="M533" s="135"/>
      <c r="N533" s="139"/>
      <c r="O533" s="135"/>
      <c r="P533" s="135"/>
      <c r="Q533" s="135"/>
      <c r="R533" s="135"/>
      <c r="S533" s="135"/>
      <c r="T533" s="135"/>
      <c r="U533" s="135"/>
      <c r="V533" s="135"/>
      <c r="W533" s="135"/>
      <c r="X533" s="135"/>
    </row>
    <row r="534" spans="1:24" x14ac:dyDescent="0.45">
      <c r="A534" s="134"/>
      <c r="B534" s="135"/>
      <c r="C534" s="136"/>
      <c r="D534" s="135"/>
      <c r="E534" s="135"/>
      <c r="F534" s="135"/>
      <c r="G534" s="134"/>
      <c r="H534" s="135"/>
      <c r="I534" s="135"/>
      <c r="J534" s="135"/>
      <c r="K534" s="135"/>
      <c r="L534" s="135"/>
      <c r="M534" s="135"/>
      <c r="N534" s="139"/>
      <c r="O534" s="135"/>
      <c r="P534" s="135"/>
      <c r="Q534" s="135"/>
      <c r="R534" s="135"/>
      <c r="S534" s="135"/>
      <c r="T534" s="135"/>
      <c r="U534" s="135"/>
      <c r="V534" s="135"/>
      <c r="W534" s="135"/>
      <c r="X534" s="135"/>
    </row>
  </sheetData>
  <mergeCells count="21">
    <mergeCell ref="B9:B10"/>
    <mergeCell ref="C9:C10"/>
    <mergeCell ref="O6:O8"/>
    <mergeCell ref="B6:B8"/>
    <mergeCell ref="C6:C8"/>
    <mergeCell ref="D6:D8"/>
    <mergeCell ref="K6:K8"/>
    <mergeCell ref="N6:N8"/>
    <mergeCell ref="D9:D10"/>
    <mergeCell ref="E6:E8"/>
    <mergeCell ref="F6:F8"/>
    <mergeCell ref="B16:B17"/>
    <mergeCell ref="C16:C17"/>
    <mergeCell ref="D16:D17"/>
    <mergeCell ref="E16:E17"/>
    <mergeCell ref="F16:F17"/>
    <mergeCell ref="P6:P8"/>
    <mergeCell ref="Q6:Q8"/>
    <mergeCell ref="E9:E10"/>
    <mergeCell ref="F9:F10"/>
    <mergeCell ref="G16:G17"/>
  </mergeCells>
  <phoneticPr fontId="12" type="noConversion"/>
  <conditionalFormatting sqref="K9 K11:K13 K16:K18">
    <cfRule type="cellIs" dxfId="697" priority="39" operator="equal">
      <formula>#REF!</formula>
    </cfRule>
    <cfRule type="cellIs" dxfId="696" priority="40" operator="equal">
      <formula>#REF!</formula>
    </cfRule>
    <cfRule type="cellIs" dxfId="695" priority="41" operator="equal">
      <formula>#REF!</formula>
    </cfRule>
  </conditionalFormatting>
  <conditionalFormatting sqref="E9:F9 E16:F16 E3:F5 E11:F13 E18:F1048576">
    <cfRule type="cellIs" dxfId="694" priority="35" operator="equal">
      <formula>"No"</formula>
    </cfRule>
  </conditionalFormatting>
  <conditionalFormatting sqref="K9 K11:K13 K16:K18">
    <cfRule type="cellIs" dxfId="693" priority="33" operator="equal">
      <formula>"Pass"</formula>
    </cfRule>
    <cfRule type="cellIs" dxfId="692" priority="34" operator="equal">
      <formula>"Fail"</formula>
    </cfRule>
  </conditionalFormatting>
  <conditionalFormatting sqref="K6">
    <cfRule type="cellIs" dxfId="691" priority="24" operator="equal">
      <formula>#REF!</formula>
    </cfRule>
    <cfRule type="cellIs" dxfId="690" priority="25" operator="equal">
      <formula>#REF!</formula>
    </cfRule>
    <cfRule type="cellIs" dxfId="689" priority="26" operator="equal">
      <formula>#REF!</formula>
    </cfRule>
  </conditionalFormatting>
  <conditionalFormatting sqref="K6">
    <cfRule type="cellIs" dxfId="688" priority="21" operator="equal">
      <formula>"Pass"</formula>
    </cfRule>
    <cfRule type="cellIs" dxfId="687" priority="22" operator="equal">
      <formula>"Fail"</formula>
    </cfRule>
  </conditionalFormatting>
  <conditionalFormatting sqref="K14:K15">
    <cfRule type="cellIs" dxfId="686" priority="18" operator="equal">
      <formula>#REF!</formula>
    </cfRule>
    <cfRule type="cellIs" dxfId="685" priority="19" operator="equal">
      <formula>#REF!</formula>
    </cfRule>
    <cfRule type="cellIs" dxfId="684" priority="20" operator="equal">
      <formula>#REF!</formula>
    </cfRule>
  </conditionalFormatting>
  <conditionalFormatting sqref="E14:F15">
    <cfRule type="cellIs" dxfId="683" priority="17" operator="equal">
      <formula>"No"</formula>
    </cfRule>
  </conditionalFormatting>
  <conditionalFormatting sqref="K14:K15">
    <cfRule type="cellIs" dxfId="682" priority="15" operator="equal">
      <formula>"Pass"</formula>
    </cfRule>
    <cfRule type="cellIs" dxfId="681" priority="16" operator="equal">
      <formula>"Fail"</formula>
    </cfRule>
  </conditionalFormatting>
  <conditionalFormatting sqref="E6:F6">
    <cfRule type="cellIs" dxfId="680" priority="12" operator="equal">
      <formula>"No"</formula>
    </cfRule>
  </conditionalFormatting>
  <conditionalFormatting sqref="K10">
    <cfRule type="cellIs" dxfId="679" priority="9" operator="equal">
      <formula>#REF!</formula>
    </cfRule>
    <cfRule type="cellIs" dxfId="678" priority="10" operator="equal">
      <formula>#REF!</formula>
    </cfRule>
    <cfRule type="cellIs" dxfId="677" priority="11" operator="equal">
      <formula>#REF!</formula>
    </cfRule>
  </conditionalFormatting>
  <conditionalFormatting sqref="K10">
    <cfRule type="cellIs" dxfId="676" priority="6" operator="equal">
      <formula>"Pass"</formula>
    </cfRule>
    <cfRule type="cellIs" dxfId="675" priority="7" operator="equal">
      <formula>"Fail"</formula>
    </cfRule>
  </conditionalFormatting>
  <conditionalFormatting sqref="K19">
    <cfRule type="cellIs" dxfId="674" priority="3" operator="equal">
      <formula>#REF!</formula>
    </cfRule>
    <cfRule type="cellIs" dxfId="673" priority="4" operator="equal">
      <formula>#REF!</formula>
    </cfRule>
    <cfRule type="cellIs" dxfId="672" priority="5" operator="equal">
      <formula>#REF!</formula>
    </cfRule>
  </conditionalFormatting>
  <conditionalFormatting sqref="K19">
    <cfRule type="cellIs" dxfId="671" priority="1" operator="equal">
      <formula>"Pass"</formula>
    </cfRule>
    <cfRule type="cellIs" dxfId="670" priority="2" operator="equal">
      <formula>"Fail"</formula>
    </cfRule>
  </conditionalFormatting>
  <dataValidations count="1">
    <dataValidation type="list" allowBlank="1" showInputMessage="1" showErrorMessage="1" sqref="K6 K9:K19" xr:uid="{2A3825EE-CD41-4F05-BAFA-5CD0E1F97D27}">
      <formula1>$K$23:$K$26</formula1>
    </dataValidation>
  </dataValidations>
  <pageMargins left="0.23622047244094491" right="0.23622047244094491" top="0.74803149606299213" bottom="0.74803149606299213" header="0.31496062992125984" footer="0.31496062992125984"/>
  <pageSetup paperSize="8" scale="41" fitToHeight="0" orientation="landscape" r:id="rId1"/>
  <headerFooter>
    <oddFooter>Page &amp;P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093E5D-1F0C-43E0-93E5-C8210CE6874A}">
  <sheetPr>
    <pageSetUpPr fitToPage="1"/>
  </sheetPr>
  <dimension ref="A1:BP197"/>
  <sheetViews>
    <sheetView zoomScale="80" zoomScaleNormal="80" workbookViewId="0">
      <pane ySplit="4" topLeftCell="A5" activePane="bottomLeft" state="frozen"/>
      <selection pane="bottomLeft" activeCell="H7" sqref="H7"/>
    </sheetView>
  </sheetViews>
  <sheetFormatPr defaultColWidth="9.1328125" defaultRowHeight="14.25" outlineLevelRow="1" x14ac:dyDescent="0.45"/>
  <cols>
    <col min="1" max="1" width="19.1328125" style="19" customWidth="1"/>
    <col min="2" max="2" width="15.73046875" style="5" customWidth="1"/>
    <col min="3" max="3" width="56.3984375" style="18" customWidth="1"/>
    <col min="4" max="4" width="13.3984375" style="5" customWidth="1"/>
    <col min="5" max="5" width="10.59765625" style="5" customWidth="1"/>
    <col min="6" max="6" width="10" style="5" customWidth="1"/>
    <col min="7" max="7" width="19.73046875" style="19" customWidth="1"/>
    <col min="8" max="8" width="23.86328125" style="5" customWidth="1"/>
    <col min="9" max="9" width="56.73046875" style="5" customWidth="1"/>
    <col min="10" max="10" width="23.1328125" style="5" customWidth="1"/>
    <col min="11" max="11" width="20.3984375" style="5" customWidth="1"/>
    <col min="12" max="13" width="70.73046875" style="5" customWidth="1"/>
    <col min="14" max="14" width="7.73046875" style="24" customWidth="1"/>
    <col min="15" max="15" width="20.59765625" style="5" customWidth="1"/>
    <col min="16" max="16384" width="9.1328125" style="5"/>
  </cols>
  <sheetData>
    <row r="1" spans="1:67" x14ac:dyDescent="0.45">
      <c r="A1" s="40"/>
      <c r="B1" s="32"/>
      <c r="C1" s="39" t="s">
        <v>31</v>
      </c>
      <c r="D1" s="38"/>
      <c r="E1" s="1"/>
      <c r="F1" s="1"/>
      <c r="G1" s="38"/>
      <c r="H1" s="1"/>
      <c r="I1" s="1"/>
      <c r="J1" s="1"/>
      <c r="K1" s="2"/>
      <c r="L1" s="3"/>
      <c r="M1" s="3"/>
      <c r="N1" s="4"/>
      <c r="O1" s="135"/>
      <c r="P1" s="135"/>
      <c r="Q1" s="135"/>
      <c r="R1" s="135"/>
      <c r="S1" s="135"/>
      <c r="T1" s="135"/>
      <c r="U1" s="135"/>
      <c r="V1" s="135"/>
      <c r="W1" s="135"/>
      <c r="X1" s="271"/>
      <c r="Y1" s="271"/>
      <c r="Z1" s="271"/>
      <c r="AA1" s="271"/>
      <c r="AB1" s="271"/>
      <c r="AC1" s="271"/>
      <c r="AD1" s="271"/>
      <c r="AE1" s="271"/>
      <c r="AF1" s="271"/>
      <c r="AG1" s="271"/>
      <c r="AH1" s="271"/>
      <c r="AI1" s="271"/>
      <c r="AJ1" s="271"/>
      <c r="AK1" s="271"/>
      <c r="AL1" s="271"/>
      <c r="AM1" s="271"/>
      <c r="AN1" s="271"/>
      <c r="AO1" s="271"/>
      <c r="AP1" s="271"/>
      <c r="AQ1" s="271"/>
      <c r="AR1" s="271"/>
      <c r="AS1" s="271"/>
      <c r="AT1" s="271"/>
      <c r="AU1" s="271"/>
      <c r="AV1" s="271"/>
      <c r="AW1" s="271"/>
      <c r="AX1" s="271"/>
      <c r="AY1" s="271"/>
      <c r="AZ1" s="271"/>
      <c r="BA1" s="271"/>
      <c r="BB1" s="271"/>
      <c r="BC1" s="271"/>
      <c r="BD1" s="271"/>
      <c r="BE1" s="271"/>
      <c r="BF1" s="271"/>
      <c r="BG1" s="271"/>
      <c r="BH1" s="271"/>
      <c r="BI1" s="271"/>
      <c r="BJ1" s="271"/>
      <c r="BK1" s="271"/>
      <c r="BL1" s="271"/>
      <c r="BM1" s="271"/>
      <c r="BN1" s="271"/>
      <c r="BO1" s="271"/>
    </row>
    <row r="2" spans="1:67" ht="13.15" hidden="1" customHeight="1" outlineLevel="1" x14ac:dyDescent="0.45">
      <c r="A2" s="1"/>
      <c r="B2" s="1"/>
      <c r="C2" s="1"/>
      <c r="D2" s="1"/>
      <c r="E2" s="1"/>
      <c r="F2" s="1"/>
      <c r="G2" s="1"/>
      <c r="H2" s="1"/>
      <c r="I2" s="1"/>
      <c r="J2" s="1"/>
      <c r="K2" s="1"/>
      <c r="L2" s="1"/>
      <c r="M2" s="1"/>
      <c r="N2" s="4"/>
      <c r="O2" s="135"/>
      <c r="P2" s="135"/>
      <c r="Q2" s="135"/>
      <c r="R2" s="135"/>
      <c r="S2" s="135"/>
      <c r="T2" s="135"/>
      <c r="U2" s="135"/>
      <c r="V2" s="135"/>
      <c r="W2" s="135"/>
      <c r="X2" s="271"/>
      <c r="Y2" s="271"/>
      <c r="Z2" s="271"/>
      <c r="AA2" s="271"/>
      <c r="AB2" s="271"/>
      <c r="AC2" s="271"/>
      <c r="AD2" s="271"/>
      <c r="AE2" s="271"/>
      <c r="AF2" s="271"/>
      <c r="AG2" s="271"/>
      <c r="AH2" s="271"/>
      <c r="AI2" s="271"/>
      <c r="AJ2" s="271"/>
      <c r="AK2" s="271"/>
      <c r="AL2" s="271"/>
      <c r="AM2" s="271"/>
      <c r="AN2" s="271"/>
      <c r="AO2" s="271"/>
      <c r="AP2" s="271"/>
      <c r="AQ2" s="271"/>
      <c r="AR2" s="271"/>
      <c r="AS2" s="271"/>
      <c r="AT2" s="271"/>
      <c r="AU2" s="271"/>
      <c r="AV2" s="271"/>
      <c r="AW2" s="271"/>
      <c r="AX2" s="271"/>
      <c r="AY2" s="271"/>
      <c r="AZ2" s="271"/>
      <c r="BA2" s="271"/>
      <c r="BB2" s="271"/>
      <c r="BC2" s="271"/>
      <c r="BD2" s="271"/>
      <c r="BE2" s="271"/>
      <c r="BF2" s="271"/>
      <c r="BG2" s="271"/>
      <c r="BH2" s="271"/>
      <c r="BI2" s="271"/>
      <c r="BJ2" s="271"/>
      <c r="BK2" s="271"/>
      <c r="BL2" s="271"/>
      <c r="BM2" s="271"/>
      <c r="BN2" s="271"/>
      <c r="BO2" s="271"/>
    </row>
    <row r="3" spans="1:67" ht="14.25" hidden="1" customHeight="1" outlineLevel="1" x14ac:dyDescent="0.45">
      <c r="A3" s="8"/>
      <c r="B3" s="6"/>
      <c r="C3" s="7"/>
      <c r="D3" s="8"/>
      <c r="E3" s="8"/>
      <c r="F3" s="8"/>
      <c r="G3" s="8"/>
      <c r="H3" s="8"/>
      <c r="I3" s="8"/>
      <c r="J3" s="8"/>
      <c r="K3" s="9"/>
      <c r="L3" s="10"/>
      <c r="M3" s="10"/>
      <c r="N3" s="4"/>
      <c r="O3" s="135"/>
      <c r="P3" s="135"/>
      <c r="Q3" s="135"/>
      <c r="R3" s="135"/>
      <c r="S3" s="135"/>
      <c r="T3" s="135"/>
      <c r="U3" s="135"/>
      <c r="V3" s="135"/>
      <c r="W3" s="135"/>
      <c r="X3" s="271"/>
      <c r="Y3" s="271"/>
      <c r="Z3" s="271"/>
      <c r="AA3" s="271"/>
      <c r="AB3" s="271"/>
      <c r="AC3" s="271"/>
      <c r="AD3" s="271"/>
      <c r="AE3" s="271"/>
      <c r="AF3" s="271"/>
      <c r="AG3" s="271"/>
      <c r="AH3" s="271"/>
      <c r="AI3" s="271"/>
      <c r="AJ3" s="271"/>
      <c r="AK3" s="271"/>
      <c r="AL3" s="271"/>
      <c r="AM3" s="271"/>
      <c r="AN3" s="271"/>
      <c r="AO3" s="271"/>
      <c r="AP3" s="271"/>
      <c r="AQ3" s="271"/>
      <c r="AR3" s="271"/>
      <c r="AS3" s="271"/>
      <c r="AT3" s="271"/>
      <c r="AU3" s="271"/>
      <c r="AV3" s="271"/>
      <c r="AW3" s="271"/>
      <c r="AX3" s="271"/>
      <c r="AY3" s="271"/>
      <c r="AZ3" s="271"/>
      <c r="BA3" s="271"/>
      <c r="BB3" s="271"/>
      <c r="BC3" s="271"/>
      <c r="BD3" s="271"/>
      <c r="BE3" s="271"/>
      <c r="BF3" s="271"/>
      <c r="BG3" s="271"/>
      <c r="BH3" s="271"/>
      <c r="BI3" s="271"/>
      <c r="BJ3" s="271"/>
      <c r="BK3" s="271"/>
      <c r="BL3" s="271"/>
      <c r="BM3" s="271"/>
      <c r="BN3" s="271"/>
      <c r="BO3" s="271"/>
    </row>
    <row r="4" spans="1:67" ht="44.65" collapsed="1" x14ac:dyDescent="0.45">
      <c r="A4" s="307" t="s">
        <v>381</v>
      </c>
      <c r="B4" s="41" t="s">
        <v>190</v>
      </c>
      <c r="C4" s="34" t="s">
        <v>2</v>
      </c>
      <c r="D4" s="35" t="s">
        <v>28</v>
      </c>
      <c r="E4" s="35" t="s">
        <v>1004</v>
      </c>
      <c r="F4" s="35" t="s">
        <v>1005</v>
      </c>
      <c r="G4" s="36" t="s">
        <v>19</v>
      </c>
      <c r="H4" s="34" t="s">
        <v>472</v>
      </c>
      <c r="I4" s="37" t="s">
        <v>3</v>
      </c>
      <c r="J4" s="37" t="s">
        <v>18</v>
      </c>
      <c r="K4" s="33" t="s">
        <v>4</v>
      </c>
      <c r="L4" s="33" t="s">
        <v>662</v>
      </c>
      <c r="M4" s="33" t="s">
        <v>5</v>
      </c>
      <c r="N4" s="11" t="s">
        <v>6</v>
      </c>
      <c r="O4" s="194" t="s">
        <v>681</v>
      </c>
      <c r="P4" s="480" t="s">
        <v>16</v>
      </c>
      <c r="Q4" s="480" t="s">
        <v>17</v>
      </c>
      <c r="R4" s="135"/>
      <c r="S4" s="135"/>
      <c r="T4" s="135"/>
      <c r="U4" s="135"/>
      <c r="V4" s="135"/>
      <c r="W4" s="135"/>
      <c r="X4" s="271"/>
      <c r="Y4" s="271"/>
      <c r="Z4" s="271"/>
      <c r="AA4" s="271"/>
      <c r="AB4" s="271"/>
      <c r="AC4" s="271"/>
      <c r="AD4" s="271"/>
      <c r="AE4" s="271"/>
      <c r="AF4" s="271"/>
      <c r="AG4" s="271"/>
      <c r="AH4" s="271"/>
      <c r="AI4" s="271"/>
      <c r="AJ4" s="271"/>
      <c r="AK4" s="271"/>
      <c r="AL4" s="271"/>
      <c r="AM4" s="271"/>
      <c r="AN4" s="271"/>
      <c r="AO4" s="271"/>
      <c r="AP4" s="271"/>
      <c r="AQ4" s="271"/>
      <c r="AR4" s="271"/>
      <c r="AS4" s="271"/>
      <c r="AT4" s="271"/>
      <c r="AU4" s="271"/>
      <c r="AV4" s="271"/>
      <c r="AW4" s="271"/>
      <c r="AX4" s="271"/>
      <c r="AY4" s="271"/>
      <c r="AZ4" s="271"/>
      <c r="BA4" s="271"/>
      <c r="BB4" s="271"/>
      <c r="BC4" s="271"/>
      <c r="BD4" s="271"/>
      <c r="BE4" s="271"/>
      <c r="BF4" s="271"/>
      <c r="BG4" s="271"/>
      <c r="BH4" s="271"/>
      <c r="BI4" s="271"/>
      <c r="BJ4" s="271"/>
      <c r="BK4" s="271"/>
      <c r="BL4" s="271"/>
      <c r="BM4" s="271"/>
      <c r="BN4" s="271"/>
      <c r="BO4" s="271"/>
    </row>
    <row r="5" spans="1:67" ht="13.15" x14ac:dyDescent="0.45">
      <c r="A5" s="12" t="s">
        <v>27</v>
      </c>
      <c r="B5" s="12"/>
      <c r="C5" s="13"/>
      <c r="D5" s="14"/>
      <c r="E5" s="14"/>
      <c r="F5" s="14"/>
      <c r="G5" s="14"/>
      <c r="H5" s="14"/>
      <c r="I5" s="14"/>
      <c r="J5" s="14"/>
      <c r="K5" s="14"/>
      <c r="L5" s="14"/>
      <c r="M5" s="14"/>
      <c r="N5" s="15"/>
      <c r="O5" s="195"/>
      <c r="P5" s="195"/>
      <c r="Q5" s="195"/>
      <c r="R5" s="135"/>
      <c r="S5" s="135"/>
      <c r="T5" s="135"/>
      <c r="U5" s="135"/>
      <c r="V5" s="135"/>
      <c r="W5" s="135"/>
      <c r="X5" s="271"/>
      <c r="Y5" s="271"/>
      <c r="Z5" s="271"/>
      <c r="AA5" s="271"/>
      <c r="AB5" s="271"/>
      <c r="AC5" s="271"/>
      <c r="AD5" s="271"/>
      <c r="AE5" s="271"/>
      <c r="AF5" s="271"/>
      <c r="AG5" s="271"/>
      <c r="AH5" s="271"/>
      <c r="AI5" s="271"/>
      <c r="AJ5" s="271"/>
      <c r="AK5" s="271"/>
      <c r="AL5" s="271"/>
      <c r="AM5" s="271"/>
      <c r="AN5" s="271"/>
      <c r="AO5" s="271"/>
      <c r="AP5" s="271"/>
      <c r="AQ5" s="271"/>
      <c r="AR5" s="271"/>
      <c r="AS5" s="271"/>
      <c r="AT5" s="271"/>
      <c r="AU5" s="271"/>
      <c r="AV5" s="271"/>
      <c r="AW5" s="271"/>
      <c r="AX5" s="271"/>
      <c r="AY5" s="271"/>
      <c r="AZ5" s="271"/>
      <c r="BA5" s="271"/>
      <c r="BB5" s="271"/>
      <c r="BC5" s="271"/>
      <c r="BD5" s="271"/>
      <c r="BE5" s="271"/>
      <c r="BF5" s="271"/>
      <c r="BG5" s="271"/>
      <c r="BH5" s="271"/>
      <c r="BI5" s="271"/>
      <c r="BJ5" s="271"/>
      <c r="BK5" s="271"/>
      <c r="BL5" s="271"/>
      <c r="BM5" s="271"/>
      <c r="BN5" s="271"/>
      <c r="BO5" s="271"/>
    </row>
    <row r="6" spans="1:67" ht="129" customHeight="1" x14ac:dyDescent="0.45">
      <c r="A6" s="131" t="s">
        <v>59</v>
      </c>
      <c r="B6" s="503" t="s">
        <v>1046</v>
      </c>
      <c r="C6" s="504" t="s">
        <v>1047</v>
      </c>
      <c r="D6" s="368" t="s">
        <v>7</v>
      </c>
      <c r="E6" s="370" t="s">
        <v>15</v>
      </c>
      <c r="F6" s="370" t="s">
        <v>15</v>
      </c>
      <c r="G6" s="504" t="s">
        <v>1063</v>
      </c>
      <c r="H6" s="505" t="s">
        <v>1065</v>
      </c>
      <c r="I6" s="505" t="s">
        <v>1066</v>
      </c>
      <c r="J6" s="505" t="s">
        <v>1064</v>
      </c>
      <c r="K6" s="47" t="s">
        <v>8</v>
      </c>
      <c r="L6" s="17"/>
      <c r="M6" s="17"/>
      <c r="N6" s="197">
        <f t="shared" ref="N6" si="0">IF(K6="","0",IF(K6="Pass",1,IF(K6="Fail",0,IF(K6="TBD",0,IF(K6="N/A (Please provide reason)",1)))))</f>
        <v>0</v>
      </c>
      <c r="O6" s="196">
        <f t="shared" ref="O6" si="1">IF(AND(D6="M",K6="N/A (Please provide reason)"),1,0)</f>
        <v>0</v>
      </c>
      <c r="P6" s="481">
        <f t="shared" ref="P6:Q9" si="2">IF(E6 = "YES",1,0)</f>
        <v>1</v>
      </c>
      <c r="Q6" s="482">
        <f t="shared" si="2"/>
        <v>1</v>
      </c>
      <c r="R6" s="135"/>
      <c r="S6" s="135"/>
      <c r="T6" s="135"/>
      <c r="U6" s="135"/>
      <c r="V6" s="135"/>
      <c r="W6" s="135"/>
      <c r="X6" s="271"/>
      <c r="Y6" s="271"/>
      <c r="Z6" s="271"/>
      <c r="AA6" s="271"/>
      <c r="AB6" s="271"/>
      <c r="AC6" s="271"/>
      <c r="AD6" s="271"/>
      <c r="AE6" s="271"/>
      <c r="AF6" s="271"/>
      <c r="AG6" s="271"/>
      <c r="AH6" s="271"/>
      <c r="AI6" s="271"/>
      <c r="AJ6" s="271"/>
      <c r="AK6" s="271"/>
      <c r="AL6" s="271"/>
      <c r="AM6" s="271"/>
      <c r="AN6" s="271"/>
      <c r="AO6" s="271"/>
      <c r="AP6" s="271"/>
      <c r="AQ6" s="271"/>
      <c r="AR6" s="271"/>
      <c r="AS6" s="271"/>
      <c r="AT6" s="271"/>
      <c r="AU6" s="271"/>
      <c r="AV6" s="271"/>
      <c r="AW6" s="271"/>
      <c r="AX6" s="271"/>
      <c r="AY6" s="271"/>
      <c r="AZ6" s="271"/>
      <c r="BA6" s="271"/>
      <c r="BB6" s="271"/>
      <c r="BC6" s="271"/>
      <c r="BD6" s="271"/>
      <c r="BE6" s="271"/>
      <c r="BF6" s="271"/>
      <c r="BG6" s="271"/>
      <c r="BH6" s="271"/>
      <c r="BI6" s="271"/>
      <c r="BJ6" s="271"/>
      <c r="BK6" s="271"/>
      <c r="BL6" s="271"/>
      <c r="BM6" s="271"/>
      <c r="BN6" s="271"/>
      <c r="BO6" s="271"/>
    </row>
    <row r="7" spans="1:67" ht="142.5" customHeight="1" x14ac:dyDescent="0.45">
      <c r="A7" s="131" t="s">
        <v>62</v>
      </c>
      <c r="B7" s="65" t="s">
        <v>58</v>
      </c>
      <c r="C7" s="52" t="s">
        <v>197</v>
      </c>
      <c r="D7" s="160" t="s">
        <v>7</v>
      </c>
      <c r="E7" s="45" t="s">
        <v>15</v>
      </c>
      <c r="F7" s="353" t="s">
        <v>15</v>
      </c>
      <c r="G7" s="46" t="s">
        <v>683</v>
      </c>
      <c r="H7" s="48" t="s">
        <v>757</v>
      </c>
      <c r="I7" s="48" t="s">
        <v>756</v>
      </c>
      <c r="J7" s="48" t="s">
        <v>760</v>
      </c>
      <c r="K7" s="47" t="s">
        <v>8</v>
      </c>
      <c r="L7" s="17"/>
      <c r="M7" s="17"/>
      <c r="N7" s="197">
        <f t="shared" ref="N7" si="3">IF(K7="","0",IF(K7="Pass",1,IF(K7="Fail",0,IF(K7="TBD",0,IF(K7="N/A (Please provide reason)",1)))))</f>
        <v>0</v>
      </c>
      <c r="O7" s="196">
        <f t="shared" ref="O7" si="4">IF(AND(D7="M",K7="N/A (Please provide reason)"),1,0)</f>
        <v>0</v>
      </c>
      <c r="P7" s="481">
        <f t="shared" si="2"/>
        <v>1</v>
      </c>
      <c r="Q7" s="482">
        <f t="shared" si="2"/>
        <v>1</v>
      </c>
      <c r="R7" s="135"/>
      <c r="S7" s="135"/>
      <c r="T7" s="135"/>
      <c r="U7" s="135"/>
      <c r="V7" s="135"/>
      <c r="W7" s="135"/>
      <c r="X7" s="271"/>
      <c r="Y7" s="271"/>
      <c r="Z7" s="271"/>
      <c r="AA7" s="271"/>
      <c r="AB7" s="271"/>
      <c r="AC7" s="271"/>
      <c r="AD7" s="271"/>
      <c r="AE7" s="271"/>
      <c r="AF7" s="271"/>
      <c r="AG7" s="271"/>
      <c r="AH7" s="271"/>
      <c r="AI7" s="271"/>
      <c r="AJ7" s="271"/>
      <c r="AK7" s="271"/>
      <c r="AL7" s="271"/>
      <c r="AM7" s="271"/>
      <c r="AN7" s="271"/>
      <c r="AO7" s="271"/>
      <c r="AP7" s="271"/>
      <c r="AQ7" s="271"/>
      <c r="AR7" s="271"/>
      <c r="AS7" s="271"/>
      <c r="AT7" s="271"/>
      <c r="AU7" s="271"/>
      <c r="AV7" s="271"/>
      <c r="AW7" s="271"/>
      <c r="AX7" s="271"/>
      <c r="AY7" s="271"/>
      <c r="AZ7" s="271"/>
      <c r="BA7" s="271"/>
      <c r="BB7" s="271"/>
      <c r="BC7" s="271"/>
      <c r="BD7" s="271"/>
      <c r="BE7" s="271"/>
      <c r="BF7" s="271"/>
      <c r="BG7" s="271"/>
      <c r="BH7" s="271"/>
      <c r="BI7" s="271"/>
      <c r="BJ7" s="271"/>
      <c r="BK7" s="271"/>
      <c r="BL7" s="271"/>
      <c r="BM7" s="271"/>
      <c r="BN7" s="271"/>
      <c r="BO7" s="271"/>
    </row>
    <row r="8" spans="1:67" ht="195" customHeight="1" x14ac:dyDescent="0.45">
      <c r="A8" s="131" t="s">
        <v>66</v>
      </c>
      <c r="B8" s="477" t="s">
        <v>61</v>
      </c>
      <c r="C8" s="478" t="s">
        <v>1180</v>
      </c>
      <c r="D8" s="160" t="s">
        <v>7</v>
      </c>
      <c r="E8" s="127" t="s">
        <v>15</v>
      </c>
      <c r="F8" s="353" t="s">
        <v>15</v>
      </c>
      <c r="G8" s="126" t="s">
        <v>683</v>
      </c>
      <c r="H8" s="126" t="s">
        <v>761</v>
      </c>
      <c r="I8" s="126" t="s">
        <v>943</v>
      </c>
      <c r="J8" s="126" t="s">
        <v>759</v>
      </c>
      <c r="K8" s="124" t="s">
        <v>8</v>
      </c>
      <c r="L8" s="125"/>
      <c r="M8" s="125"/>
      <c r="N8" s="197">
        <f t="shared" ref="N8:N9" si="5">IF(K8="","0",IF(K8="Pass",1,IF(K8="Fail",0,IF(K8="TBD",0,IF(K8="N/A (Please provide reason)",1)))))</f>
        <v>0</v>
      </c>
      <c r="O8" s="196">
        <f t="shared" ref="O8:O9" si="6">IF(AND(D8="M",K8="N/A (Please provide reason)"),1,0)</f>
        <v>0</v>
      </c>
      <c r="P8" s="481">
        <f t="shared" si="2"/>
        <v>1</v>
      </c>
      <c r="Q8" s="482">
        <f t="shared" si="2"/>
        <v>1</v>
      </c>
      <c r="R8" s="135"/>
      <c r="S8" s="135"/>
      <c r="T8" s="135"/>
      <c r="U8" s="135"/>
      <c r="V8" s="135"/>
      <c r="W8" s="135"/>
      <c r="X8" s="271"/>
      <c r="Y8" s="271"/>
      <c r="Z8" s="271"/>
      <c r="AA8" s="271"/>
      <c r="AB8" s="271"/>
      <c r="AC8" s="271"/>
      <c r="AD8" s="271"/>
      <c r="AE8" s="271"/>
      <c r="AF8" s="271"/>
      <c r="AG8" s="271"/>
      <c r="AH8" s="271"/>
      <c r="AI8" s="271"/>
      <c r="AJ8" s="271"/>
      <c r="AK8" s="271"/>
      <c r="AL8" s="271"/>
      <c r="AM8" s="271"/>
      <c r="AN8" s="271"/>
      <c r="AO8" s="271"/>
      <c r="AP8" s="271"/>
      <c r="AQ8" s="271"/>
      <c r="AR8" s="271"/>
      <c r="AS8" s="271"/>
      <c r="AT8" s="271"/>
      <c r="AU8" s="271"/>
      <c r="AV8" s="271"/>
      <c r="AW8" s="271"/>
      <c r="AX8" s="271"/>
      <c r="AY8" s="271"/>
      <c r="AZ8" s="271"/>
      <c r="BA8" s="271"/>
      <c r="BB8" s="271"/>
      <c r="BC8" s="271"/>
      <c r="BD8" s="271"/>
      <c r="BE8" s="271"/>
      <c r="BF8" s="271"/>
      <c r="BG8" s="271"/>
      <c r="BH8" s="271"/>
      <c r="BI8" s="271"/>
      <c r="BJ8" s="271"/>
      <c r="BK8" s="271"/>
      <c r="BL8" s="271"/>
      <c r="BM8" s="271"/>
      <c r="BN8" s="271"/>
      <c r="BO8" s="271"/>
    </row>
    <row r="9" spans="1:67" ht="129" customHeight="1" x14ac:dyDescent="0.45">
      <c r="A9" s="131" t="s">
        <v>944</v>
      </c>
      <c r="B9" s="575" t="s">
        <v>65</v>
      </c>
      <c r="C9" s="573" t="s">
        <v>1181</v>
      </c>
      <c r="D9" s="579" t="s">
        <v>7</v>
      </c>
      <c r="E9" s="571" t="s">
        <v>15</v>
      </c>
      <c r="F9" s="571" t="s">
        <v>15</v>
      </c>
      <c r="G9" s="53" t="s">
        <v>684</v>
      </c>
      <c r="H9" s="48" t="s">
        <v>1013</v>
      </c>
      <c r="I9" s="48" t="s">
        <v>1014</v>
      </c>
      <c r="J9" s="48" t="s">
        <v>758</v>
      </c>
      <c r="K9" s="47" t="s">
        <v>8</v>
      </c>
      <c r="L9" s="17"/>
      <c r="M9" s="17"/>
      <c r="N9" s="197">
        <f t="shared" si="5"/>
        <v>0</v>
      </c>
      <c r="O9" s="196">
        <f t="shared" si="6"/>
        <v>0</v>
      </c>
      <c r="P9" s="481">
        <f t="shared" si="2"/>
        <v>1</v>
      </c>
      <c r="Q9" s="482">
        <f t="shared" si="2"/>
        <v>1</v>
      </c>
      <c r="R9" s="135"/>
      <c r="S9" s="135"/>
      <c r="T9" s="135"/>
      <c r="U9" s="135"/>
      <c r="V9" s="135"/>
      <c r="W9" s="135"/>
      <c r="X9" s="271"/>
      <c r="Y9" s="271"/>
      <c r="Z9" s="271"/>
      <c r="AA9" s="271"/>
      <c r="AB9" s="271"/>
      <c r="AC9" s="271"/>
      <c r="AD9" s="271"/>
      <c r="AE9" s="271"/>
      <c r="AF9" s="271"/>
      <c r="AG9" s="271"/>
      <c r="AH9" s="271"/>
      <c r="AI9" s="271"/>
      <c r="AJ9" s="271"/>
      <c r="AK9" s="271"/>
      <c r="AL9" s="271"/>
      <c r="AM9" s="271"/>
      <c r="AN9" s="271"/>
      <c r="AO9" s="271"/>
      <c r="AP9" s="271"/>
      <c r="AQ9" s="271"/>
      <c r="AR9" s="271"/>
      <c r="AS9" s="271"/>
      <c r="AT9" s="271"/>
      <c r="AU9" s="271"/>
      <c r="AV9" s="271"/>
      <c r="AW9" s="271"/>
      <c r="AX9" s="271"/>
      <c r="AY9" s="271"/>
      <c r="AZ9" s="271"/>
      <c r="BA9" s="271"/>
      <c r="BB9" s="271"/>
      <c r="BC9" s="271"/>
      <c r="BD9" s="271"/>
      <c r="BE9" s="271"/>
      <c r="BF9" s="271"/>
      <c r="BG9" s="271"/>
      <c r="BH9" s="271"/>
      <c r="BI9" s="271"/>
      <c r="BJ9" s="271"/>
      <c r="BK9" s="271"/>
      <c r="BL9" s="271"/>
      <c r="BM9" s="271"/>
      <c r="BN9" s="271"/>
      <c r="BO9" s="271"/>
    </row>
    <row r="10" spans="1:67" ht="129" customHeight="1" x14ac:dyDescent="0.45">
      <c r="A10" s="131" t="s">
        <v>945</v>
      </c>
      <c r="B10" s="576"/>
      <c r="C10" s="574"/>
      <c r="D10" s="580"/>
      <c r="E10" s="572"/>
      <c r="F10" s="572"/>
      <c r="G10" s="53" t="s">
        <v>1012</v>
      </c>
      <c r="H10" s="48" t="s">
        <v>1015</v>
      </c>
      <c r="I10" s="48" t="s">
        <v>1014</v>
      </c>
      <c r="J10" s="48" t="s">
        <v>758</v>
      </c>
      <c r="K10" s="47" t="s">
        <v>8</v>
      </c>
      <c r="L10" s="17"/>
      <c r="M10" s="17"/>
      <c r="N10" s="197">
        <f t="shared" ref="N10" si="7">IF(K10="","0",IF(K10="Pass",1,IF(K10="Fail",0,IF(K10="TBD",0,IF(K10="N/A (Please provide reason)",1)))))</f>
        <v>0</v>
      </c>
      <c r="O10" s="196">
        <f>IF(AND(D9="M",K10="N/A (Please provide reason)"),1,0)</f>
        <v>0</v>
      </c>
      <c r="P10" s="481">
        <f>IF(E9 = "YES",1,0)</f>
        <v>1</v>
      </c>
      <c r="Q10" s="482">
        <f>IF(F9 = "YES",1,0)</f>
        <v>1</v>
      </c>
      <c r="R10" s="135"/>
      <c r="S10" s="135"/>
      <c r="T10" s="135"/>
      <c r="U10" s="135"/>
      <c r="V10" s="135"/>
      <c r="W10" s="135"/>
      <c r="X10" s="271"/>
      <c r="Y10" s="271"/>
      <c r="Z10" s="271"/>
      <c r="AA10" s="271"/>
      <c r="AB10" s="271"/>
      <c r="AC10" s="271"/>
      <c r="AD10" s="271"/>
      <c r="AE10" s="271"/>
      <c r="AF10" s="271"/>
      <c r="AG10" s="271"/>
      <c r="AH10" s="271"/>
      <c r="AI10" s="271"/>
      <c r="AJ10" s="271"/>
      <c r="AK10" s="271"/>
      <c r="AL10" s="271"/>
      <c r="AM10" s="271"/>
      <c r="AN10" s="271"/>
      <c r="AO10" s="271"/>
      <c r="AP10" s="271"/>
      <c r="AQ10" s="271"/>
      <c r="AR10" s="271"/>
      <c r="AS10" s="271"/>
      <c r="AT10" s="271"/>
      <c r="AU10" s="271"/>
      <c r="AV10" s="271"/>
      <c r="AW10" s="271"/>
      <c r="AX10" s="271"/>
      <c r="AY10" s="271"/>
      <c r="AZ10" s="271"/>
      <c r="BA10" s="271"/>
      <c r="BB10" s="271"/>
      <c r="BC10" s="271"/>
      <c r="BD10" s="271"/>
      <c r="BE10" s="271"/>
      <c r="BF10" s="271"/>
      <c r="BG10" s="271"/>
      <c r="BH10" s="271"/>
      <c r="BI10" s="271"/>
      <c r="BJ10" s="271"/>
      <c r="BK10" s="271"/>
      <c r="BL10" s="271"/>
      <c r="BM10" s="271"/>
      <c r="BN10" s="271"/>
      <c r="BO10" s="271"/>
    </row>
    <row r="11" spans="1:67" ht="13.15" x14ac:dyDescent="0.45">
      <c r="A11" s="12" t="s">
        <v>26</v>
      </c>
      <c r="B11" s="12"/>
      <c r="C11" s="14"/>
      <c r="D11" s="14"/>
      <c r="E11" s="14"/>
      <c r="F11" s="14"/>
      <c r="G11" s="14"/>
      <c r="H11" s="14"/>
      <c r="I11" s="14"/>
      <c r="J11" s="14"/>
      <c r="K11" s="15"/>
      <c r="L11" s="16"/>
      <c r="M11" s="16"/>
      <c r="N11" s="15"/>
      <c r="O11" s="15"/>
      <c r="P11" s="15"/>
      <c r="Q11" s="15"/>
      <c r="R11" s="135"/>
      <c r="S11" s="135"/>
      <c r="T11" s="135"/>
      <c r="U11" s="135"/>
      <c r="V11" s="135"/>
      <c r="W11" s="135"/>
      <c r="X11" s="271"/>
      <c r="Y11" s="271"/>
      <c r="Z11" s="271"/>
      <c r="AA11" s="271"/>
      <c r="AB11" s="271"/>
      <c r="AC11" s="271"/>
      <c r="AD11" s="271"/>
      <c r="AE11" s="271"/>
      <c r="AF11" s="271"/>
      <c r="AG11" s="271"/>
      <c r="AH11" s="271"/>
      <c r="AI11" s="271"/>
      <c r="AJ11" s="271"/>
      <c r="AK11" s="271"/>
      <c r="AL11" s="271"/>
      <c r="AM11" s="271"/>
      <c r="AN11" s="271"/>
      <c r="AO11" s="271"/>
      <c r="AP11" s="271"/>
      <c r="AQ11" s="271"/>
      <c r="AR11" s="271"/>
      <c r="AS11" s="271"/>
      <c r="AT11" s="271"/>
      <c r="AU11" s="271"/>
      <c r="AV11" s="271"/>
      <c r="AW11" s="271"/>
      <c r="AX11" s="271"/>
      <c r="AY11" s="271"/>
      <c r="AZ11" s="271"/>
      <c r="BA11" s="271"/>
      <c r="BB11" s="271"/>
      <c r="BC11" s="271"/>
      <c r="BD11" s="271"/>
      <c r="BE11" s="271"/>
      <c r="BF11" s="271"/>
      <c r="BG11" s="271"/>
      <c r="BH11" s="271"/>
      <c r="BI11" s="271"/>
      <c r="BJ11" s="271"/>
      <c r="BK11" s="271"/>
      <c r="BL11" s="271"/>
      <c r="BM11" s="271"/>
      <c r="BN11" s="271"/>
      <c r="BO11" s="271"/>
    </row>
    <row r="12" spans="1:67" ht="13.15" x14ac:dyDescent="0.45">
      <c r="A12" s="147"/>
      <c r="B12" s="147"/>
      <c r="C12" s="148"/>
      <c r="D12" s="148"/>
      <c r="E12" s="148"/>
      <c r="F12" s="148"/>
      <c r="G12" s="148"/>
      <c r="H12" s="148"/>
      <c r="I12" s="148"/>
      <c r="J12" s="148"/>
      <c r="K12" s="150"/>
      <c r="L12" s="149"/>
      <c r="M12" s="149"/>
      <c r="N12" s="150"/>
      <c r="O12" s="135"/>
      <c r="P12" s="135"/>
      <c r="Q12" s="135"/>
      <c r="R12" s="135"/>
      <c r="S12" s="135"/>
      <c r="T12" s="135"/>
      <c r="U12" s="135"/>
      <c r="V12" s="135"/>
      <c r="W12" s="135"/>
      <c r="X12" s="271"/>
      <c r="Y12" s="271"/>
      <c r="Z12" s="271"/>
      <c r="AA12" s="271"/>
      <c r="AB12" s="271"/>
      <c r="AC12" s="271"/>
      <c r="AD12" s="271"/>
      <c r="AE12" s="271"/>
      <c r="AF12" s="271"/>
      <c r="AG12" s="271"/>
      <c r="AH12" s="271"/>
      <c r="AI12" s="271"/>
      <c r="AJ12" s="271"/>
      <c r="AK12" s="271"/>
      <c r="AL12" s="271"/>
      <c r="AM12" s="271"/>
      <c r="AN12" s="271"/>
      <c r="AO12" s="271"/>
      <c r="AP12" s="271"/>
      <c r="AQ12" s="271"/>
      <c r="AR12" s="271"/>
      <c r="AS12" s="271"/>
      <c r="AT12" s="271"/>
      <c r="AU12" s="271"/>
      <c r="AV12" s="271"/>
      <c r="AW12" s="271"/>
      <c r="AX12" s="271"/>
      <c r="AY12" s="271"/>
      <c r="AZ12" s="271"/>
      <c r="BA12" s="271"/>
      <c r="BB12" s="271"/>
      <c r="BC12" s="271"/>
      <c r="BD12" s="271"/>
      <c r="BE12" s="271"/>
      <c r="BF12" s="271"/>
      <c r="BG12" s="271"/>
      <c r="BH12" s="271"/>
      <c r="BI12" s="271"/>
      <c r="BJ12" s="271"/>
      <c r="BK12" s="271"/>
      <c r="BL12" s="271"/>
      <c r="BM12" s="271"/>
      <c r="BN12" s="271"/>
      <c r="BO12" s="271"/>
    </row>
    <row r="13" spans="1:67" ht="13.15" x14ac:dyDescent="0.45">
      <c r="A13" s="137"/>
      <c r="B13" s="137"/>
      <c r="C13" s="138"/>
      <c r="D13" s="138"/>
      <c r="E13" s="138"/>
      <c r="F13" s="138"/>
      <c r="G13" s="138"/>
      <c r="H13" s="138"/>
      <c r="I13" s="138"/>
      <c r="J13" s="138"/>
      <c r="K13" s="140" t="s">
        <v>665</v>
      </c>
      <c r="L13" s="145"/>
      <c r="M13" s="486" t="s">
        <v>1153</v>
      </c>
      <c r="N13" s="487"/>
      <c r="O13" s="135"/>
      <c r="P13" s="135"/>
      <c r="Q13" s="135"/>
      <c r="R13" s="135"/>
      <c r="S13" s="135"/>
      <c r="T13" s="135"/>
      <c r="U13" s="135"/>
      <c r="V13" s="135"/>
      <c r="W13" s="135"/>
      <c r="X13" s="271"/>
      <c r="Y13" s="271"/>
      <c r="Z13" s="271"/>
      <c r="AA13" s="271"/>
      <c r="AB13" s="271"/>
      <c r="AC13" s="271"/>
      <c r="AD13" s="271"/>
      <c r="AE13" s="271"/>
      <c r="AF13" s="271"/>
      <c r="AG13" s="271"/>
      <c r="AH13" s="271"/>
      <c r="AI13" s="271"/>
      <c r="AJ13" s="271"/>
      <c r="AK13" s="271"/>
      <c r="AL13" s="271"/>
      <c r="AM13" s="271"/>
      <c r="AN13" s="271"/>
      <c r="AO13" s="271"/>
      <c r="AP13" s="271"/>
      <c r="AQ13" s="271"/>
      <c r="AR13" s="271"/>
      <c r="AS13" s="271"/>
      <c r="AT13" s="271"/>
      <c r="AU13" s="271"/>
      <c r="AV13" s="271"/>
      <c r="AW13" s="271"/>
      <c r="AX13" s="271"/>
      <c r="AY13" s="271"/>
      <c r="AZ13" s="271"/>
      <c r="BA13" s="271"/>
      <c r="BB13" s="271"/>
      <c r="BC13" s="271"/>
      <c r="BD13" s="271"/>
      <c r="BE13" s="271"/>
      <c r="BF13" s="271"/>
      <c r="BG13" s="271"/>
      <c r="BH13" s="271"/>
      <c r="BI13" s="271"/>
      <c r="BJ13" s="271"/>
      <c r="BK13" s="271"/>
      <c r="BL13" s="271"/>
      <c r="BM13" s="271"/>
      <c r="BN13" s="271"/>
      <c r="BO13" s="271"/>
    </row>
    <row r="14" spans="1:67" x14ac:dyDescent="0.45">
      <c r="A14" s="134"/>
      <c r="B14" s="135"/>
      <c r="C14" s="136"/>
      <c r="D14" s="135"/>
      <c r="E14" s="135"/>
      <c r="F14" s="135"/>
      <c r="G14" s="134"/>
      <c r="H14" s="135"/>
      <c r="I14" s="135"/>
      <c r="J14" s="135"/>
      <c r="K14" s="20" t="s">
        <v>8</v>
      </c>
      <c r="L14" s="142"/>
      <c r="M14" s="162" t="s">
        <v>10</v>
      </c>
      <c r="N14" s="488">
        <f>SUM(N15:N16)</f>
        <v>5</v>
      </c>
      <c r="O14" s="135"/>
      <c r="P14" s="135"/>
      <c r="Q14" s="135"/>
      <c r="R14" s="135"/>
      <c r="S14" s="135"/>
      <c r="T14" s="135"/>
      <c r="U14" s="135"/>
      <c r="V14" s="135"/>
      <c r="W14" s="135"/>
      <c r="X14" s="271"/>
      <c r="Y14" s="271"/>
      <c r="Z14" s="271"/>
      <c r="AA14" s="271"/>
      <c r="AB14" s="271"/>
      <c r="AC14" s="271"/>
      <c r="AD14" s="271"/>
      <c r="AE14" s="271"/>
      <c r="AF14" s="271"/>
      <c r="AG14" s="271"/>
      <c r="AH14" s="271"/>
      <c r="AI14" s="271"/>
      <c r="AJ14" s="271"/>
      <c r="AK14" s="271"/>
      <c r="AL14" s="271"/>
      <c r="AM14" s="271"/>
      <c r="AN14" s="271"/>
      <c r="AO14" s="271"/>
      <c r="AP14" s="271"/>
      <c r="AQ14" s="271"/>
      <c r="AR14" s="271"/>
      <c r="AS14" s="271"/>
      <c r="AT14" s="271"/>
      <c r="AU14" s="271"/>
      <c r="AV14" s="271"/>
      <c r="AW14" s="271"/>
      <c r="AX14" s="271"/>
      <c r="AY14" s="271"/>
      <c r="AZ14" s="271"/>
      <c r="BA14" s="271"/>
      <c r="BB14" s="271"/>
      <c r="BC14" s="271"/>
      <c r="BD14" s="271"/>
      <c r="BE14" s="271"/>
      <c r="BF14" s="271"/>
      <c r="BG14" s="271"/>
      <c r="BH14" s="271"/>
      <c r="BI14" s="271"/>
      <c r="BJ14" s="271"/>
      <c r="BK14" s="271"/>
      <c r="BL14" s="271"/>
      <c r="BM14" s="271"/>
      <c r="BN14" s="271"/>
      <c r="BO14" s="271"/>
    </row>
    <row r="15" spans="1:67" x14ac:dyDescent="0.45">
      <c r="A15" s="134"/>
      <c r="B15" s="135"/>
      <c r="C15" s="136"/>
      <c r="D15" s="135"/>
      <c r="E15" s="135"/>
      <c r="F15" s="135"/>
      <c r="G15" s="134"/>
      <c r="H15" s="135"/>
      <c r="I15" s="135"/>
      <c r="J15" s="135"/>
      <c r="K15" s="21" t="s">
        <v>11</v>
      </c>
      <c r="L15" s="142"/>
      <c r="M15" s="162" t="s">
        <v>12</v>
      </c>
      <c r="N15" s="492">
        <f>COUNTIFS(N6:N10,0,P6:P10,1)</f>
        <v>5</v>
      </c>
      <c r="O15" s="135"/>
      <c r="P15" s="135"/>
      <c r="Q15" s="135"/>
      <c r="R15" s="135"/>
      <c r="S15" s="135"/>
      <c r="T15" s="135"/>
      <c r="U15" s="135"/>
      <c r="V15" s="135"/>
      <c r="W15" s="135"/>
      <c r="X15" s="271"/>
      <c r="Y15" s="271"/>
      <c r="Z15" s="271"/>
      <c r="AA15" s="271"/>
      <c r="AB15" s="271"/>
      <c r="AC15" s="271"/>
      <c r="AD15" s="271"/>
      <c r="AE15" s="271"/>
      <c r="AF15" s="271"/>
      <c r="AG15" s="271"/>
      <c r="AH15" s="271"/>
      <c r="AI15" s="271"/>
      <c r="AJ15" s="271"/>
      <c r="AK15" s="271"/>
      <c r="AL15" s="271"/>
      <c r="AM15" s="271"/>
      <c r="AN15" s="271"/>
      <c r="AO15" s="271"/>
      <c r="AP15" s="271"/>
      <c r="AQ15" s="271"/>
      <c r="AR15" s="271"/>
      <c r="AS15" s="271"/>
      <c r="AT15" s="271"/>
      <c r="AU15" s="271"/>
      <c r="AV15" s="271"/>
      <c r="AW15" s="271"/>
      <c r="AX15" s="271"/>
      <c r="AY15" s="271"/>
      <c r="AZ15" s="271"/>
      <c r="BA15" s="271"/>
      <c r="BB15" s="271"/>
      <c r="BC15" s="271"/>
      <c r="BD15" s="271"/>
      <c r="BE15" s="271"/>
      <c r="BF15" s="271"/>
      <c r="BG15" s="271"/>
      <c r="BH15" s="271"/>
      <c r="BI15" s="271"/>
      <c r="BJ15" s="271"/>
      <c r="BK15" s="271"/>
      <c r="BL15" s="271"/>
      <c r="BM15" s="271"/>
      <c r="BN15" s="271"/>
      <c r="BO15" s="271"/>
    </row>
    <row r="16" spans="1:67" ht="30.75" customHeight="1" x14ac:dyDescent="0.45">
      <c r="A16" s="134"/>
      <c r="B16" s="135"/>
      <c r="C16" s="136"/>
      <c r="D16" s="135"/>
      <c r="E16" s="135"/>
      <c r="F16" s="135"/>
      <c r="G16" s="134"/>
      <c r="H16" s="135"/>
      <c r="I16" s="135"/>
      <c r="J16" s="135"/>
      <c r="K16" s="20" t="s">
        <v>666</v>
      </c>
      <c r="L16" s="143"/>
      <c r="M16" s="493" t="s">
        <v>1154</v>
      </c>
      <c r="N16" s="492">
        <f>COUNTIFS(N6:N10,1,P6:P10,1)</f>
        <v>0</v>
      </c>
      <c r="O16" s="135"/>
      <c r="P16" s="135"/>
      <c r="Q16" s="135"/>
      <c r="R16" s="135"/>
      <c r="S16" s="135"/>
      <c r="T16" s="135"/>
      <c r="U16" s="135"/>
      <c r="V16" s="135"/>
      <c r="W16" s="135"/>
      <c r="X16" s="271"/>
      <c r="Y16" s="271"/>
      <c r="Z16" s="271"/>
      <c r="AA16" s="271"/>
      <c r="AB16" s="271"/>
      <c r="AC16" s="271"/>
      <c r="AD16" s="271"/>
      <c r="AE16" s="271"/>
      <c r="AF16" s="271"/>
      <c r="AG16" s="271"/>
      <c r="AH16" s="271"/>
      <c r="AI16" s="271"/>
      <c r="AJ16" s="271"/>
      <c r="AK16" s="271"/>
      <c r="AL16" s="271"/>
      <c r="AM16" s="271"/>
      <c r="AN16" s="271"/>
      <c r="AO16" s="271"/>
      <c r="AP16" s="271"/>
      <c r="AQ16" s="271"/>
      <c r="AR16" s="271"/>
      <c r="AS16" s="271"/>
      <c r="AT16" s="271"/>
      <c r="AU16" s="271"/>
      <c r="AV16" s="271"/>
      <c r="AW16" s="271"/>
      <c r="AX16" s="271"/>
      <c r="AY16" s="271"/>
      <c r="AZ16" s="271"/>
      <c r="BA16" s="271"/>
      <c r="BB16" s="271"/>
      <c r="BC16" s="271"/>
      <c r="BD16" s="271"/>
      <c r="BE16" s="271"/>
      <c r="BF16" s="271"/>
      <c r="BG16" s="271"/>
      <c r="BH16" s="271"/>
      <c r="BI16" s="271"/>
      <c r="BJ16" s="271"/>
      <c r="BK16" s="271"/>
      <c r="BL16" s="271"/>
      <c r="BM16" s="271"/>
      <c r="BN16" s="271"/>
      <c r="BO16" s="271"/>
    </row>
    <row r="17" spans="1:67" x14ac:dyDescent="0.45">
      <c r="A17" s="134"/>
      <c r="B17" s="135"/>
      <c r="C17" s="136"/>
      <c r="D17" s="135"/>
      <c r="E17" s="135"/>
      <c r="F17" s="135"/>
      <c r="G17" s="134"/>
      <c r="H17" s="135"/>
      <c r="I17" s="135"/>
      <c r="J17" s="135"/>
      <c r="K17" s="22" t="s">
        <v>13</v>
      </c>
      <c r="L17" s="143"/>
      <c r="M17" s="493" t="s">
        <v>1155</v>
      </c>
      <c r="N17" s="23">
        <f>SUM(N16/N14)</f>
        <v>0</v>
      </c>
      <c r="O17" s="135"/>
      <c r="P17" s="135"/>
      <c r="Q17" s="135"/>
      <c r="R17" s="135"/>
      <c r="S17" s="135"/>
      <c r="T17" s="135"/>
      <c r="U17" s="135"/>
      <c r="V17" s="135"/>
      <c r="W17" s="135"/>
      <c r="X17" s="271"/>
      <c r="Y17" s="271"/>
      <c r="Z17" s="271"/>
      <c r="AA17" s="271"/>
      <c r="AB17" s="271"/>
      <c r="AC17" s="271"/>
      <c r="AD17" s="271"/>
      <c r="AE17" s="271"/>
      <c r="AF17" s="271"/>
      <c r="AG17" s="271"/>
      <c r="AH17" s="271"/>
      <c r="AI17" s="271"/>
      <c r="AJ17" s="271"/>
      <c r="AK17" s="271"/>
      <c r="AL17" s="271"/>
      <c r="AM17" s="271"/>
      <c r="AN17" s="271"/>
      <c r="AO17" s="271"/>
      <c r="AP17" s="271"/>
      <c r="AQ17" s="271"/>
      <c r="AR17" s="271"/>
      <c r="AS17" s="271"/>
      <c r="AT17" s="271"/>
      <c r="AU17" s="271"/>
      <c r="AV17" s="271"/>
      <c r="AW17" s="271"/>
      <c r="AX17" s="271"/>
      <c r="AY17" s="271"/>
      <c r="AZ17" s="271"/>
      <c r="BA17" s="271"/>
      <c r="BB17" s="271"/>
      <c r="BC17" s="271"/>
      <c r="BD17" s="271"/>
      <c r="BE17" s="271"/>
      <c r="BF17" s="271"/>
      <c r="BG17" s="271"/>
      <c r="BH17" s="271"/>
      <c r="BI17" s="271"/>
      <c r="BJ17" s="271"/>
      <c r="BK17" s="271"/>
      <c r="BL17" s="271"/>
      <c r="BM17" s="271"/>
      <c r="BN17" s="271"/>
      <c r="BO17" s="271"/>
    </row>
    <row r="18" spans="1:67" ht="27.6" customHeight="1" x14ac:dyDescent="0.45">
      <c r="A18" s="134"/>
      <c r="B18" s="135"/>
      <c r="C18" s="136"/>
      <c r="D18" s="135"/>
      <c r="E18" s="135"/>
      <c r="F18" s="135"/>
      <c r="G18" s="134"/>
      <c r="H18" s="135"/>
      <c r="I18" s="135"/>
      <c r="J18" s="135"/>
      <c r="K18" s="26"/>
      <c r="L18" s="146" t="s">
        <v>9</v>
      </c>
      <c r="M18" s="489"/>
      <c r="N18" s="490"/>
      <c r="O18" s="135"/>
      <c r="P18" s="135"/>
      <c r="Q18" s="135"/>
      <c r="R18" s="135"/>
      <c r="S18" s="135"/>
      <c r="T18" s="135"/>
      <c r="U18" s="135"/>
      <c r="V18" s="135"/>
      <c r="W18" s="135"/>
      <c r="X18" s="271"/>
      <c r="Y18" s="271"/>
      <c r="Z18" s="271"/>
      <c r="AA18" s="271"/>
      <c r="AB18" s="271"/>
      <c r="AC18" s="271"/>
      <c r="AD18" s="271"/>
      <c r="AE18" s="271"/>
      <c r="AF18" s="271"/>
      <c r="AG18" s="271"/>
      <c r="AH18" s="271"/>
      <c r="AI18" s="271"/>
      <c r="AJ18" s="271"/>
      <c r="AK18" s="271"/>
      <c r="AL18" s="271"/>
      <c r="AM18" s="271"/>
      <c r="AN18" s="271"/>
      <c r="AO18" s="271"/>
      <c r="AP18" s="271"/>
      <c r="AQ18" s="271"/>
      <c r="AR18" s="271"/>
      <c r="AS18" s="271"/>
      <c r="AT18" s="271"/>
      <c r="AU18" s="271"/>
      <c r="AV18" s="271"/>
      <c r="AW18" s="271"/>
      <c r="AX18" s="271"/>
      <c r="AY18" s="271"/>
      <c r="AZ18" s="271"/>
      <c r="BA18" s="271"/>
      <c r="BB18" s="271"/>
      <c r="BC18" s="271"/>
      <c r="BD18" s="271"/>
      <c r="BE18" s="271"/>
      <c r="BF18" s="271"/>
      <c r="BG18" s="271"/>
      <c r="BH18" s="271"/>
      <c r="BI18" s="271"/>
      <c r="BJ18" s="271"/>
      <c r="BK18" s="271"/>
      <c r="BL18" s="271"/>
      <c r="BM18" s="271"/>
      <c r="BN18" s="271"/>
      <c r="BO18" s="271"/>
    </row>
    <row r="19" spans="1:67" x14ac:dyDescent="0.45">
      <c r="A19" s="134"/>
      <c r="B19" s="135"/>
      <c r="C19" s="136"/>
      <c r="D19" s="135"/>
      <c r="E19" s="135"/>
      <c r="F19" s="135"/>
      <c r="G19" s="134"/>
      <c r="H19" s="135"/>
      <c r="I19" s="135"/>
      <c r="J19" s="135"/>
      <c r="K19" s="135"/>
      <c r="L19" s="135"/>
      <c r="M19" s="489" t="s">
        <v>1156</v>
      </c>
      <c r="N19" s="491"/>
      <c r="O19" s="135"/>
      <c r="P19" s="135"/>
      <c r="Q19" s="135"/>
      <c r="R19" s="135"/>
      <c r="S19" s="135"/>
      <c r="T19" s="135"/>
      <c r="U19" s="135"/>
      <c r="V19" s="135"/>
      <c r="W19" s="135"/>
      <c r="X19" s="271"/>
      <c r="Y19" s="271"/>
      <c r="Z19" s="271"/>
      <c r="AA19" s="271"/>
      <c r="AB19" s="271"/>
      <c r="AC19" s="271"/>
      <c r="AD19" s="271"/>
      <c r="AE19" s="271"/>
      <c r="AF19" s="271"/>
      <c r="AG19" s="271"/>
      <c r="AH19" s="271"/>
      <c r="AI19" s="271"/>
      <c r="AJ19" s="271"/>
      <c r="AK19" s="271"/>
      <c r="AL19" s="271"/>
      <c r="AM19" s="271"/>
      <c r="AN19" s="271"/>
      <c r="AO19" s="271"/>
      <c r="AP19" s="271"/>
      <c r="AQ19" s="271"/>
      <c r="AR19" s="271"/>
      <c r="AS19" s="271"/>
      <c r="AT19" s="271"/>
      <c r="AU19" s="271"/>
      <c r="AV19" s="271"/>
      <c r="AW19" s="271"/>
      <c r="AX19" s="271"/>
      <c r="AY19" s="271"/>
      <c r="AZ19" s="271"/>
      <c r="BA19" s="271"/>
      <c r="BB19" s="271"/>
      <c r="BC19" s="271"/>
      <c r="BD19" s="271"/>
      <c r="BE19" s="271"/>
      <c r="BF19" s="271"/>
      <c r="BG19" s="271"/>
      <c r="BH19" s="271"/>
      <c r="BI19" s="271"/>
      <c r="BJ19" s="271"/>
      <c r="BK19" s="271"/>
      <c r="BL19" s="271"/>
      <c r="BM19" s="271"/>
      <c r="BN19" s="271"/>
      <c r="BO19" s="271"/>
    </row>
    <row r="20" spans="1:67" x14ac:dyDescent="0.45">
      <c r="A20" s="134"/>
      <c r="B20" s="135"/>
      <c r="C20" s="136"/>
      <c r="D20" s="135"/>
      <c r="E20" s="135"/>
      <c r="F20" s="135"/>
      <c r="G20" s="134"/>
      <c r="H20" s="135"/>
      <c r="I20" s="135"/>
      <c r="J20" s="135"/>
      <c r="K20" s="135"/>
      <c r="L20" s="135"/>
      <c r="M20" s="162" t="s">
        <v>10</v>
      </c>
      <c r="N20" s="488">
        <f>SUM(N21:N22)</f>
        <v>5</v>
      </c>
      <c r="O20" s="135"/>
      <c r="P20" s="135"/>
      <c r="Q20" s="135"/>
      <c r="R20" s="135"/>
      <c r="S20" s="135"/>
      <c r="T20" s="135"/>
      <c r="U20" s="135"/>
      <c r="V20" s="135"/>
      <c r="W20" s="135"/>
      <c r="X20" s="271"/>
      <c r="Y20" s="271"/>
      <c r="Z20" s="271"/>
      <c r="AA20" s="271"/>
      <c r="AB20" s="271"/>
      <c r="AC20" s="271"/>
      <c r="AD20" s="271"/>
      <c r="AE20" s="271"/>
      <c r="AF20" s="271"/>
      <c r="AG20" s="271"/>
      <c r="AH20" s="271"/>
      <c r="AI20" s="271"/>
      <c r="AJ20" s="271"/>
      <c r="AK20" s="271"/>
      <c r="AL20" s="271"/>
      <c r="AM20" s="271"/>
      <c r="AN20" s="271"/>
      <c r="AO20" s="271"/>
      <c r="AP20" s="271"/>
      <c r="AQ20" s="271"/>
      <c r="AR20" s="271"/>
      <c r="AS20" s="271"/>
      <c r="AT20" s="271"/>
      <c r="AU20" s="271"/>
      <c r="AV20" s="271"/>
      <c r="AW20" s="271"/>
      <c r="AX20" s="271"/>
      <c r="AY20" s="271"/>
      <c r="AZ20" s="271"/>
      <c r="BA20" s="271"/>
      <c r="BB20" s="271"/>
      <c r="BC20" s="271"/>
      <c r="BD20" s="271"/>
      <c r="BE20" s="271"/>
      <c r="BF20" s="271"/>
      <c r="BG20" s="271"/>
      <c r="BH20" s="271"/>
      <c r="BI20" s="271"/>
      <c r="BJ20" s="271"/>
      <c r="BK20" s="271"/>
      <c r="BL20" s="271"/>
      <c r="BM20" s="271"/>
      <c r="BN20" s="271"/>
      <c r="BO20" s="271"/>
    </row>
    <row r="21" spans="1:67" x14ac:dyDescent="0.45">
      <c r="A21" s="134"/>
      <c r="B21" s="135"/>
      <c r="C21" s="136"/>
      <c r="D21" s="135"/>
      <c r="E21" s="135"/>
      <c r="F21" s="135"/>
      <c r="G21" s="134"/>
      <c r="H21" s="135"/>
      <c r="I21" s="135"/>
      <c r="J21" s="135"/>
      <c r="K21" s="135"/>
      <c r="L21" s="135"/>
      <c r="M21" s="162" t="s">
        <v>12</v>
      </c>
      <c r="N21" s="492">
        <f>COUNTIFS(N6:N10,0,Q6:Q10,1)</f>
        <v>5</v>
      </c>
      <c r="O21" s="135"/>
      <c r="P21" s="135"/>
      <c r="Q21" s="135"/>
      <c r="R21" s="135"/>
      <c r="S21" s="135"/>
      <c r="T21" s="135"/>
      <c r="U21" s="135"/>
      <c r="V21" s="135"/>
      <c r="W21" s="135"/>
      <c r="X21" s="271"/>
      <c r="Y21" s="271"/>
      <c r="Z21" s="271"/>
      <c r="AA21" s="271"/>
      <c r="AB21" s="271"/>
      <c r="AC21" s="271"/>
      <c r="AD21" s="271"/>
      <c r="AE21" s="271"/>
      <c r="AF21" s="271"/>
      <c r="AG21" s="271"/>
      <c r="AH21" s="271"/>
      <c r="AI21" s="271"/>
      <c r="AJ21" s="271"/>
      <c r="AK21" s="271"/>
      <c r="AL21" s="271"/>
      <c r="AM21" s="271"/>
      <c r="AN21" s="271"/>
      <c r="AO21" s="271"/>
      <c r="AP21" s="271"/>
      <c r="AQ21" s="271"/>
      <c r="AR21" s="271"/>
      <c r="AS21" s="271"/>
      <c r="AT21" s="271"/>
      <c r="AU21" s="271"/>
      <c r="AV21" s="271"/>
      <c r="AW21" s="271"/>
      <c r="AX21" s="271"/>
      <c r="AY21" s="271"/>
      <c r="AZ21" s="271"/>
      <c r="BA21" s="271"/>
      <c r="BB21" s="271"/>
      <c r="BC21" s="271"/>
      <c r="BD21" s="271"/>
      <c r="BE21" s="271"/>
      <c r="BF21" s="271"/>
      <c r="BG21" s="271"/>
      <c r="BH21" s="271"/>
      <c r="BI21" s="271"/>
      <c r="BJ21" s="271"/>
      <c r="BK21" s="271"/>
      <c r="BL21" s="271"/>
      <c r="BM21" s="271"/>
      <c r="BN21" s="271"/>
      <c r="BO21" s="271"/>
    </row>
    <row r="22" spans="1:67" x14ac:dyDescent="0.45">
      <c r="A22" s="134"/>
      <c r="B22" s="135"/>
      <c r="C22" s="136"/>
      <c r="D22" s="135"/>
      <c r="E22" s="135"/>
      <c r="F22" s="135"/>
      <c r="G22" s="134"/>
      <c r="H22" s="135"/>
      <c r="I22" s="135"/>
      <c r="J22" s="135"/>
      <c r="K22" s="135"/>
      <c r="L22" s="135"/>
      <c r="M22" s="493" t="s">
        <v>1154</v>
      </c>
      <c r="N22" s="492">
        <f>COUNTIFS(N6:N10,1,Q6:Q10,1)</f>
        <v>0</v>
      </c>
      <c r="O22" s="135"/>
      <c r="P22" s="135"/>
      <c r="Q22" s="135"/>
      <c r="R22" s="135"/>
      <c r="S22" s="135"/>
      <c r="T22" s="135"/>
      <c r="U22" s="135"/>
      <c r="V22" s="135"/>
      <c r="W22" s="135"/>
      <c r="X22" s="271"/>
      <c r="Y22" s="271"/>
      <c r="Z22" s="271"/>
      <c r="AA22" s="271"/>
      <c r="AB22" s="271"/>
      <c r="AC22" s="271"/>
      <c r="AD22" s="271"/>
      <c r="AE22" s="271"/>
      <c r="AF22" s="271"/>
      <c r="AG22" s="271"/>
      <c r="AH22" s="271"/>
      <c r="AI22" s="271"/>
      <c r="AJ22" s="271"/>
      <c r="AK22" s="271"/>
      <c r="AL22" s="271"/>
      <c r="AM22" s="271"/>
      <c r="AN22" s="271"/>
      <c r="AO22" s="271"/>
      <c r="AP22" s="271"/>
      <c r="AQ22" s="271"/>
      <c r="AR22" s="271"/>
      <c r="AS22" s="271"/>
      <c r="AT22" s="271"/>
      <c r="AU22" s="271"/>
      <c r="AV22" s="271"/>
      <c r="AW22" s="271"/>
      <c r="AX22" s="271"/>
      <c r="AY22" s="271"/>
      <c r="AZ22" s="271"/>
      <c r="BA22" s="271"/>
      <c r="BB22" s="271"/>
      <c r="BC22" s="271"/>
      <c r="BD22" s="271"/>
      <c r="BE22" s="271"/>
      <c r="BF22" s="271"/>
      <c r="BG22" s="271"/>
      <c r="BH22" s="271"/>
      <c r="BI22" s="271"/>
      <c r="BJ22" s="271"/>
      <c r="BK22" s="271"/>
      <c r="BL22" s="271"/>
      <c r="BM22" s="271"/>
      <c r="BN22" s="271"/>
      <c r="BO22" s="271"/>
    </row>
    <row r="23" spans="1:67" x14ac:dyDescent="0.45">
      <c r="A23" s="134"/>
      <c r="B23" s="135"/>
      <c r="C23" s="136"/>
      <c r="D23" s="135"/>
      <c r="E23" s="135"/>
      <c r="F23" s="135"/>
      <c r="G23" s="134"/>
      <c r="H23" s="135"/>
      <c r="I23" s="135"/>
      <c r="J23" s="135"/>
      <c r="K23" s="135"/>
      <c r="L23" s="135"/>
      <c r="M23" s="493" t="s">
        <v>1155</v>
      </c>
      <c r="N23" s="23">
        <f>SUM(N22/N20)</f>
        <v>0</v>
      </c>
      <c r="O23" s="135"/>
      <c r="P23" s="135"/>
      <c r="Q23" s="135"/>
      <c r="R23" s="135"/>
      <c r="S23" s="135"/>
      <c r="T23" s="135"/>
      <c r="U23" s="135"/>
      <c r="V23" s="135"/>
      <c r="W23" s="135"/>
      <c r="X23" s="271"/>
      <c r="Y23" s="271"/>
      <c r="Z23" s="271"/>
      <c r="AA23" s="271"/>
      <c r="AB23" s="271"/>
      <c r="AC23" s="271"/>
      <c r="AD23" s="271"/>
      <c r="AE23" s="271"/>
      <c r="AF23" s="271"/>
      <c r="AG23" s="271"/>
      <c r="AH23" s="271"/>
      <c r="AI23" s="271"/>
      <c r="AJ23" s="271"/>
      <c r="AK23" s="271"/>
      <c r="AL23" s="271"/>
      <c r="AM23" s="271"/>
      <c r="AN23" s="271"/>
      <c r="AO23" s="271"/>
      <c r="AP23" s="271"/>
      <c r="AQ23" s="271"/>
      <c r="AR23" s="271"/>
      <c r="AS23" s="271"/>
      <c r="AT23" s="271"/>
      <c r="AU23" s="271"/>
      <c r="AV23" s="271"/>
      <c r="AW23" s="271"/>
      <c r="AX23" s="271"/>
      <c r="AY23" s="271"/>
      <c r="AZ23" s="271"/>
      <c r="BA23" s="271"/>
      <c r="BB23" s="271"/>
      <c r="BC23" s="271"/>
      <c r="BD23" s="271"/>
      <c r="BE23" s="271"/>
      <c r="BF23" s="271"/>
      <c r="BG23" s="271"/>
      <c r="BH23" s="271"/>
      <c r="BI23" s="271"/>
      <c r="BJ23" s="271"/>
      <c r="BK23" s="271"/>
      <c r="BL23" s="271"/>
      <c r="BM23" s="271"/>
      <c r="BN23" s="271"/>
      <c r="BO23" s="271"/>
    </row>
    <row r="24" spans="1:67" x14ac:dyDescent="0.45">
      <c r="A24" s="134"/>
      <c r="B24" s="135"/>
      <c r="C24" s="136"/>
      <c r="D24" s="135"/>
      <c r="E24" s="135"/>
      <c r="F24" s="135"/>
      <c r="G24" s="134"/>
      <c r="H24" s="135"/>
      <c r="I24" s="135"/>
      <c r="J24" s="135"/>
      <c r="K24" s="135"/>
      <c r="L24" s="135" t="s">
        <v>9</v>
      </c>
      <c r="M24" s="135"/>
      <c r="N24" s="139"/>
      <c r="O24" s="135"/>
      <c r="P24" s="135"/>
      <c r="Q24" s="135"/>
      <c r="R24" s="135"/>
      <c r="S24" s="135"/>
      <c r="T24" s="135"/>
      <c r="U24" s="135"/>
      <c r="V24" s="135"/>
      <c r="W24" s="135"/>
      <c r="X24" s="271"/>
      <c r="Y24" s="271"/>
      <c r="Z24" s="271"/>
      <c r="AA24" s="271"/>
      <c r="AB24" s="271"/>
      <c r="AC24" s="271"/>
      <c r="AD24" s="271"/>
      <c r="AE24" s="271"/>
      <c r="AF24" s="271"/>
      <c r="AG24" s="271"/>
      <c r="AH24" s="271"/>
      <c r="AI24" s="271"/>
      <c r="AJ24" s="271"/>
      <c r="AK24" s="271"/>
      <c r="AL24" s="271"/>
      <c r="AM24" s="271"/>
      <c r="AN24" s="271"/>
      <c r="AO24" s="271"/>
      <c r="AP24" s="271"/>
      <c r="AQ24" s="271"/>
      <c r="AR24" s="271"/>
      <c r="AS24" s="271"/>
      <c r="AT24" s="271"/>
      <c r="AU24" s="271"/>
      <c r="AV24" s="271"/>
      <c r="AW24" s="271"/>
      <c r="AX24" s="271"/>
      <c r="AY24" s="271"/>
      <c r="AZ24" s="271"/>
      <c r="BA24" s="271"/>
      <c r="BB24" s="271"/>
      <c r="BC24" s="271"/>
      <c r="BD24" s="271"/>
      <c r="BE24" s="271"/>
      <c r="BF24" s="271"/>
      <c r="BG24" s="271"/>
      <c r="BH24" s="271"/>
      <c r="BI24" s="271"/>
      <c r="BJ24" s="271"/>
      <c r="BK24" s="271"/>
      <c r="BL24" s="271"/>
      <c r="BM24" s="271"/>
      <c r="BN24" s="271"/>
      <c r="BO24" s="271"/>
    </row>
    <row r="25" spans="1:67" x14ac:dyDescent="0.45">
      <c r="A25" s="134"/>
      <c r="B25" s="135"/>
      <c r="C25" s="136"/>
      <c r="D25" s="135"/>
      <c r="E25" s="135"/>
      <c r="F25" s="135"/>
      <c r="G25" s="134"/>
      <c r="H25" s="135"/>
      <c r="I25" s="135"/>
      <c r="J25" s="135"/>
      <c r="K25" s="135"/>
      <c r="L25" s="135"/>
      <c r="M25" s="135"/>
      <c r="N25" s="139"/>
      <c r="O25" s="135"/>
      <c r="P25" s="135"/>
      <c r="Q25" s="135"/>
      <c r="R25" s="135"/>
      <c r="S25" s="135"/>
      <c r="T25" s="135"/>
      <c r="U25" s="135"/>
      <c r="V25" s="135"/>
      <c r="W25" s="135"/>
      <c r="X25" s="271"/>
      <c r="Y25" s="271"/>
      <c r="Z25" s="271"/>
      <c r="AA25" s="271"/>
      <c r="AB25" s="271"/>
      <c r="AC25" s="271"/>
      <c r="AD25" s="271"/>
      <c r="AE25" s="271"/>
      <c r="AF25" s="271"/>
      <c r="AG25" s="271"/>
      <c r="AH25" s="271"/>
      <c r="AI25" s="271"/>
      <c r="AJ25" s="271"/>
      <c r="AK25" s="271"/>
      <c r="AL25" s="271"/>
      <c r="AM25" s="271"/>
      <c r="AN25" s="271"/>
      <c r="AO25" s="271"/>
      <c r="AP25" s="271"/>
      <c r="AQ25" s="271"/>
      <c r="AR25" s="271"/>
      <c r="AS25" s="271"/>
      <c r="AT25" s="271"/>
      <c r="AU25" s="271"/>
      <c r="AV25" s="271"/>
      <c r="AW25" s="271"/>
      <c r="AX25" s="271"/>
      <c r="AY25" s="271"/>
      <c r="AZ25" s="271"/>
      <c r="BA25" s="271"/>
      <c r="BB25" s="271"/>
      <c r="BC25" s="271"/>
      <c r="BD25" s="271"/>
      <c r="BE25" s="271"/>
      <c r="BF25" s="271"/>
      <c r="BG25" s="271"/>
      <c r="BH25" s="271"/>
      <c r="BI25" s="271"/>
      <c r="BJ25" s="271"/>
      <c r="BK25" s="271"/>
      <c r="BL25" s="271"/>
      <c r="BM25" s="271"/>
      <c r="BN25" s="271"/>
      <c r="BO25" s="271"/>
    </row>
    <row r="26" spans="1:67" x14ac:dyDescent="0.45">
      <c r="A26" s="134"/>
      <c r="B26" s="135"/>
      <c r="C26" s="136"/>
      <c r="D26" s="135"/>
      <c r="E26" s="135"/>
      <c r="F26" s="135"/>
      <c r="G26" s="134"/>
      <c r="H26" s="135"/>
      <c r="I26" s="135"/>
      <c r="J26" s="135"/>
      <c r="K26" s="135"/>
      <c r="L26" s="135"/>
      <c r="M26" s="135"/>
      <c r="N26" s="139"/>
      <c r="O26" s="135"/>
      <c r="P26" s="135"/>
      <c r="Q26" s="135"/>
      <c r="R26" s="135"/>
      <c r="S26" s="135"/>
      <c r="T26" s="135"/>
      <c r="U26" s="135"/>
      <c r="V26" s="135"/>
      <c r="W26" s="135"/>
      <c r="X26" s="271"/>
      <c r="Y26" s="271"/>
      <c r="Z26" s="271"/>
      <c r="AA26" s="271"/>
      <c r="AB26" s="271"/>
      <c r="AC26" s="271"/>
      <c r="AD26" s="271"/>
      <c r="AE26" s="271"/>
      <c r="AF26" s="271"/>
      <c r="AG26" s="271"/>
      <c r="AH26" s="271"/>
      <c r="AI26" s="271"/>
      <c r="AJ26" s="271"/>
      <c r="AK26" s="271"/>
      <c r="AL26" s="271"/>
      <c r="AM26" s="271"/>
      <c r="AN26" s="271"/>
      <c r="AO26" s="271"/>
      <c r="AP26" s="271"/>
      <c r="AQ26" s="271"/>
      <c r="AR26" s="271"/>
      <c r="AS26" s="271"/>
      <c r="AT26" s="271"/>
      <c r="AU26" s="271"/>
      <c r="AV26" s="271"/>
      <c r="AW26" s="271"/>
      <c r="AX26" s="271"/>
      <c r="AY26" s="271"/>
      <c r="AZ26" s="271"/>
      <c r="BA26" s="271"/>
      <c r="BB26" s="271"/>
      <c r="BC26" s="271"/>
      <c r="BD26" s="271"/>
      <c r="BE26" s="271"/>
      <c r="BF26" s="271"/>
      <c r="BG26" s="271"/>
      <c r="BH26" s="271"/>
      <c r="BI26" s="271"/>
      <c r="BJ26" s="271"/>
      <c r="BK26" s="271"/>
      <c r="BL26" s="271"/>
      <c r="BM26" s="271"/>
      <c r="BN26" s="271"/>
      <c r="BO26" s="271"/>
    </row>
    <row r="27" spans="1:67" x14ac:dyDescent="0.45">
      <c r="A27" s="134"/>
      <c r="B27" s="135"/>
      <c r="C27" s="136"/>
      <c r="D27" s="135"/>
      <c r="E27" s="135"/>
      <c r="F27" s="135"/>
      <c r="G27" s="134"/>
      <c r="H27" s="135"/>
      <c r="I27" s="135"/>
      <c r="J27" s="135"/>
      <c r="K27" s="135"/>
      <c r="L27" s="135"/>
      <c r="M27" s="135"/>
      <c r="N27" s="139"/>
      <c r="O27" s="135"/>
      <c r="P27" s="135"/>
      <c r="Q27" s="135"/>
      <c r="R27" s="135"/>
      <c r="S27" s="135"/>
      <c r="T27" s="135"/>
      <c r="U27" s="135"/>
      <c r="V27" s="135"/>
      <c r="W27" s="135"/>
      <c r="X27" s="271"/>
      <c r="Y27" s="271"/>
      <c r="Z27" s="271"/>
      <c r="AA27" s="271"/>
      <c r="AB27" s="271"/>
      <c r="AC27" s="271"/>
      <c r="AD27" s="271"/>
      <c r="AE27" s="271"/>
      <c r="AF27" s="271"/>
      <c r="AG27" s="271"/>
      <c r="AH27" s="271"/>
      <c r="AI27" s="271"/>
      <c r="AJ27" s="271"/>
      <c r="AK27" s="271"/>
      <c r="AL27" s="271"/>
      <c r="AM27" s="271"/>
      <c r="AN27" s="271"/>
      <c r="AO27" s="271"/>
      <c r="AP27" s="271"/>
      <c r="AQ27" s="271"/>
      <c r="AR27" s="271"/>
      <c r="AS27" s="271"/>
      <c r="AT27" s="271"/>
      <c r="AU27" s="271"/>
      <c r="AV27" s="271"/>
      <c r="AW27" s="271"/>
      <c r="AX27" s="271"/>
      <c r="AY27" s="271"/>
      <c r="AZ27" s="271"/>
      <c r="BA27" s="271"/>
      <c r="BB27" s="271"/>
      <c r="BC27" s="271"/>
      <c r="BD27" s="271"/>
      <c r="BE27" s="271"/>
      <c r="BF27" s="271"/>
      <c r="BG27" s="271"/>
      <c r="BH27" s="271"/>
      <c r="BI27" s="271"/>
      <c r="BJ27" s="271"/>
      <c r="BK27" s="271"/>
      <c r="BL27" s="271"/>
      <c r="BM27" s="271"/>
      <c r="BN27" s="271"/>
      <c r="BO27" s="271"/>
    </row>
    <row r="28" spans="1:67" x14ac:dyDescent="0.45">
      <c r="A28" s="134"/>
      <c r="B28" s="135"/>
      <c r="C28" s="136"/>
      <c r="D28" s="135"/>
      <c r="E28" s="135"/>
      <c r="F28" s="135"/>
      <c r="G28" s="134"/>
      <c r="H28" s="135"/>
      <c r="I28" s="135"/>
      <c r="J28" s="135"/>
      <c r="K28" s="135"/>
      <c r="L28" s="135"/>
      <c r="M28" s="135"/>
      <c r="N28" s="139"/>
      <c r="O28" s="135"/>
      <c r="P28" s="135"/>
      <c r="Q28" s="135"/>
      <c r="R28" s="135"/>
      <c r="S28" s="135"/>
      <c r="T28" s="135"/>
      <c r="U28" s="135"/>
      <c r="V28" s="135"/>
      <c r="W28" s="135"/>
      <c r="X28" s="271"/>
      <c r="Y28" s="271"/>
      <c r="Z28" s="271"/>
      <c r="AA28" s="271"/>
      <c r="AB28" s="271"/>
      <c r="AC28" s="271"/>
      <c r="AD28" s="271"/>
      <c r="AE28" s="271"/>
      <c r="AF28" s="271"/>
      <c r="AG28" s="271"/>
      <c r="AH28" s="271"/>
      <c r="AI28" s="271"/>
      <c r="AJ28" s="271"/>
      <c r="AK28" s="271"/>
      <c r="AL28" s="271"/>
      <c r="AM28" s="271"/>
      <c r="AN28" s="271"/>
      <c r="AO28" s="271"/>
      <c r="AP28" s="271"/>
      <c r="AQ28" s="271"/>
      <c r="AR28" s="271"/>
      <c r="AS28" s="271"/>
      <c r="AT28" s="271"/>
      <c r="AU28" s="271"/>
      <c r="AV28" s="271"/>
      <c r="AW28" s="271"/>
      <c r="AX28" s="271"/>
      <c r="AY28" s="271"/>
      <c r="AZ28" s="271"/>
      <c r="BA28" s="271"/>
      <c r="BB28" s="271"/>
      <c r="BC28" s="271"/>
      <c r="BD28" s="271"/>
      <c r="BE28" s="271"/>
      <c r="BF28" s="271"/>
      <c r="BG28" s="271"/>
      <c r="BH28" s="271"/>
      <c r="BI28" s="271"/>
      <c r="BJ28" s="271"/>
      <c r="BK28" s="271"/>
      <c r="BL28" s="271"/>
      <c r="BM28" s="271"/>
      <c r="BN28" s="271"/>
      <c r="BO28" s="271"/>
    </row>
    <row r="29" spans="1:67" x14ac:dyDescent="0.45">
      <c r="A29" s="134"/>
      <c r="B29" s="135"/>
      <c r="C29" s="136"/>
      <c r="D29" s="135"/>
      <c r="E29" s="135"/>
      <c r="F29" s="135"/>
      <c r="G29" s="134"/>
      <c r="H29" s="135"/>
      <c r="I29" s="135"/>
      <c r="J29" s="135"/>
      <c r="K29" s="135"/>
      <c r="L29" s="135"/>
      <c r="M29" s="135"/>
      <c r="N29" s="139"/>
      <c r="O29" s="135"/>
      <c r="P29" s="135"/>
      <c r="Q29" s="135"/>
      <c r="R29" s="135"/>
      <c r="S29" s="135"/>
      <c r="T29" s="135"/>
      <c r="U29" s="135"/>
      <c r="V29" s="135"/>
      <c r="W29" s="135"/>
      <c r="X29" s="271"/>
      <c r="Y29" s="271"/>
      <c r="Z29" s="271"/>
      <c r="AA29" s="271"/>
      <c r="AB29" s="271"/>
      <c r="AC29" s="271"/>
      <c r="AD29" s="271"/>
      <c r="AE29" s="271"/>
      <c r="AF29" s="271"/>
      <c r="AG29" s="271"/>
      <c r="AH29" s="271"/>
      <c r="AI29" s="271"/>
      <c r="AJ29" s="271"/>
      <c r="AK29" s="271"/>
      <c r="AL29" s="271"/>
      <c r="AM29" s="271"/>
      <c r="AN29" s="271"/>
      <c r="AO29" s="271"/>
      <c r="AP29" s="271"/>
      <c r="AQ29" s="271"/>
      <c r="AR29" s="271"/>
      <c r="AS29" s="271"/>
      <c r="AT29" s="271"/>
      <c r="AU29" s="271"/>
      <c r="AV29" s="271"/>
      <c r="AW29" s="271"/>
      <c r="AX29" s="271"/>
      <c r="AY29" s="271"/>
      <c r="AZ29" s="271"/>
      <c r="BA29" s="271"/>
      <c r="BB29" s="271"/>
      <c r="BC29" s="271"/>
      <c r="BD29" s="271"/>
      <c r="BE29" s="271"/>
      <c r="BF29" s="271"/>
      <c r="BG29" s="271"/>
      <c r="BH29" s="271"/>
      <c r="BI29" s="271"/>
      <c r="BJ29" s="271"/>
      <c r="BK29" s="271"/>
      <c r="BL29" s="271"/>
      <c r="BM29" s="271"/>
      <c r="BN29" s="271"/>
      <c r="BO29" s="271"/>
    </row>
    <row r="30" spans="1:67" x14ac:dyDescent="0.45">
      <c r="A30" s="134"/>
      <c r="B30" s="135"/>
      <c r="C30" s="136"/>
      <c r="D30" s="135"/>
      <c r="E30" s="135"/>
      <c r="F30" s="135"/>
      <c r="G30" s="134"/>
      <c r="H30" s="135"/>
      <c r="I30" s="135"/>
      <c r="J30" s="135"/>
      <c r="K30" s="135"/>
      <c r="L30" s="135"/>
      <c r="M30" s="135"/>
      <c r="N30" s="139"/>
      <c r="O30" s="135"/>
      <c r="P30" s="135"/>
      <c r="Q30" s="135"/>
      <c r="R30" s="135"/>
      <c r="S30" s="135"/>
      <c r="T30" s="135"/>
      <c r="U30" s="135"/>
      <c r="V30" s="135"/>
      <c r="W30" s="135"/>
      <c r="X30" s="271"/>
      <c r="Y30" s="271"/>
      <c r="Z30" s="271"/>
      <c r="AA30" s="271"/>
      <c r="AB30" s="271"/>
      <c r="AC30" s="271"/>
      <c r="AD30" s="271"/>
      <c r="AE30" s="271"/>
      <c r="AF30" s="271"/>
      <c r="AG30" s="271"/>
      <c r="AH30" s="271"/>
      <c r="AI30" s="271"/>
      <c r="AJ30" s="271"/>
      <c r="AK30" s="271"/>
      <c r="AL30" s="271"/>
      <c r="AM30" s="271"/>
      <c r="AN30" s="271"/>
      <c r="AO30" s="271"/>
      <c r="AP30" s="271"/>
      <c r="AQ30" s="271"/>
      <c r="AR30" s="271"/>
      <c r="AS30" s="271"/>
      <c r="AT30" s="271"/>
      <c r="AU30" s="271"/>
      <c r="AV30" s="271"/>
      <c r="AW30" s="271"/>
      <c r="AX30" s="271"/>
      <c r="AY30" s="271"/>
      <c r="AZ30" s="271"/>
      <c r="BA30" s="271"/>
      <c r="BB30" s="271"/>
      <c r="BC30" s="271"/>
      <c r="BD30" s="271"/>
      <c r="BE30" s="271"/>
      <c r="BF30" s="271"/>
      <c r="BG30" s="271"/>
      <c r="BH30" s="271"/>
      <c r="BI30" s="271"/>
      <c r="BJ30" s="271"/>
      <c r="BK30" s="271"/>
      <c r="BL30" s="271"/>
      <c r="BM30" s="271"/>
      <c r="BN30" s="271"/>
      <c r="BO30" s="271"/>
    </row>
    <row r="31" spans="1:67" x14ac:dyDescent="0.45">
      <c r="A31" s="134"/>
      <c r="B31" s="135"/>
      <c r="C31" s="136"/>
      <c r="D31" s="135"/>
      <c r="E31" s="135"/>
      <c r="F31" s="135"/>
      <c r="G31" s="134"/>
      <c r="H31" s="135"/>
      <c r="I31" s="135"/>
      <c r="J31" s="135"/>
      <c r="K31" s="135"/>
      <c r="L31" s="135"/>
      <c r="M31" s="135"/>
      <c r="N31" s="139"/>
      <c r="O31" s="135"/>
      <c r="P31" s="135"/>
      <c r="Q31" s="135"/>
      <c r="R31" s="135"/>
      <c r="S31" s="135"/>
      <c r="T31" s="135"/>
      <c r="U31" s="135"/>
      <c r="V31" s="135"/>
      <c r="W31" s="135"/>
      <c r="X31" s="271"/>
      <c r="Y31" s="271"/>
      <c r="Z31" s="271"/>
      <c r="AA31" s="271"/>
      <c r="AB31" s="271"/>
      <c r="AC31" s="271"/>
      <c r="AD31" s="271"/>
      <c r="AE31" s="271"/>
      <c r="AF31" s="271"/>
      <c r="AG31" s="271"/>
      <c r="AH31" s="271"/>
      <c r="AI31" s="271"/>
      <c r="AJ31" s="271"/>
      <c r="AK31" s="271"/>
      <c r="AL31" s="271"/>
      <c r="AM31" s="271"/>
      <c r="AN31" s="271"/>
      <c r="AO31" s="271"/>
      <c r="AP31" s="271"/>
      <c r="AQ31" s="271"/>
      <c r="AR31" s="271"/>
      <c r="AS31" s="271"/>
      <c r="AT31" s="271"/>
      <c r="AU31" s="271"/>
      <c r="AV31" s="271"/>
      <c r="AW31" s="271"/>
      <c r="AX31" s="271"/>
      <c r="AY31" s="271"/>
      <c r="AZ31" s="271"/>
      <c r="BA31" s="271"/>
      <c r="BB31" s="271"/>
      <c r="BC31" s="271"/>
      <c r="BD31" s="271"/>
      <c r="BE31" s="271"/>
      <c r="BF31" s="271"/>
      <c r="BG31" s="271"/>
      <c r="BH31" s="271"/>
      <c r="BI31" s="271"/>
      <c r="BJ31" s="271"/>
      <c r="BK31" s="271"/>
      <c r="BL31" s="271"/>
      <c r="BM31" s="271"/>
      <c r="BN31" s="271"/>
      <c r="BO31" s="271"/>
    </row>
    <row r="32" spans="1:67" x14ac:dyDescent="0.45">
      <c r="A32" s="134"/>
      <c r="B32" s="135"/>
      <c r="C32" s="136"/>
      <c r="D32" s="135"/>
      <c r="E32" s="135"/>
      <c r="F32" s="135"/>
      <c r="G32" s="134"/>
      <c r="H32" s="135"/>
      <c r="I32" s="135"/>
      <c r="J32" s="135"/>
      <c r="K32" s="135"/>
      <c r="L32" s="135"/>
      <c r="M32" s="135"/>
      <c r="N32" s="139"/>
      <c r="O32" s="135"/>
      <c r="P32" s="135"/>
      <c r="Q32" s="135"/>
      <c r="R32" s="135"/>
      <c r="S32" s="135"/>
      <c r="T32" s="135"/>
      <c r="U32" s="135"/>
      <c r="V32" s="135"/>
      <c r="W32" s="135"/>
      <c r="X32" s="271"/>
      <c r="Y32" s="271"/>
      <c r="Z32" s="271"/>
      <c r="AA32" s="271"/>
      <c r="AB32" s="271"/>
      <c r="AC32" s="271"/>
      <c r="AD32" s="271"/>
      <c r="AE32" s="271"/>
      <c r="AF32" s="271"/>
      <c r="AG32" s="271"/>
      <c r="AH32" s="271"/>
      <c r="AI32" s="271"/>
      <c r="AJ32" s="271"/>
      <c r="AK32" s="271"/>
      <c r="AL32" s="271"/>
      <c r="AM32" s="271"/>
      <c r="AN32" s="271"/>
      <c r="AO32" s="271"/>
      <c r="AP32" s="271"/>
      <c r="AQ32" s="271"/>
      <c r="AR32" s="271"/>
      <c r="AS32" s="271"/>
      <c r="AT32" s="271"/>
      <c r="AU32" s="271"/>
      <c r="AV32" s="271"/>
      <c r="AW32" s="271"/>
      <c r="AX32" s="271"/>
      <c r="AY32" s="271"/>
      <c r="AZ32" s="271"/>
      <c r="BA32" s="271"/>
      <c r="BB32" s="271"/>
      <c r="BC32" s="271"/>
      <c r="BD32" s="271"/>
      <c r="BE32" s="271"/>
      <c r="BF32" s="271"/>
      <c r="BG32" s="271"/>
      <c r="BH32" s="271"/>
      <c r="BI32" s="271"/>
      <c r="BJ32" s="271"/>
      <c r="BK32" s="271"/>
      <c r="BL32" s="271"/>
      <c r="BM32" s="271"/>
      <c r="BN32" s="271"/>
      <c r="BO32" s="271"/>
    </row>
    <row r="33" spans="1:68" x14ac:dyDescent="0.45">
      <c r="A33" s="134"/>
      <c r="B33" s="135"/>
      <c r="C33" s="136"/>
      <c r="D33" s="135"/>
      <c r="E33" s="135"/>
      <c r="F33" s="135"/>
      <c r="G33" s="134"/>
      <c r="H33" s="135"/>
      <c r="I33" s="135"/>
      <c r="J33" s="135"/>
      <c r="K33" s="135"/>
      <c r="L33" s="135"/>
      <c r="M33" s="135"/>
      <c r="N33" s="139"/>
      <c r="O33" s="135"/>
      <c r="P33" s="135"/>
      <c r="Q33" s="135"/>
      <c r="R33" s="135"/>
      <c r="S33" s="135"/>
      <c r="T33" s="135"/>
      <c r="U33" s="135"/>
      <c r="V33" s="135"/>
      <c r="W33" s="135"/>
      <c r="X33" s="271"/>
      <c r="Y33" s="271"/>
      <c r="Z33" s="271"/>
      <c r="AA33" s="271"/>
      <c r="AB33" s="271"/>
      <c r="AC33" s="271"/>
      <c r="AD33" s="271"/>
      <c r="AE33" s="271"/>
      <c r="AF33" s="271"/>
      <c r="AG33" s="271"/>
      <c r="AH33" s="271"/>
      <c r="AI33" s="271"/>
      <c r="AJ33" s="271"/>
      <c r="AK33" s="271"/>
      <c r="AL33" s="271"/>
      <c r="AM33" s="271"/>
      <c r="AN33" s="271"/>
      <c r="AO33" s="271"/>
      <c r="AP33" s="271"/>
      <c r="AQ33" s="271"/>
      <c r="AR33" s="271"/>
      <c r="AS33" s="271"/>
      <c r="AT33" s="271"/>
      <c r="AU33" s="271"/>
      <c r="AV33" s="271"/>
      <c r="AW33" s="271"/>
      <c r="AX33" s="271"/>
      <c r="AY33" s="271"/>
      <c r="AZ33" s="271"/>
      <c r="BA33" s="271"/>
      <c r="BB33" s="271"/>
      <c r="BC33" s="271"/>
      <c r="BD33" s="271"/>
      <c r="BE33" s="271"/>
      <c r="BF33" s="271"/>
      <c r="BG33" s="271"/>
      <c r="BH33" s="271"/>
      <c r="BI33" s="271"/>
      <c r="BJ33" s="271"/>
      <c r="BK33" s="271"/>
      <c r="BL33" s="271"/>
      <c r="BM33" s="271"/>
      <c r="BN33" s="271"/>
      <c r="BO33" s="271"/>
    </row>
    <row r="34" spans="1:68" x14ac:dyDescent="0.45">
      <c r="A34" s="134"/>
      <c r="B34" s="135"/>
      <c r="C34" s="136"/>
      <c r="D34" s="135"/>
      <c r="E34" s="135"/>
      <c r="F34" s="135"/>
      <c r="G34" s="134"/>
      <c r="H34" s="135"/>
      <c r="I34" s="135"/>
      <c r="J34" s="135"/>
      <c r="K34" s="135"/>
      <c r="L34" s="135"/>
      <c r="M34" s="135"/>
      <c r="N34" s="139"/>
      <c r="O34" s="135"/>
      <c r="P34" s="135"/>
      <c r="Q34" s="135"/>
      <c r="R34" s="135"/>
      <c r="S34" s="135"/>
      <c r="T34" s="135"/>
      <c r="U34" s="135"/>
      <c r="V34" s="135"/>
      <c r="W34" s="135"/>
      <c r="X34" s="271"/>
      <c r="Y34" s="271"/>
      <c r="Z34" s="271"/>
      <c r="AA34" s="271"/>
      <c r="AB34" s="271"/>
      <c r="AC34" s="271"/>
      <c r="AD34" s="271"/>
      <c r="AE34" s="271"/>
      <c r="AF34" s="271"/>
      <c r="AG34" s="271"/>
      <c r="AH34" s="271"/>
      <c r="AI34" s="271"/>
      <c r="AJ34" s="271"/>
      <c r="AK34" s="271"/>
      <c r="AL34" s="271"/>
      <c r="AM34" s="271"/>
      <c r="AN34" s="271"/>
      <c r="AO34" s="271"/>
      <c r="AP34" s="271"/>
      <c r="AQ34" s="271"/>
      <c r="AR34" s="271"/>
      <c r="AS34" s="271"/>
      <c r="AT34" s="271"/>
      <c r="AU34" s="271"/>
      <c r="AV34" s="271"/>
      <c r="AW34" s="271"/>
      <c r="AX34" s="271"/>
      <c r="AY34" s="271"/>
      <c r="AZ34" s="271"/>
      <c r="BA34" s="271"/>
      <c r="BB34" s="271"/>
      <c r="BC34" s="271"/>
      <c r="BD34" s="271"/>
      <c r="BE34" s="271"/>
      <c r="BF34" s="271"/>
      <c r="BG34" s="271"/>
      <c r="BH34" s="271"/>
      <c r="BI34" s="271"/>
      <c r="BJ34" s="271"/>
      <c r="BK34" s="271"/>
      <c r="BL34" s="271"/>
      <c r="BM34" s="271"/>
      <c r="BN34" s="271"/>
      <c r="BO34" s="271"/>
    </row>
    <row r="35" spans="1:68" x14ac:dyDescent="0.45">
      <c r="A35" s="270"/>
      <c r="B35" s="271"/>
      <c r="C35" s="272"/>
      <c r="D35" s="271"/>
      <c r="E35" s="271"/>
      <c r="F35" s="271"/>
      <c r="G35" s="270"/>
      <c r="H35" s="271"/>
      <c r="I35" s="271"/>
      <c r="J35" s="271"/>
      <c r="K35" s="271"/>
      <c r="L35" s="271"/>
      <c r="M35" s="271"/>
      <c r="N35" s="273"/>
      <c r="O35" s="271"/>
      <c r="P35" s="271"/>
      <c r="Q35" s="271"/>
      <c r="R35" s="271"/>
      <c r="S35" s="271"/>
      <c r="T35" s="271"/>
      <c r="U35" s="271"/>
      <c r="V35" s="271"/>
      <c r="W35" s="271"/>
      <c r="X35" s="271"/>
      <c r="Y35" s="271"/>
      <c r="Z35" s="271"/>
      <c r="AA35" s="271"/>
      <c r="AB35" s="271"/>
      <c r="AC35" s="271"/>
      <c r="AD35" s="271"/>
      <c r="AE35" s="271"/>
      <c r="AF35" s="271"/>
      <c r="AG35" s="271"/>
      <c r="AH35" s="271"/>
      <c r="AI35" s="271"/>
      <c r="AJ35" s="271"/>
      <c r="AK35" s="271"/>
      <c r="AL35" s="271"/>
      <c r="AM35" s="271"/>
      <c r="AN35" s="271"/>
      <c r="AO35" s="271"/>
      <c r="AP35" s="271"/>
      <c r="AQ35" s="271"/>
      <c r="AR35" s="271"/>
      <c r="AS35" s="271"/>
      <c r="AT35" s="271"/>
      <c r="AU35" s="271"/>
      <c r="AV35" s="271"/>
      <c r="AW35" s="271"/>
      <c r="AX35" s="271"/>
      <c r="AY35" s="271"/>
      <c r="AZ35" s="271"/>
      <c r="BA35" s="271"/>
      <c r="BB35" s="271"/>
      <c r="BC35" s="271"/>
      <c r="BD35" s="271"/>
      <c r="BE35" s="271"/>
      <c r="BF35" s="271"/>
      <c r="BG35" s="271"/>
      <c r="BH35" s="271"/>
      <c r="BI35" s="271"/>
      <c r="BJ35" s="271"/>
      <c r="BK35" s="271"/>
      <c r="BL35" s="271"/>
      <c r="BM35" s="271"/>
      <c r="BN35" s="271"/>
      <c r="BO35" s="271"/>
      <c r="BP35" s="271"/>
    </row>
    <row r="36" spans="1:68" x14ac:dyDescent="0.45">
      <c r="A36" s="270"/>
      <c r="B36" s="271"/>
      <c r="C36" s="272"/>
      <c r="D36" s="271"/>
      <c r="E36" s="271"/>
      <c r="F36" s="271"/>
      <c r="G36" s="270"/>
      <c r="H36" s="271"/>
      <c r="I36" s="271"/>
      <c r="J36" s="271"/>
      <c r="K36" s="271"/>
      <c r="L36" s="271"/>
      <c r="M36" s="271"/>
      <c r="N36" s="273"/>
      <c r="O36" s="271"/>
      <c r="P36" s="271"/>
      <c r="Q36" s="271"/>
      <c r="R36" s="271"/>
      <c r="S36" s="271"/>
      <c r="T36" s="271"/>
      <c r="U36" s="271"/>
      <c r="V36" s="271"/>
      <c r="W36" s="271"/>
      <c r="X36" s="271"/>
      <c r="Y36" s="271"/>
      <c r="Z36" s="271"/>
      <c r="AA36" s="271"/>
      <c r="AB36" s="271"/>
      <c r="AC36" s="271"/>
      <c r="AD36" s="271"/>
      <c r="AE36" s="271"/>
      <c r="AF36" s="271"/>
      <c r="AG36" s="271"/>
      <c r="AH36" s="271"/>
      <c r="AI36" s="271"/>
      <c r="AJ36" s="271"/>
      <c r="AK36" s="271"/>
      <c r="AL36" s="271"/>
      <c r="AM36" s="271"/>
      <c r="AN36" s="271"/>
      <c r="AO36" s="271"/>
      <c r="AP36" s="271"/>
      <c r="AQ36" s="271"/>
      <c r="AR36" s="271"/>
      <c r="AS36" s="271"/>
      <c r="AT36" s="271"/>
      <c r="AU36" s="271"/>
      <c r="AV36" s="271"/>
      <c r="AW36" s="271"/>
      <c r="AX36" s="271"/>
      <c r="AY36" s="271"/>
      <c r="AZ36" s="271"/>
      <c r="BA36" s="271"/>
      <c r="BB36" s="271"/>
      <c r="BC36" s="271"/>
      <c r="BD36" s="271"/>
      <c r="BE36" s="271"/>
      <c r="BF36" s="271"/>
      <c r="BG36" s="271"/>
      <c r="BH36" s="271"/>
      <c r="BI36" s="271"/>
      <c r="BJ36" s="271"/>
      <c r="BK36" s="271"/>
      <c r="BL36" s="271"/>
      <c r="BM36" s="271"/>
      <c r="BN36" s="271"/>
      <c r="BO36" s="271"/>
      <c r="BP36" s="271"/>
    </row>
    <row r="37" spans="1:68" x14ac:dyDescent="0.45">
      <c r="A37" s="270"/>
      <c r="B37" s="271"/>
      <c r="C37" s="272"/>
      <c r="D37" s="271"/>
      <c r="E37" s="271"/>
      <c r="F37" s="271"/>
      <c r="G37" s="270"/>
      <c r="H37" s="271"/>
      <c r="I37" s="271"/>
      <c r="J37" s="271"/>
      <c r="K37" s="271"/>
      <c r="L37" s="271"/>
      <c r="M37" s="271"/>
      <c r="N37" s="273"/>
      <c r="O37" s="271"/>
      <c r="P37" s="271"/>
      <c r="Q37" s="271"/>
      <c r="R37" s="271"/>
      <c r="S37" s="271"/>
      <c r="T37" s="271"/>
      <c r="U37" s="271"/>
      <c r="V37" s="271"/>
      <c r="W37" s="271"/>
      <c r="X37" s="271"/>
      <c r="Y37" s="271"/>
      <c r="Z37" s="271"/>
      <c r="AA37" s="271"/>
      <c r="AB37" s="271"/>
      <c r="AC37" s="271"/>
      <c r="AD37" s="271"/>
      <c r="AE37" s="271"/>
      <c r="AF37" s="271"/>
      <c r="AG37" s="271"/>
      <c r="AH37" s="271"/>
      <c r="AI37" s="271"/>
      <c r="AJ37" s="271"/>
      <c r="AK37" s="271"/>
      <c r="AL37" s="271"/>
      <c r="AM37" s="271"/>
      <c r="AN37" s="271"/>
      <c r="AO37" s="271"/>
      <c r="AP37" s="271"/>
      <c r="AQ37" s="271"/>
      <c r="AR37" s="271"/>
      <c r="AS37" s="271"/>
      <c r="AT37" s="271"/>
      <c r="AU37" s="271"/>
      <c r="AV37" s="271"/>
      <c r="AW37" s="271"/>
      <c r="AX37" s="271"/>
      <c r="AY37" s="271"/>
      <c r="AZ37" s="271"/>
      <c r="BA37" s="271"/>
      <c r="BB37" s="271"/>
      <c r="BC37" s="271"/>
      <c r="BD37" s="271"/>
      <c r="BE37" s="271"/>
      <c r="BF37" s="271"/>
      <c r="BG37" s="271"/>
      <c r="BH37" s="271"/>
      <c r="BI37" s="271"/>
      <c r="BJ37" s="271"/>
      <c r="BK37" s="271"/>
      <c r="BL37" s="271"/>
      <c r="BM37" s="271"/>
      <c r="BN37" s="271"/>
      <c r="BO37" s="271"/>
      <c r="BP37" s="271"/>
    </row>
    <row r="38" spans="1:68" x14ac:dyDescent="0.45">
      <c r="A38" s="270"/>
      <c r="B38" s="271"/>
      <c r="C38" s="272"/>
      <c r="D38" s="271"/>
      <c r="E38" s="271"/>
      <c r="F38" s="271"/>
      <c r="G38" s="270"/>
      <c r="H38" s="271"/>
      <c r="I38" s="271"/>
      <c r="J38" s="271"/>
      <c r="K38" s="271"/>
      <c r="L38" s="271"/>
      <c r="M38" s="271"/>
      <c r="N38" s="273"/>
      <c r="O38" s="271"/>
      <c r="P38" s="271"/>
      <c r="Q38" s="271"/>
      <c r="R38" s="271"/>
      <c r="S38" s="271"/>
      <c r="T38" s="271"/>
      <c r="U38" s="271"/>
      <c r="V38" s="271"/>
      <c r="W38" s="271"/>
      <c r="X38" s="271"/>
      <c r="Y38" s="271"/>
      <c r="Z38" s="271"/>
      <c r="AA38" s="271"/>
      <c r="AB38" s="271"/>
      <c r="AC38" s="271"/>
      <c r="AD38" s="271"/>
      <c r="AE38" s="271"/>
      <c r="AF38" s="271"/>
      <c r="AG38" s="271"/>
      <c r="AH38" s="271"/>
      <c r="AI38" s="271"/>
      <c r="AJ38" s="271"/>
      <c r="AK38" s="271"/>
      <c r="AL38" s="271"/>
      <c r="AM38" s="271"/>
      <c r="AN38" s="271"/>
      <c r="AO38" s="271"/>
      <c r="AP38" s="271"/>
      <c r="AQ38" s="271"/>
      <c r="AR38" s="271"/>
      <c r="AS38" s="271"/>
      <c r="AT38" s="271"/>
      <c r="AU38" s="271"/>
      <c r="AV38" s="271"/>
      <c r="AW38" s="271"/>
      <c r="AX38" s="271"/>
      <c r="AY38" s="271"/>
      <c r="AZ38" s="271"/>
      <c r="BA38" s="271"/>
      <c r="BB38" s="271"/>
      <c r="BC38" s="271"/>
      <c r="BD38" s="271"/>
      <c r="BE38" s="271"/>
      <c r="BF38" s="271"/>
      <c r="BG38" s="271"/>
      <c r="BH38" s="271"/>
      <c r="BI38" s="271"/>
      <c r="BJ38" s="271"/>
      <c r="BK38" s="271"/>
      <c r="BL38" s="271"/>
      <c r="BM38" s="271"/>
      <c r="BN38" s="271"/>
      <c r="BO38" s="271"/>
      <c r="BP38" s="271"/>
    </row>
    <row r="39" spans="1:68" x14ac:dyDescent="0.45">
      <c r="A39" s="270"/>
      <c r="B39" s="271"/>
      <c r="C39" s="272"/>
      <c r="D39" s="271"/>
      <c r="E39" s="271"/>
      <c r="F39" s="271"/>
      <c r="G39" s="270"/>
      <c r="H39" s="271"/>
      <c r="I39" s="271"/>
      <c r="J39" s="271"/>
      <c r="K39" s="271"/>
      <c r="L39" s="271"/>
      <c r="M39" s="271"/>
      <c r="N39" s="273"/>
      <c r="O39" s="271"/>
      <c r="P39" s="271"/>
      <c r="Q39" s="271"/>
      <c r="R39" s="271"/>
      <c r="S39" s="271"/>
      <c r="T39" s="271"/>
      <c r="U39" s="271"/>
      <c r="V39" s="271"/>
      <c r="W39" s="271"/>
      <c r="X39" s="271"/>
      <c r="Y39" s="271"/>
      <c r="Z39" s="271"/>
      <c r="AA39" s="271"/>
      <c r="AB39" s="271"/>
      <c r="AC39" s="271"/>
      <c r="AD39" s="271"/>
      <c r="AE39" s="271"/>
      <c r="AF39" s="271"/>
      <c r="AG39" s="271"/>
      <c r="AH39" s="271"/>
      <c r="AI39" s="271"/>
      <c r="AJ39" s="271"/>
      <c r="AK39" s="271"/>
      <c r="AL39" s="271"/>
      <c r="AM39" s="271"/>
      <c r="AN39" s="271"/>
      <c r="AO39" s="271"/>
      <c r="AP39" s="271"/>
      <c r="AQ39" s="271"/>
      <c r="AR39" s="271"/>
      <c r="AS39" s="271"/>
      <c r="AT39" s="271"/>
      <c r="AU39" s="271"/>
      <c r="AV39" s="271"/>
      <c r="AW39" s="271"/>
      <c r="AX39" s="271"/>
      <c r="AY39" s="271"/>
      <c r="AZ39" s="271"/>
      <c r="BA39" s="271"/>
      <c r="BB39" s="271"/>
      <c r="BC39" s="271"/>
      <c r="BD39" s="271"/>
      <c r="BE39" s="271"/>
      <c r="BF39" s="271"/>
      <c r="BG39" s="271"/>
      <c r="BH39" s="271"/>
      <c r="BI39" s="271"/>
      <c r="BJ39" s="271"/>
      <c r="BK39" s="271"/>
      <c r="BL39" s="271"/>
      <c r="BM39" s="271"/>
      <c r="BN39" s="271"/>
      <c r="BO39" s="271"/>
      <c r="BP39" s="271"/>
    </row>
    <row r="40" spans="1:68" x14ac:dyDescent="0.45">
      <c r="A40" s="270"/>
      <c r="B40" s="271"/>
      <c r="C40" s="272"/>
      <c r="D40" s="271"/>
      <c r="E40" s="271"/>
      <c r="F40" s="271"/>
      <c r="G40" s="270"/>
      <c r="H40" s="271"/>
      <c r="I40" s="271"/>
      <c r="J40" s="271"/>
      <c r="K40" s="271"/>
      <c r="L40" s="271"/>
      <c r="M40" s="271"/>
      <c r="N40" s="273"/>
      <c r="O40" s="271"/>
      <c r="P40" s="271"/>
      <c r="Q40" s="271"/>
      <c r="R40" s="271"/>
      <c r="S40" s="271"/>
      <c r="T40" s="271"/>
      <c r="U40" s="271"/>
      <c r="V40" s="271"/>
      <c r="W40" s="271"/>
      <c r="X40" s="271"/>
      <c r="Y40" s="271"/>
      <c r="Z40" s="271"/>
      <c r="AA40" s="271"/>
      <c r="AB40" s="271"/>
      <c r="AC40" s="271"/>
      <c r="AD40" s="271"/>
      <c r="AE40" s="271"/>
      <c r="AF40" s="271"/>
      <c r="AG40" s="271"/>
      <c r="AH40" s="271"/>
      <c r="AI40" s="271"/>
      <c r="AJ40" s="271"/>
      <c r="AK40" s="271"/>
      <c r="AL40" s="271"/>
      <c r="AM40" s="271"/>
      <c r="AN40" s="271"/>
      <c r="AO40" s="271"/>
      <c r="AP40" s="271"/>
      <c r="AQ40" s="271"/>
      <c r="AR40" s="271"/>
      <c r="AS40" s="271"/>
      <c r="AT40" s="271"/>
      <c r="AU40" s="271"/>
      <c r="AV40" s="271"/>
      <c r="AW40" s="271"/>
      <c r="AX40" s="271"/>
      <c r="AY40" s="271"/>
      <c r="AZ40" s="271"/>
      <c r="BA40" s="271"/>
      <c r="BB40" s="271"/>
      <c r="BC40" s="271"/>
      <c r="BD40" s="271"/>
      <c r="BE40" s="271"/>
      <c r="BF40" s="271"/>
      <c r="BG40" s="271"/>
      <c r="BH40" s="271"/>
      <c r="BI40" s="271"/>
      <c r="BJ40" s="271"/>
      <c r="BK40" s="271"/>
      <c r="BL40" s="271"/>
      <c r="BM40" s="271"/>
      <c r="BN40" s="271"/>
      <c r="BO40" s="271"/>
      <c r="BP40" s="271"/>
    </row>
    <row r="41" spans="1:68" x14ac:dyDescent="0.45">
      <c r="A41" s="270"/>
      <c r="B41" s="271"/>
      <c r="C41" s="272"/>
      <c r="D41" s="271"/>
      <c r="E41" s="271"/>
      <c r="F41" s="271"/>
      <c r="G41" s="270"/>
      <c r="H41" s="271"/>
      <c r="I41" s="271"/>
      <c r="J41" s="271"/>
      <c r="K41" s="271"/>
      <c r="L41" s="271"/>
      <c r="M41" s="271"/>
      <c r="N41" s="273"/>
      <c r="O41" s="271"/>
      <c r="P41" s="271"/>
      <c r="Q41" s="271"/>
      <c r="R41" s="271"/>
      <c r="S41" s="271"/>
      <c r="T41" s="271"/>
      <c r="U41" s="271"/>
      <c r="V41" s="271"/>
      <c r="W41" s="271"/>
      <c r="X41" s="271"/>
      <c r="Y41" s="271"/>
      <c r="Z41" s="271"/>
      <c r="AA41" s="271"/>
      <c r="AB41" s="271"/>
      <c r="AC41" s="271"/>
      <c r="AD41" s="271"/>
      <c r="AE41" s="271"/>
      <c r="AF41" s="271"/>
      <c r="AG41" s="271"/>
      <c r="AH41" s="271"/>
      <c r="AI41" s="271"/>
      <c r="AJ41" s="271"/>
      <c r="AK41" s="271"/>
      <c r="AL41" s="271"/>
      <c r="AM41" s="271"/>
      <c r="AN41" s="271"/>
      <c r="AO41" s="271"/>
      <c r="AP41" s="271"/>
      <c r="AQ41" s="271"/>
      <c r="AR41" s="271"/>
      <c r="AS41" s="271"/>
      <c r="AT41" s="271"/>
      <c r="AU41" s="271"/>
      <c r="AV41" s="271"/>
      <c r="AW41" s="271"/>
      <c r="AX41" s="271"/>
      <c r="AY41" s="271"/>
      <c r="AZ41" s="271"/>
      <c r="BA41" s="271"/>
      <c r="BB41" s="271"/>
      <c r="BC41" s="271"/>
      <c r="BD41" s="271"/>
      <c r="BE41" s="271"/>
      <c r="BF41" s="271"/>
      <c r="BG41" s="271"/>
      <c r="BH41" s="271"/>
      <c r="BI41" s="271"/>
      <c r="BJ41" s="271"/>
      <c r="BK41" s="271"/>
      <c r="BL41" s="271"/>
      <c r="BM41" s="271"/>
      <c r="BN41" s="271"/>
      <c r="BO41" s="271"/>
      <c r="BP41" s="271"/>
    </row>
    <row r="42" spans="1:68" x14ac:dyDescent="0.45">
      <c r="A42" s="270"/>
      <c r="B42" s="271"/>
      <c r="C42" s="272"/>
      <c r="D42" s="271"/>
      <c r="E42" s="271"/>
      <c r="F42" s="271"/>
      <c r="G42" s="270"/>
      <c r="H42" s="271"/>
      <c r="I42" s="271"/>
      <c r="J42" s="271"/>
      <c r="K42" s="271"/>
      <c r="L42" s="271"/>
      <c r="M42" s="271"/>
      <c r="N42" s="273"/>
      <c r="O42" s="271"/>
      <c r="P42" s="271"/>
      <c r="Q42" s="271"/>
      <c r="R42" s="271"/>
      <c r="S42" s="271"/>
      <c r="T42" s="271"/>
      <c r="U42" s="271"/>
      <c r="V42" s="271"/>
      <c r="W42" s="271"/>
      <c r="X42" s="271"/>
      <c r="Y42" s="271"/>
      <c r="Z42" s="271"/>
      <c r="AA42" s="271"/>
      <c r="AB42" s="271"/>
      <c r="AC42" s="271"/>
      <c r="AD42" s="271"/>
      <c r="AE42" s="271"/>
      <c r="AF42" s="271"/>
      <c r="AG42" s="271"/>
      <c r="AH42" s="271"/>
      <c r="AI42" s="271"/>
      <c r="AJ42" s="271"/>
      <c r="AK42" s="271"/>
      <c r="AL42" s="271"/>
      <c r="AM42" s="271"/>
      <c r="AN42" s="271"/>
      <c r="AO42" s="271"/>
      <c r="AP42" s="271"/>
      <c r="AQ42" s="271"/>
      <c r="AR42" s="271"/>
      <c r="AS42" s="271"/>
      <c r="AT42" s="271"/>
      <c r="AU42" s="271"/>
      <c r="AV42" s="271"/>
      <c r="AW42" s="271"/>
      <c r="AX42" s="271"/>
      <c r="AY42" s="271"/>
      <c r="AZ42" s="271"/>
      <c r="BA42" s="271"/>
      <c r="BB42" s="271"/>
      <c r="BC42" s="271"/>
      <c r="BD42" s="271"/>
      <c r="BE42" s="271"/>
      <c r="BF42" s="271"/>
      <c r="BG42" s="271"/>
      <c r="BH42" s="271"/>
      <c r="BI42" s="271"/>
      <c r="BJ42" s="271"/>
      <c r="BK42" s="271"/>
      <c r="BL42" s="271"/>
      <c r="BM42" s="271"/>
      <c r="BN42" s="271"/>
      <c r="BO42" s="271"/>
      <c r="BP42" s="271"/>
    </row>
    <row r="43" spans="1:68" x14ac:dyDescent="0.45">
      <c r="A43" s="270"/>
      <c r="B43" s="271"/>
      <c r="C43" s="272"/>
      <c r="D43" s="271"/>
      <c r="E43" s="271"/>
      <c r="F43" s="271"/>
      <c r="G43" s="270"/>
      <c r="H43" s="271"/>
      <c r="I43" s="271"/>
      <c r="J43" s="271"/>
      <c r="K43" s="271"/>
      <c r="L43" s="271"/>
      <c r="M43" s="271"/>
      <c r="N43" s="273"/>
      <c r="O43" s="271"/>
      <c r="P43" s="271"/>
      <c r="Q43" s="271"/>
      <c r="R43" s="271"/>
      <c r="S43" s="271"/>
      <c r="T43" s="271"/>
      <c r="U43" s="271"/>
      <c r="V43" s="271"/>
      <c r="W43" s="271"/>
      <c r="X43" s="271"/>
      <c r="Y43" s="271"/>
      <c r="Z43" s="271"/>
      <c r="AA43" s="271"/>
      <c r="AB43" s="271"/>
      <c r="AC43" s="271"/>
      <c r="AD43" s="271"/>
      <c r="AE43" s="271"/>
      <c r="AF43" s="271"/>
      <c r="AG43" s="271"/>
      <c r="AH43" s="271"/>
      <c r="AI43" s="271"/>
      <c r="AJ43" s="271"/>
      <c r="AK43" s="271"/>
      <c r="AL43" s="271"/>
      <c r="AM43" s="271"/>
      <c r="AN43" s="271"/>
      <c r="AO43" s="271"/>
      <c r="AP43" s="271"/>
      <c r="AQ43" s="271"/>
      <c r="AR43" s="271"/>
      <c r="AS43" s="271"/>
      <c r="AT43" s="271"/>
      <c r="AU43" s="271"/>
      <c r="AV43" s="271"/>
      <c r="AW43" s="271"/>
      <c r="AX43" s="271"/>
      <c r="AY43" s="271"/>
      <c r="AZ43" s="271"/>
      <c r="BA43" s="271"/>
      <c r="BB43" s="271"/>
      <c r="BC43" s="271"/>
      <c r="BD43" s="271"/>
      <c r="BE43" s="271"/>
      <c r="BF43" s="271"/>
      <c r="BG43" s="271"/>
      <c r="BH43" s="271"/>
      <c r="BI43" s="271"/>
      <c r="BJ43" s="271"/>
      <c r="BK43" s="271"/>
      <c r="BL43" s="271"/>
      <c r="BM43" s="271"/>
      <c r="BN43" s="271"/>
      <c r="BO43" s="271"/>
      <c r="BP43" s="271"/>
    </row>
    <row r="44" spans="1:68" x14ac:dyDescent="0.45">
      <c r="A44" s="270"/>
      <c r="B44" s="271"/>
      <c r="C44" s="272"/>
      <c r="D44" s="271"/>
      <c r="E44" s="271"/>
      <c r="F44" s="271"/>
      <c r="G44" s="270"/>
      <c r="H44" s="271"/>
      <c r="I44" s="271"/>
      <c r="J44" s="271"/>
      <c r="K44" s="271"/>
      <c r="L44" s="271"/>
      <c r="M44" s="271"/>
      <c r="N44" s="273"/>
      <c r="O44" s="271"/>
      <c r="P44" s="271"/>
      <c r="Q44" s="271"/>
      <c r="R44" s="271"/>
      <c r="S44" s="271"/>
      <c r="T44" s="271"/>
      <c r="U44" s="271"/>
      <c r="V44" s="271"/>
      <c r="W44" s="271"/>
      <c r="X44" s="271"/>
      <c r="Y44" s="271"/>
      <c r="Z44" s="271"/>
      <c r="AA44" s="271"/>
      <c r="AB44" s="271"/>
      <c r="AC44" s="271"/>
      <c r="AD44" s="271"/>
      <c r="AE44" s="271"/>
      <c r="AF44" s="271"/>
      <c r="AG44" s="271"/>
      <c r="AH44" s="271"/>
      <c r="AI44" s="271"/>
      <c r="AJ44" s="271"/>
      <c r="AK44" s="271"/>
      <c r="AL44" s="271"/>
      <c r="AM44" s="271"/>
      <c r="AN44" s="271"/>
      <c r="AO44" s="271"/>
      <c r="AP44" s="271"/>
      <c r="AQ44" s="271"/>
      <c r="AR44" s="271"/>
      <c r="AS44" s="271"/>
      <c r="AT44" s="271"/>
      <c r="AU44" s="271"/>
      <c r="AV44" s="271"/>
      <c r="AW44" s="271"/>
      <c r="AX44" s="271"/>
      <c r="AY44" s="271"/>
      <c r="AZ44" s="271"/>
      <c r="BA44" s="271"/>
      <c r="BB44" s="271"/>
      <c r="BC44" s="271"/>
      <c r="BD44" s="271"/>
      <c r="BE44" s="271"/>
      <c r="BF44" s="271"/>
      <c r="BG44" s="271"/>
      <c r="BH44" s="271"/>
      <c r="BI44" s="271"/>
      <c r="BJ44" s="271"/>
      <c r="BK44" s="271"/>
      <c r="BL44" s="271"/>
      <c r="BM44" s="271"/>
      <c r="BN44" s="271"/>
      <c r="BO44" s="271"/>
      <c r="BP44" s="271"/>
    </row>
    <row r="45" spans="1:68" x14ac:dyDescent="0.45">
      <c r="A45" s="270"/>
      <c r="B45" s="271"/>
      <c r="C45" s="272"/>
      <c r="D45" s="271"/>
      <c r="E45" s="271"/>
      <c r="F45" s="271"/>
      <c r="G45" s="270"/>
      <c r="H45" s="271"/>
      <c r="I45" s="271"/>
      <c r="J45" s="271"/>
      <c r="K45" s="271"/>
      <c r="L45" s="271"/>
      <c r="M45" s="271"/>
      <c r="N45" s="273"/>
      <c r="O45" s="271"/>
      <c r="P45" s="271"/>
      <c r="Q45" s="271"/>
      <c r="R45" s="271"/>
      <c r="S45" s="271"/>
      <c r="T45" s="271"/>
      <c r="U45" s="271"/>
      <c r="V45" s="271"/>
      <c r="W45" s="271"/>
      <c r="X45" s="271"/>
      <c r="Y45" s="271"/>
      <c r="Z45" s="271"/>
      <c r="AA45" s="271"/>
      <c r="AB45" s="271"/>
      <c r="AC45" s="271"/>
      <c r="AD45" s="271"/>
      <c r="AE45" s="271"/>
      <c r="AF45" s="271"/>
      <c r="AG45" s="271"/>
      <c r="AH45" s="271"/>
      <c r="AI45" s="271"/>
      <c r="AJ45" s="271"/>
      <c r="AK45" s="271"/>
      <c r="AL45" s="271"/>
      <c r="AM45" s="271"/>
      <c r="AN45" s="271"/>
      <c r="AO45" s="271"/>
      <c r="AP45" s="271"/>
      <c r="AQ45" s="271"/>
      <c r="AR45" s="271"/>
      <c r="AS45" s="271"/>
      <c r="AT45" s="271"/>
      <c r="AU45" s="271"/>
      <c r="AV45" s="271"/>
      <c r="AW45" s="271"/>
      <c r="AX45" s="271"/>
      <c r="AY45" s="271"/>
      <c r="AZ45" s="271"/>
      <c r="BA45" s="271"/>
      <c r="BB45" s="271"/>
      <c r="BC45" s="271"/>
      <c r="BD45" s="271"/>
      <c r="BE45" s="271"/>
      <c r="BF45" s="271"/>
      <c r="BG45" s="271"/>
      <c r="BH45" s="271"/>
      <c r="BI45" s="271"/>
      <c r="BJ45" s="271"/>
      <c r="BK45" s="271"/>
      <c r="BL45" s="271"/>
      <c r="BM45" s="271"/>
      <c r="BN45" s="271"/>
      <c r="BO45" s="271"/>
      <c r="BP45" s="271"/>
    </row>
    <row r="46" spans="1:68" x14ac:dyDescent="0.45">
      <c r="A46" s="270"/>
      <c r="B46" s="271"/>
      <c r="C46" s="272"/>
      <c r="D46" s="271"/>
      <c r="E46" s="271"/>
      <c r="F46" s="271"/>
      <c r="G46" s="270"/>
      <c r="H46" s="271"/>
      <c r="I46" s="271"/>
      <c r="J46" s="271"/>
      <c r="K46" s="271"/>
      <c r="L46" s="271"/>
      <c r="M46" s="271"/>
      <c r="N46" s="273"/>
      <c r="O46" s="271"/>
      <c r="P46" s="271"/>
      <c r="Q46" s="271"/>
      <c r="R46" s="271"/>
      <c r="S46" s="271"/>
      <c r="T46" s="271"/>
      <c r="U46" s="271"/>
      <c r="V46" s="271"/>
      <c r="W46" s="271"/>
      <c r="X46" s="271"/>
      <c r="Y46" s="271"/>
      <c r="Z46" s="271"/>
      <c r="AA46" s="271"/>
      <c r="AB46" s="271"/>
      <c r="AC46" s="271"/>
      <c r="AD46" s="271"/>
      <c r="AE46" s="271"/>
      <c r="AF46" s="271"/>
      <c r="AG46" s="271"/>
      <c r="AH46" s="271"/>
      <c r="AI46" s="271"/>
      <c r="AJ46" s="271"/>
      <c r="AK46" s="271"/>
      <c r="AL46" s="271"/>
      <c r="AM46" s="271"/>
      <c r="AN46" s="271"/>
      <c r="AO46" s="271"/>
      <c r="AP46" s="271"/>
      <c r="AQ46" s="271"/>
      <c r="AR46" s="271"/>
      <c r="AS46" s="271"/>
      <c r="AT46" s="271"/>
      <c r="AU46" s="271"/>
      <c r="AV46" s="271"/>
      <c r="AW46" s="271"/>
      <c r="AX46" s="271"/>
      <c r="AY46" s="271"/>
      <c r="AZ46" s="271"/>
      <c r="BA46" s="271"/>
      <c r="BB46" s="271"/>
      <c r="BC46" s="271"/>
      <c r="BD46" s="271"/>
      <c r="BE46" s="271"/>
      <c r="BF46" s="271"/>
      <c r="BG46" s="271"/>
      <c r="BH46" s="271"/>
      <c r="BI46" s="271"/>
      <c r="BJ46" s="271"/>
      <c r="BK46" s="271"/>
      <c r="BL46" s="271"/>
      <c r="BM46" s="271"/>
      <c r="BN46" s="271"/>
      <c r="BO46" s="271"/>
      <c r="BP46" s="271"/>
    </row>
    <row r="47" spans="1:68" x14ac:dyDescent="0.45">
      <c r="A47" s="270"/>
      <c r="B47" s="271"/>
      <c r="C47" s="272"/>
      <c r="D47" s="271"/>
      <c r="E47" s="271"/>
      <c r="F47" s="271"/>
      <c r="G47" s="270"/>
      <c r="H47" s="271"/>
      <c r="I47" s="271"/>
      <c r="J47" s="271"/>
      <c r="K47" s="271"/>
      <c r="L47" s="271"/>
      <c r="M47" s="271"/>
      <c r="N47" s="273"/>
      <c r="O47" s="271"/>
      <c r="P47" s="271"/>
      <c r="Q47" s="271"/>
      <c r="R47" s="271"/>
      <c r="S47" s="271"/>
      <c r="T47" s="271"/>
      <c r="U47" s="271"/>
      <c r="V47" s="271"/>
      <c r="W47" s="271"/>
      <c r="X47" s="271"/>
      <c r="Y47" s="271"/>
      <c r="Z47" s="271"/>
      <c r="AA47" s="271"/>
      <c r="AB47" s="271"/>
      <c r="AC47" s="271"/>
      <c r="AD47" s="271"/>
      <c r="AE47" s="271"/>
      <c r="AF47" s="271"/>
      <c r="AG47" s="271"/>
      <c r="AH47" s="271"/>
      <c r="AI47" s="271"/>
      <c r="AJ47" s="271"/>
      <c r="AK47" s="271"/>
      <c r="AL47" s="271"/>
      <c r="AM47" s="271"/>
      <c r="AN47" s="271"/>
      <c r="AO47" s="271"/>
      <c r="AP47" s="271"/>
      <c r="AQ47" s="271"/>
      <c r="AR47" s="271"/>
      <c r="AS47" s="271"/>
      <c r="AT47" s="271"/>
      <c r="AU47" s="271"/>
      <c r="AV47" s="271"/>
      <c r="AW47" s="271"/>
      <c r="AX47" s="271"/>
      <c r="AY47" s="271"/>
      <c r="AZ47" s="271"/>
      <c r="BA47" s="271"/>
      <c r="BB47" s="271"/>
      <c r="BC47" s="271"/>
      <c r="BD47" s="271"/>
      <c r="BE47" s="271"/>
      <c r="BF47" s="271"/>
      <c r="BG47" s="271"/>
      <c r="BH47" s="271"/>
      <c r="BI47" s="271"/>
      <c r="BJ47" s="271"/>
      <c r="BK47" s="271"/>
      <c r="BL47" s="271"/>
      <c r="BM47" s="271"/>
      <c r="BN47" s="271"/>
      <c r="BO47" s="271"/>
      <c r="BP47" s="271"/>
    </row>
    <row r="48" spans="1:68" x14ac:dyDescent="0.45">
      <c r="A48" s="270"/>
      <c r="B48" s="271"/>
      <c r="C48" s="272"/>
      <c r="D48" s="271"/>
      <c r="E48" s="271"/>
      <c r="F48" s="271"/>
      <c r="G48" s="270"/>
      <c r="H48" s="271"/>
      <c r="I48" s="271"/>
      <c r="J48" s="271"/>
      <c r="K48" s="271"/>
      <c r="L48" s="271"/>
      <c r="M48" s="271"/>
      <c r="N48" s="273"/>
      <c r="O48" s="271"/>
      <c r="P48" s="271"/>
      <c r="Q48" s="271"/>
      <c r="R48" s="271"/>
      <c r="S48" s="271"/>
      <c r="T48" s="271"/>
      <c r="U48" s="271"/>
      <c r="V48" s="271"/>
      <c r="W48" s="271"/>
      <c r="X48" s="271"/>
      <c r="Y48" s="271"/>
      <c r="Z48" s="271"/>
      <c r="AA48" s="271"/>
      <c r="AB48" s="271"/>
      <c r="AC48" s="271"/>
      <c r="AD48" s="271"/>
      <c r="AE48" s="271"/>
      <c r="AF48" s="271"/>
      <c r="AG48" s="271"/>
      <c r="AH48" s="271"/>
      <c r="AI48" s="271"/>
      <c r="AJ48" s="271"/>
      <c r="AK48" s="271"/>
      <c r="AL48" s="271"/>
      <c r="AM48" s="271"/>
      <c r="AN48" s="271"/>
      <c r="AO48" s="271"/>
      <c r="AP48" s="271"/>
      <c r="AQ48" s="271"/>
      <c r="AR48" s="271"/>
      <c r="AS48" s="271"/>
      <c r="AT48" s="271"/>
      <c r="AU48" s="271"/>
      <c r="AV48" s="271"/>
      <c r="AW48" s="271"/>
      <c r="AX48" s="271"/>
      <c r="AY48" s="271"/>
      <c r="AZ48" s="271"/>
      <c r="BA48" s="271"/>
      <c r="BB48" s="271"/>
      <c r="BC48" s="271"/>
      <c r="BD48" s="271"/>
      <c r="BE48" s="271"/>
      <c r="BF48" s="271"/>
      <c r="BG48" s="271"/>
      <c r="BH48" s="271"/>
      <c r="BI48" s="271"/>
      <c r="BJ48" s="271"/>
      <c r="BK48" s="271"/>
      <c r="BL48" s="271"/>
      <c r="BM48" s="271"/>
      <c r="BN48" s="271"/>
      <c r="BO48" s="271"/>
      <c r="BP48" s="271"/>
    </row>
    <row r="49" spans="1:68" x14ac:dyDescent="0.45">
      <c r="A49" s="270"/>
      <c r="B49" s="271"/>
      <c r="C49" s="272"/>
      <c r="D49" s="271"/>
      <c r="E49" s="271"/>
      <c r="F49" s="271"/>
      <c r="G49" s="270"/>
      <c r="H49" s="271"/>
      <c r="I49" s="271"/>
      <c r="J49" s="271"/>
      <c r="K49" s="271"/>
      <c r="L49" s="271"/>
      <c r="M49" s="271"/>
      <c r="N49" s="273"/>
      <c r="O49" s="271"/>
      <c r="P49" s="271"/>
      <c r="Q49" s="271"/>
      <c r="R49" s="271"/>
      <c r="S49" s="271"/>
      <c r="T49" s="271"/>
      <c r="U49" s="271"/>
      <c r="V49" s="271"/>
      <c r="W49" s="271"/>
      <c r="X49" s="271"/>
      <c r="Y49" s="271"/>
      <c r="Z49" s="271"/>
      <c r="AA49" s="271"/>
      <c r="AB49" s="271"/>
      <c r="AC49" s="271"/>
      <c r="AD49" s="271"/>
      <c r="AE49" s="271"/>
      <c r="AF49" s="271"/>
      <c r="AG49" s="271"/>
      <c r="AH49" s="271"/>
      <c r="AI49" s="271"/>
      <c r="AJ49" s="271"/>
      <c r="AK49" s="271"/>
      <c r="AL49" s="271"/>
      <c r="AM49" s="271"/>
      <c r="AN49" s="271"/>
      <c r="AO49" s="271"/>
      <c r="AP49" s="271"/>
      <c r="AQ49" s="271"/>
      <c r="AR49" s="271"/>
      <c r="AS49" s="271"/>
      <c r="AT49" s="271"/>
      <c r="AU49" s="271"/>
      <c r="AV49" s="271"/>
      <c r="AW49" s="271"/>
      <c r="AX49" s="271"/>
      <c r="AY49" s="271"/>
      <c r="AZ49" s="271"/>
      <c r="BA49" s="271"/>
      <c r="BB49" s="271"/>
      <c r="BC49" s="271"/>
      <c r="BD49" s="271"/>
      <c r="BE49" s="271"/>
      <c r="BF49" s="271"/>
      <c r="BG49" s="271"/>
      <c r="BH49" s="271"/>
      <c r="BI49" s="271"/>
      <c r="BJ49" s="271"/>
      <c r="BK49" s="271"/>
      <c r="BL49" s="271"/>
      <c r="BM49" s="271"/>
      <c r="BN49" s="271"/>
      <c r="BO49" s="271"/>
      <c r="BP49" s="271"/>
    </row>
    <row r="50" spans="1:68" x14ac:dyDescent="0.45">
      <c r="A50" s="270"/>
      <c r="B50" s="271"/>
      <c r="C50" s="272"/>
      <c r="D50" s="271"/>
      <c r="E50" s="271"/>
      <c r="F50" s="271"/>
      <c r="G50" s="270"/>
      <c r="H50" s="271"/>
      <c r="I50" s="271"/>
      <c r="J50" s="271"/>
      <c r="K50" s="271"/>
      <c r="L50" s="271"/>
      <c r="M50" s="271"/>
      <c r="N50" s="273"/>
      <c r="O50" s="271"/>
      <c r="P50" s="271"/>
      <c r="Q50" s="271"/>
      <c r="R50" s="271"/>
      <c r="S50" s="271"/>
      <c r="T50" s="271"/>
      <c r="U50" s="271"/>
      <c r="V50" s="271"/>
      <c r="W50" s="271"/>
      <c r="X50" s="271"/>
      <c r="Y50" s="271"/>
      <c r="Z50" s="271"/>
      <c r="AA50" s="271"/>
      <c r="AB50" s="271"/>
      <c r="AC50" s="271"/>
      <c r="AD50" s="271"/>
      <c r="AE50" s="271"/>
      <c r="AF50" s="271"/>
      <c r="AG50" s="271"/>
      <c r="AH50" s="271"/>
      <c r="AI50" s="271"/>
      <c r="AJ50" s="271"/>
      <c r="AK50" s="271"/>
      <c r="AL50" s="271"/>
      <c r="AM50" s="271"/>
      <c r="AN50" s="271"/>
      <c r="AO50" s="271"/>
      <c r="AP50" s="271"/>
      <c r="AQ50" s="271"/>
      <c r="AR50" s="271"/>
      <c r="AS50" s="271"/>
      <c r="AT50" s="271"/>
      <c r="AU50" s="271"/>
      <c r="AV50" s="271"/>
      <c r="AW50" s="271"/>
      <c r="AX50" s="271"/>
      <c r="AY50" s="271"/>
      <c r="AZ50" s="271"/>
      <c r="BA50" s="271"/>
      <c r="BB50" s="271"/>
      <c r="BC50" s="271"/>
      <c r="BD50" s="271"/>
      <c r="BE50" s="271"/>
      <c r="BF50" s="271"/>
      <c r="BG50" s="271"/>
      <c r="BH50" s="271"/>
      <c r="BI50" s="271"/>
      <c r="BJ50" s="271"/>
      <c r="BK50" s="271"/>
      <c r="BL50" s="271"/>
      <c r="BM50" s="271"/>
      <c r="BN50" s="271"/>
      <c r="BO50" s="271"/>
      <c r="BP50" s="271"/>
    </row>
    <row r="51" spans="1:68" x14ac:dyDescent="0.45">
      <c r="A51" s="270"/>
      <c r="B51" s="271"/>
      <c r="C51" s="272"/>
      <c r="D51" s="271"/>
      <c r="E51" s="271"/>
      <c r="F51" s="271"/>
      <c r="G51" s="270"/>
      <c r="H51" s="271"/>
      <c r="I51" s="271"/>
      <c r="J51" s="271"/>
      <c r="K51" s="271"/>
      <c r="L51" s="271"/>
      <c r="M51" s="271"/>
      <c r="N51" s="273"/>
      <c r="O51" s="271"/>
      <c r="P51" s="271"/>
      <c r="Q51" s="271"/>
      <c r="R51" s="271"/>
      <c r="S51" s="271"/>
      <c r="T51" s="271"/>
      <c r="U51" s="271"/>
      <c r="V51" s="271"/>
      <c r="W51" s="271"/>
      <c r="X51" s="271"/>
      <c r="Y51" s="271"/>
      <c r="Z51" s="271"/>
      <c r="AA51" s="271"/>
      <c r="AB51" s="271"/>
      <c r="AC51" s="271"/>
      <c r="AD51" s="271"/>
      <c r="AE51" s="271"/>
      <c r="AF51" s="271"/>
      <c r="AG51" s="271"/>
      <c r="AH51" s="271"/>
      <c r="AI51" s="271"/>
      <c r="AJ51" s="271"/>
      <c r="AK51" s="271"/>
      <c r="AL51" s="271"/>
      <c r="AM51" s="271"/>
      <c r="AN51" s="271"/>
      <c r="AO51" s="271"/>
      <c r="AP51" s="271"/>
      <c r="AQ51" s="271"/>
      <c r="AR51" s="271"/>
      <c r="AS51" s="271"/>
      <c r="AT51" s="271"/>
      <c r="AU51" s="271"/>
      <c r="AV51" s="271"/>
      <c r="AW51" s="271"/>
      <c r="AX51" s="271"/>
      <c r="AY51" s="271"/>
      <c r="AZ51" s="271"/>
      <c r="BA51" s="271"/>
      <c r="BB51" s="271"/>
      <c r="BC51" s="271"/>
      <c r="BD51" s="271"/>
      <c r="BE51" s="271"/>
      <c r="BF51" s="271"/>
      <c r="BG51" s="271"/>
      <c r="BH51" s="271"/>
      <c r="BI51" s="271"/>
      <c r="BJ51" s="271"/>
      <c r="BK51" s="271"/>
      <c r="BL51" s="271"/>
      <c r="BM51" s="271"/>
      <c r="BN51" s="271"/>
      <c r="BO51" s="271"/>
      <c r="BP51" s="271"/>
    </row>
    <row r="52" spans="1:68" x14ac:dyDescent="0.45">
      <c r="A52" s="270"/>
      <c r="B52" s="271"/>
      <c r="C52" s="272"/>
      <c r="D52" s="271"/>
      <c r="E52" s="271"/>
      <c r="F52" s="271"/>
      <c r="G52" s="270"/>
      <c r="H52" s="271"/>
      <c r="I52" s="271"/>
      <c r="J52" s="271"/>
      <c r="K52" s="271"/>
      <c r="L52" s="271"/>
      <c r="M52" s="271"/>
      <c r="N52" s="273"/>
      <c r="O52" s="271"/>
      <c r="P52" s="271"/>
      <c r="Q52" s="271"/>
      <c r="R52" s="271"/>
      <c r="S52" s="271"/>
      <c r="T52" s="271"/>
      <c r="U52" s="271"/>
      <c r="V52" s="271"/>
      <c r="W52" s="271"/>
      <c r="X52" s="271"/>
      <c r="Y52" s="271"/>
      <c r="Z52" s="271"/>
      <c r="AA52" s="271"/>
      <c r="AB52" s="271"/>
      <c r="AC52" s="271"/>
      <c r="AD52" s="271"/>
      <c r="AE52" s="271"/>
      <c r="AF52" s="271"/>
      <c r="AG52" s="271"/>
      <c r="AH52" s="271"/>
      <c r="AI52" s="271"/>
      <c r="AJ52" s="271"/>
      <c r="AK52" s="271"/>
      <c r="AL52" s="271"/>
      <c r="AM52" s="271"/>
      <c r="AN52" s="271"/>
      <c r="AO52" s="271"/>
      <c r="AP52" s="271"/>
      <c r="AQ52" s="271"/>
      <c r="AR52" s="271"/>
      <c r="AS52" s="271"/>
      <c r="AT52" s="271"/>
      <c r="AU52" s="271"/>
      <c r="AV52" s="271"/>
      <c r="AW52" s="271"/>
      <c r="AX52" s="271"/>
      <c r="AY52" s="271"/>
      <c r="AZ52" s="271"/>
      <c r="BA52" s="271"/>
      <c r="BB52" s="271"/>
      <c r="BC52" s="271"/>
      <c r="BD52" s="271"/>
      <c r="BE52" s="271"/>
      <c r="BF52" s="271"/>
      <c r="BG52" s="271"/>
      <c r="BH52" s="271"/>
      <c r="BI52" s="271"/>
      <c r="BJ52" s="271"/>
      <c r="BK52" s="271"/>
      <c r="BL52" s="271"/>
      <c r="BM52" s="271"/>
      <c r="BN52" s="271"/>
      <c r="BO52" s="271"/>
      <c r="BP52" s="271"/>
    </row>
    <row r="53" spans="1:68" x14ac:dyDescent="0.45">
      <c r="A53" s="270"/>
      <c r="B53" s="271"/>
      <c r="C53" s="272"/>
      <c r="D53" s="271"/>
      <c r="E53" s="271"/>
      <c r="F53" s="271"/>
      <c r="G53" s="270"/>
      <c r="H53" s="271"/>
      <c r="I53" s="271"/>
      <c r="J53" s="271"/>
      <c r="K53" s="271"/>
      <c r="L53" s="271"/>
      <c r="M53" s="271"/>
      <c r="N53" s="273"/>
      <c r="O53" s="271"/>
      <c r="P53" s="271"/>
      <c r="Q53" s="271"/>
      <c r="R53" s="271"/>
      <c r="S53" s="271"/>
      <c r="T53" s="271"/>
      <c r="U53" s="271"/>
      <c r="V53" s="271"/>
      <c r="W53" s="271"/>
      <c r="X53" s="271"/>
      <c r="Y53" s="271"/>
      <c r="Z53" s="271"/>
      <c r="AA53" s="271"/>
      <c r="AB53" s="271"/>
      <c r="AC53" s="271"/>
      <c r="AD53" s="271"/>
      <c r="AE53" s="271"/>
      <c r="AF53" s="271"/>
      <c r="AG53" s="271"/>
      <c r="AH53" s="271"/>
      <c r="AI53" s="271"/>
      <c r="AJ53" s="271"/>
      <c r="AK53" s="271"/>
      <c r="AL53" s="271"/>
      <c r="AM53" s="271"/>
      <c r="AN53" s="271"/>
      <c r="AO53" s="271"/>
      <c r="AP53" s="271"/>
      <c r="AQ53" s="271"/>
      <c r="AR53" s="271"/>
      <c r="AS53" s="271"/>
      <c r="AT53" s="271"/>
      <c r="AU53" s="271"/>
      <c r="AV53" s="271"/>
      <c r="AW53" s="271"/>
      <c r="AX53" s="271"/>
      <c r="AY53" s="271"/>
      <c r="AZ53" s="271"/>
      <c r="BA53" s="271"/>
      <c r="BB53" s="271"/>
      <c r="BC53" s="271"/>
      <c r="BD53" s="271"/>
      <c r="BE53" s="271"/>
      <c r="BF53" s="271"/>
      <c r="BG53" s="271"/>
      <c r="BH53" s="271"/>
      <c r="BI53" s="271"/>
      <c r="BJ53" s="271"/>
      <c r="BK53" s="271"/>
      <c r="BL53" s="271"/>
      <c r="BM53" s="271"/>
      <c r="BN53" s="271"/>
      <c r="BO53" s="271"/>
      <c r="BP53" s="271"/>
    </row>
    <row r="54" spans="1:68" x14ac:dyDescent="0.45">
      <c r="A54" s="270"/>
      <c r="B54" s="271"/>
      <c r="C54" s="272"/>
      <c r="D54" s="271"/>
      <c r="E54" s="271"/>
      <c r="F54" s="271"/>
      <c r="G54" s="270"/>
      <c r="H54" s="271"/>
      <c r="I54" s="271"/>
      <c r="J54" s="271"/>
      <c r="K54" s="271"/>
      <c r="L54" s="271"/>
      <c r="M54" s="271"/>
      <c r="N54" s="273"/>
      <c r="O54" s="271"/>
      <c r="P54" s="271"/>
      <c r="Q54" s="271"/>
      <c r="R54" s="271"/>
      <c r="S54" s="271"/>
      <c r="T54" s="271"/>
      <c r="U54" s="271"/>
      <c r="V54" s="271"/>
      <c r="W54" s="271"/>
      <c r="X54" s="271"/>
      <c r="Y54" s="271"/>
      <c r="Z54" s="271"/>
      <c r="AA54" s="271"/>
      <c r="AB54" s="271"/>
      <c r="AC54" s="271"/>
      <c r="AD54" s="271"/>
      <c r="AE54" s="271"/>
      <c r="AF54" s="271"/>
      <c r="AG54" s="271"/>
      <c r="AH54" s="271"/>
      <c r="AI54" s="271"/>
      <c r="AJ54" s="271"/>
      <c r="AK54" s="271"/>
      <c r="AL54" s="271"/>
      <c r="AM54" s="271"/>
      <c r="AN54" s="271"/>
      <c r="AO54" s="271"/>
      <c r="AP54" s="271"/>
      <c r="AQ54" s="271"/>
      <c r="AR54" s="271"/>
      <c r="AS54" s="271"/>
      <c r="AT54" s="271"/>
      <c r="AU54" s="271"/>
      <c r="AV54" s="271"/>
      <c r="AW54" s="271"/>
      <c r="AX54" s="271"/>
      <c r="AY54" s="271"/>
      <c r="AZ54" s="271"/>
      <c r="BA54" s="271"/>
      <c r="BB54" s="271"/>
      <c r="BC54" s="271"/>
      <c r="BD54" s="271"/>
      <c r="BE54" s="271"/>
      <c r="BF54" s="271"/>
      <c r="BG54" s="271"/>
      <c r="BH54" s="271"/>
      <c r="BI54" s="271"/>
      <c r="BJ54" s="271"/>
      <c r="BK54" s="271"/>
      <c r="BL54" s="271"/>
      <c r="BM54" s="271"/>
      <c r="BN54" s="271"/>
      <c r="BO54" s="271"/>
      <c r="BP54" s="271"/>
    </row>
    <row r="55" spans="1:68" x14ac:dyDescent="0.45">
      <c r="A55" s="270"/>
      <c r="B55" s="271"/>
      <c r="C55" s="272"/>
      <c r="D55" s="271"/>
      <c r="E55" s="271"/>
      <c r="F55" s="271"/>
      <c r="G55" s="270"/>
      <c r="H55" s="271"/>
      <c r="I55" s="271"/>
      <c r="J55" s="271"/>
      <c r="K55" s="271"/>
      <c r="L55" s="271"/>
      <c r="M55" s="271"/>
      <c r="N55" s="273"/>
      <c r="O55" s="271"/>
      <c r="P55" s="271"/>
      <c r="Q55" s="271"/>
      <c r="R55" s="271"/>
      <c r="S55" s="271"/>
      <c r="T55" s="271"/>
      <c r="U55" s="271"/>
      <c r="V55" s="271"/>
      <c r="W55" s="271"/>
      <c r="X55" s="271"/>
      <c r="Y55" s="271"/>
      <c r="Z55" s="271"/>
      <c r="AA55" s="271"/>
      <c r="AB55" s="271"/>
      <c r="AC55" s="271"/>
      <c r="AD55" s="271"/>
      <c r="AE55" s="271"/>
      <c r="AF55" s="271"/>
      <c r="AG55" s="271"/>
      <c r="AH55" s="271"/>
      <c r="AI55" s="271"/>
      <c r="AJ55" s="271"/>
      <c r="AK55" s="271"/>
      <c r="AL55" s="271"/>
      <c r="AM55" s="271"/>
      <c r="AN55" s="271"/>
      <c r="AO55" s="271"/>
      <c r="AP55" s="271"/>
      <c r="AQ55" s="271"/>
      <c r="AR55" s="271"/>
      <c r="AS55" s="271"/>
      <c r="AT55" s="271"/>
      <c r="AU55" s="271"/>
      <c r="AV55" s="271"/>
      <c r="AW55" s="271"/>
      <c r="AX55" s="271"/>
      <c r="AY55" s="271"/>
      <c r="AZ55" s="271"/>
      <c r="BA55" s="271"/>
      <c r="BB55" s="271"/>
      <c r="BC55" s="271"/>
      <c r="BD55" s="271"/>
      <c r="BE55" s="271"/>
      <c r="BF55" s="271"/>
      <c r="BG55" s="271"/>
      <c r="BH55" s="271"/>
      <c r="BI55" s="271"/>
      <c r="BJ55" s="271"/>
      <c r="BK55" s="271"/>
      <c r="BL55" s="271"/>
      <c r="BM55" s="271"/>
      <c r="BN55" s="271"/>
      <c r="BO55" s="271"/>
      <c r="BP55" s="271"/>
    </row>
    <row r="56" spans="1:68" x14ac:dyDescent="0.45">
      <c r="A56" s="270"/>
      <c r="B56" s="271"/>
      <c r="C56" s="272"/>
      <c r="D56" s="271"/>
      <c r="E56" s="271"/>
      <c r="F56" s="271"/>
      <c r="G56" s="270"/>
      <c r="H56" s="271"/>
      <c r="I56" s="271"/>
      <c r="J56" s="271"/>
      <c r="K56" s="271"/>
      <c r="L56" s="271"/>
      <c r="M56" s="271"/>
      <c r="N56" s="273"/>
      <c r="O56" s="271"/>
      <c r="P56" s="271"/>
      <c r="Q56" s="271"/>
      <c r="R56" s="271"/>
      <c r="S56" s="271"/>
      <c r="T56" s="271"/>
      <c r="U56" s="271"/>
      <c r="V56" s="271"/>
      <c r="W56" s="271"/>
      <c r="X56" s="271"/>
      <c r="Y56" s="271"/>
      <c r="Z56" s="271"/>
      <c r="AA56" s="271"/>
      <c r="AB56" s="271"/>
      <c r="AC56" s="271"/>
      <c r="AD56" s="271"/>
      <c r="AE56" s="271"/>
      <c r="AF56" s="271"/>
      <c r="AG56" s="271"/>
      <c r="AH56" s="271"/>
      <c r="AI56" s="271"/>
      <c r="AJ56" s="271"/>
      <c r="AK56" s="271"/>
      <c r="AL56" s="271"/>
      <c r="AM56" s="271"/>
      <c r="AN56" s="271"/>
      <c r="AO56" s="271"/>
      <c r="AP56" s="271"/>
      <c r="AQ56" s="271"/>
      <c r="AR56" s="271"/>
      <c r="AS56" s="271"/>
      <c r="AT56" s="271"/>
      <c r="AU56" s="271"/>
      <c r="AV56" s="271"/>
      <c r="AW56" s="271"/>
      <c r="AX56" s="271"/>
      <c r="AY56" s="271"/>
      <c r="AZ56" s="271"/>
      <c r="BA56" s="271"/>
      <c r="BB56" s="271"/>
      <c r="BC56" s="271"/>
      <c r="BD56" s="271"/>
      <c r="BE56" s="271"/>
      <c r="BF56" s="271"/>
      <c r="BG56" s="271"/>
      <c r="BH56" s="271"/>
      <c r="BI56" s="271"/>
      <c r="BJ56" s="271"/>
      <c r="BK56" s="271"/>
      <c r="BL56" s="271"/>
      <c r="BM56" s="271"/>
      <c r="BN56" s="271"/>
      <c r="BO56" s="271"/>
      <c r="BP56" s="271"/>
    </row>
    <row r="57" spans="1:68" x14ac:dyDescent="0.45">
      <c r="A57" s="270"/>
      <c r="B57" s="271"/>
      <c r="C57" s="272"/>
      <c r="D57" s="271"/>
      <c r="E57" s="271"/>
      <c r="F57" s="271"/>
      <c r="G57" s="270"/>
      <c r="H57" s="271"/>
      <c r="I57" s="271"/>
      <c r="J57" s="271"/>
      <c r="K57" s="271"/>
      <c r="L57" s="271"/>
      <c r="M57" s="271"/>
      <c r="N57" s="273"/>
      <c r="O57" s="271"/>
      <c r="P57" s="271"/>
      <c r="Q57" s="271"/>
      <c r="R57" s="271"/>
      <c r="S57" s="271"/>
      <c r="T57" s="271"/>
      <c r="U57" s="271"/>
      <c r="V57" s="271"/>
      <c r="W57" s="271"/>
      <c r="X57" s="271"/>
      <c r="Y57" s="271"/>
      <c r="Z57" s="271"/>
      <c r="AA57" s="271"/>
      <c r="AB57" s="271"/>
      <c r="AC57" s="271"/>
      <c r="AD57" s="271"/>
      <c r="AE57" s="271"/>
      <c r="AF57" s="271"/>
      <c r="AG57" s="271"/>
      <c r="AH57" s="271"/>
      <c r="AI57" s="271"/>
      <c r="AJ57" s="271"/>
      <c r="AK57" s="271"/>
      <c r="AL57" s="271"/>
      <c r="AM57" s="271"/>
      <c r="AN57" s="271"/>
      <c r="AO57" s="271"/>
      <c r="AP57" s="271"/>
      <c r="AQ57" s="271"/>
      <c r="AR57" s="271"/>
      <c r="AS57" s="271"/>
      <c r="AT57" s="271"/>
      <c r="AU57" s="271"/>
      <c r="AV57" s="271"/>
      <c r="AW57" s="271"/>
      <c r="AX57" s="271"/>
      <c r="AY57" s="271"/>
      <c r="AZ57" s="271"/>
      <c r="BA57" s="271"/>
      <c r="BB57" s="271"/>
      <c r="BC57" s="271"/>
      <c r="BD57" s="271"/>
      <c r="BE57" s="271"/>
      <c r="BF57" s="271"/>
      <c r="BG57" s="271"/>
      <c r="BH57" s="271"/>
      <c r="BI57" s="271"/>
      <c r="BJ57" s="271"/>
      <c r="BK57" s="271"/>
      <c r="BL57" s="271"/>
      <c r="BM57" s="271"/>
      <c r="BN57" s="271"/>
      <c r="BO57" s="271"/>
      <c r="BP57" s="271"/>
    </row>
    <row r="58" spans="1:68" x14ac:dyDescent="0.45">
      <c r="A58" s="270"/>
      <c r="B58" s="271"/>
      <c r="C58" s="272"/>
      <c r="D58" s="271"/>
      <c r="E58" s="271"/>
      <c r="F58" s="271"/>
      <c r="G58" s="270"/>
      <c r="H58" s="271"/>
      <c r="I58" s="271"/>
      <c r="J58" s="271"/>
      <c r="K58" s="271"/>
      <c r="L58" s="271"/>
      <c r="M58" s="271"/>
      <c r="N58" s="273"/>
      <c r="O58" s="271"/>
      <c r="P58" s="271"/>
      <c r="Q58" s="271"/>
      <c r="R58" s="271"/>
      <c r="S58" s="271"/>
      <c r="T58" s="271"/>
      <c r="U58" s="271"/>
      <c r="V58" s="271"/>
      <c r="W58" s="271"/>
      <c r="X58" s="271"/>
      <c r="Y58" s="271"/>
      <c r="Z58" s="271"/>
      <c r="AA58" s="271"/>
      <c r="AB58" s="271"/>
      <c r="AC58" s="271"/>
      <c r="AD58" s="271"/>
      <c r="AE58" s="271"/>
      <c r="AF58" s="271"/>
      <c r="AG58" s="271"/>
      <c r="AH58" s="271"/>
      <c r="AI58" s="271"/>
      <c r="AJ58" s="271"/>
      <c r="AK58" s="271"/>
      <c r="AL58" s="271"/>
      <c r="AM58" s="271"/>
      <c r="AN58" s="271"/>
      <c r="AO58" s="271"/>
      <c r="AP58" s="271"/>
      <c r="AQ58" s="271"/>
      <c r="AR58" s="271"/>
      <c r="AS58" s="271"/>
      <c r="AT58" s="271"/>
      <c r="AU58" s="271"/>
      <c r="AV58" s="271"/>
      <c r="AW58" s="271"/>
      <c r="AX58" s="271"/>
      <c r="AY58" s="271"/>
      <c r="AZ58" s="271"/>
      <c r="BA58" s="271"/>
      <c r="BB58" s="271"/>
      <c r="BC58" s="271"/>
      <c r="BD58" s="271"/>
      <c r="BE58" s="271"/>
      <c r="BF58" s="271"/>
      <c r="BG58" s="271"/>
      <c r="BH58" s="271"/>
      <c r="BI58" s="271"/>
      <c r="BJ58" s="271"/>
      <c r="BK58" s="271"/>
      <c r="BL58" s="271"/>
      <c r="BM58" s="271"/>
      <c r="BN58" s="271"/>
      <c r="BO58" s="271"/>
      <c r="BP58" s="271"/>
    </row>
    <row r="59" spans="1:68" x14ac:dyDescent="0.45">
      <c r="A59" s="270"/>
      <c r="B59" s="271"/>
      <c r="C59" s="272"/>
      <c r="D59" s="271"/>
      <c r="E59" s="271"/>
      <c r="F59" s="271"/>
      <c r="G59" s="270"/>
      <c r="H59" s="271"/>
      <c r="I59" s="271"/>
      <c r="J59" s="271"/>
      <c r="K59" s="271"/>
      <c r="L59" s="271"/>
      <c r="M59" s="271"/>
      <c r="N59" s="273"/>
      <c r="O59" s="271"/>
      <c r="P59" s="271"/>
      <c r="Q59" s="271"/>
      <c r="R59" s="271"/>
      <c r="S59" s="271"/>
      <c r="T59" s="271"/>
      <c r="U59" s="271"/>
      <c r="V59" s="271"/>
      <c r="W59" s="271"/>
      <c r="X59" s="271"/>
      <c r="Y59" s="271"/>
      <c r="Z59" s="271"/>
      <c r="AA59" s="271"/>
      <c r="AB59" s="271"/>
      <c r="AC59" s="271"/>
      <c r="AD59" s="271"/>
      <c r="AE59" s="271"/>
      <c r="AF59" s="271"/>
      <c r="AG59" s="271"/>
      <c r="AH59" s="271"/>
      <c r="AI59" s="271"/>
      <c r="AJ59" s="271"/>
      <c r="AK59" s="271"/>
      <c r="AL59" s="271"/>
      <c r="AM59" s="271"/>
      <c r="AN59" s="271"/>
      <c r="AO59" s="271"/>
      <c r="AP59" s="271"/>
      <c r="AQ59" s="271"/>
      <c r="AR59" s="271"/>
      <c r="AS59" s="271"/>
      <c r="AT59" s="271"/>
      <c r="AU59" s="271"/>
      <c r="AV59" s="271"/>
      <c r="AW59" s="271"/>
      <c r="AX59" s="271"/>
      <c r="AY59" s="271"/>
      <c r="AZ59" s="271"/>
      <c r="BA59" s="271"/>
      <c r="BB59" s="271"/>
      <c r="BC59" s="271"/>
      <c r="BD59" s="271"/>
      <c r="BE59" s="271"/>
      <c r="BF59" s="271"/>
      <c r="BG59" s="271"/>
      <c r="BH59" s="271"/>
      <c r="BI59" s="271"/>
      <c r="BJ59" s="271"/>
      <c r="BK59" s="271"/>
      <c r="BL59" s="271"/>
      <c r="BM59" s="271"/>
      <c r="BN59" s="271"/>
      <c r="BO59" s="271"/>
      <c r="BP59" s="271"/>
    </row>
    <row r="60" spans="1:68" x14ac:dyDescent="0.45">
      <c r="A60" s="270"/>
      <c r="B60" s="271"/>
      <c r="C60" s="272"/>
      <c r="D60" s="271"/>
      <c r="E60" s="271"/>
      <c r="F60" s="271"/>
      <c r="G60" s="270"/>
      <c r="H60" s="271"/>
      <c r="I60" s="271"/>
      <c r="J60" s="271"/>
      <c r="K60" s="271"/>
      <c r="L60" s="271"/>
      <c r="M60" s="271"/>
      <c r="N60" s="273"/>
      <c r="O60" s="271"/>
      <c r="P60" s="271"/>
      <c r="Q60" s="271"/>
      <c r="R60" s="271"/>
      <c r="S60" s="271"/>
      <c r="T60" s="271"/>
      <c r="U60" s="271"/>
      <c r="V60" s="271"/>
      <c r="W60" s="271"/>
      <c r="X60" s="271"/>
      <c r="Y60" s="271"/>
      <c r="Z60" s="271"/>
      <c r="AA60" s="271"/>
      <c r="AB60" s="271"/>
      <c r="AC60" s="271"/>
      <c r="AD60" s="271"/>
      <c r="AE60" s="271"/>
      <c r="AF60" s="271"/>
      <c r="AG60" s="271"/>
      <c r="AH60" s="271"/>
      <c r="AI60" s="271"/>
      <c r="AJ60" s="271"/>
      <c r="AK60" s="271"/>
      <c r="AL60" s="271"/>
      <c r="AM60" s="271"/>
      <c r="AN60" s="271"/>
      <c r="AO60" s="271"/>
      <c r="AP60" s="271"/>
      <c r="AQ60" s="271"/>
      <c r="AR60" s="271"/>
      <c r="AS60" s="271"/>
      <c r="AT60" s="271"/>
      <c r="AU60" s="271"/>
      <c r="AV60" s="271"/>
      <c r="AW60" s="271"/>
      <c r="AX60" s="271"/>
      <c r="AY60" s="271"/>
      <c r="AZ60" s="271"/>
      <c r="BA60" s="271"/>
      <c r="BB60" s="271"/>
      <c r="BC60" s="271"/>
      <c r="BD60" s="271"/>
      <c r="BE60" s="271"/>
      <c r="BF60" s="271"/>
      <c r="BG60" s="271"/>
      <c r="BH60" s="271"/>
      <c r="BI60" s="271"/>
      <c r="BJ60" s="271"/>
      <c r="BK60" s="271"/>
      <c r="BL60" s="271"/>
      <c r="BM60" s="271"/>
      <c r="BN60" s="271"/>
      <c r="BO60" s="271"/>
      <c r="BP60" s="271"/>
    </row>
    <row r="61" spans="1:68" x14ac:dyDescent="0.45">
      <c r="A61" s="270"/>
      <c r="B61" s="271"/>
      <c r="C61" s="272"/>
      <c r="D61" s="271"/>
      <c r="E61" s="271"/>
      <c r="F61" s="271"/>
      <c r="G61" s="270"/>
      <c r="H61" s="271"/>
      <c r="I61" s="271"/>
      <c r="J61" s="271"/>
      <c r="K61" s="271"/>
      <c r="L61" s="271"/>
      <c r="M61" s="271"/>
      <c r="N61" s="273"/>
      <c r="O61" s="271"/>
      <c r="P61" s="271"/>
      <c r="Q61" s="271"/>
      <c r="R61" s="271"/>
      <c r="S61" s="271"/>
      <c r="T61" s="271"/>
      <c r="U61" s="271"/>
      <c r="V61" s="271"/>
      <c r="W61" s="271"/>
      <c r="X61" s="271"/>
      <c r="Y61" s="271"/>
      <c r="Z61" s="271"/>
      <c r="AA61" s="271"/>
      <c r="AB61" s="271"/>
      <c r="AC61" s="271"/>
      <c r="AD61" s="271"/>
      <c r="AE61" s="271"/>
      <c r="AF61" s="271"/>
      <c r="AG61" s="271"/>
      <c r="AH61" s="271"/>
      <c r="AI61" s="271"/>
      <c r="AJ61" s="271"/>
      <c r="AK61" s="271"/>
      <c r="AL61" s="271"/>
      <c r="AM61" s="271"/>
      <c r="AN61" s="271"/>
      <c r="AO61" s="271"/>
      <c r="AP61" s="271"/>
      <c r="AQ61" s="271"/>
      <c r="AR61" s="271"/>
      <c r="AS61" s="271"/>
      <c r="AT61" s="271"/>
      <c r="AU61" s="271"/>
      <c r="AV61" s="271"/>
      <c r="AW61" s="271"/>
      <c r="AX61" s="271"/>
      <c r="AY61" s="271"/>
      <c r="AZ61" s="271"/>
      <c r="BA61" s="271"/>
      <c r="BB61" s="271"/>
      <c r="BC61" s="271"/>
      <c r="BD61" s="271"/>
      <c r="BE61" s="271"/>
      <c r="BF61" s="271"/>
      <c r="BG61" s="271"/>
      <c r="BH61" s="271"/>
      <c r="BI61" s="271"/>
      <c r="BJ61" s="271"/>
      <c r="BK61" s="271"/>
      <c r="BL61" s="271"/>
      <c r="BM61" s="271"/>
      <c r="BN61" s="271"/>
      <c r="BO61" s="271"/>
      <c r="BP61" s="271"/>
    </row>
    <row r="62" spans="1:68" x14ac:dyDescent="0.45">
      <c r="A62" s="270"/>
      <c r="B62" s="271"/>
      <c r="C62" s="272"/>
      <c r="D62" s="271"/>
      <c r="E62" s="271"/>
      <c r="F62" s="271"/>
      <c r="G62" s="270"/>
      <c r="H62" s="271"/>
      <c r="I62" s="271"/>
      <c r="J62" s="271"/>
      <c r="K62" s="271"/>
      <c r="L62" s="271"/>
      <c r="M62" s="271"/>
      <c r="N62" s="273"/>
      <c r="O62" s="271"/>
      <c r="P62" s="271"/>
      <c r="Q62" s="271"/>
      <c r="R62" s="271"/>
      <c r="S62" s="271"/>
      <c r="T62" s="271"/>
      <c r="U62" s="271"/>
      <c r="V62" s="271"/>
      <c r="W62" s="271"/>
      <c r="X62" s="271"/>
      <c r="Y62" s="271"/>
      <c r="Z62" s="271"/>
      <c r="AA62" s="271"/>
      <c r="AB62" s="271"/>
      <c r="AC62" s="271"/>
      <c r="AD62" s="271"/>
      <c r="AE62" s="271"/>
      <c r="AF62" s="271"/>
      <c r="AG62" s="271"/>
      <c r="AH62" s="271"/>
      <c r="AI62" s="271"/>
      <c r="AJ62" s="271"/>
      <c r="AK62" s="271"/>
      <c r="AL62" s="271"/>
      <c r="AM62" s="271"/>
      <c r="AN62" s="271"/>
      <c r="AO62" s="271"/>
      <c r="AP62" s="271"/>
      <c r="AQ62" s="271"/>
      <c r="AR62" s="271"/>
      <c r="AS62" s="271"/>
      <c r="AT62" s="271"/>
      <c r="AU62" s="271"/>
      <c r="AV62" s="271"/>
      <c r="AW62" s="271"/>
      <c r="AX62" s="271"/>
      <c r="AY62" s="271"/>
      <c r="AZ62" s="271"/>
      <c r="BA62" s="271"/>
      <c r="BB62" s="271"/>
      <c r="BC62" s="271"/>
      <c r="BD62" s="271"/>
      <c r="BE62" s="271"/>
      <c r="BF62" s="271"/>
      <c r="BG62" s="271"/>
      <c r="BH62" s="271"/>
      <c r="BI62" s="271"/>
      <c r="BJ62" s="271"/>
      <c r="BK62" s="271"/>
      <c r="BL62" s="271"/>
      <c r="BM62" s="271"/>
      <c r="BN62" s="271"/>
      <c r="BO62" s="271"/>
      <c r="BP62" s="271"/>
    </row>
    <row r="63" spans="1:68" x14ac:dyDescent="0.45">
      <c r="A63" s="270"/>
      <c r="B63" s="271"/>
      <c r="C63" s="272"/>
      <c r="D63" s="271"/>
      <c r="E63" s="271"/>
      <c r="F63" s="271"/>
      <c r="G63" s="270"/>
      <c r="H63" s="271"/>
      <c r="I63" s="271"/>
      <c r="J63" s="271"/>
      <c r="K63" s="271"/>
      <c r="L63" s="271"/>
      <c r="M63" s="271"/>
      <c r="N63" s="273"/>
      <c r="O63" s="271"/>
      <c r="P63" s="271"/>
      <c r="Q63" s="271"/>
      <c r="R63" s="271"/>
      <c r="S63" s="271"/>
      <c r="T63" s="271"/>
      <c r="U63" s="271"/>
      <c r="V63" s="271"/>
      <c r="W63" s="271"/>
      <c r="X63" s="271"/>
      <c r="Y63" s="271"/>
      <c r="Z63" s="271"/>
      <c r="AA63" s="271"/>
      <c r="AB63" s="271"/>
      <c r="AC63" s="271"/>
      <c r="AD63" s="271"/>
      <c r="AE63" s="271"/>
      <c r="AF63" s="271"/>
      <c r="AG63" s="271"/>
      <c r="AH63" s="271"/>
      <c r="AI63" s="271"/>
      <c r="AJ63" s="271"/>
      <c r="AK63" s="271"/>
      <c r="AL63" s="271"/>
      <c r="AM63" s="271"/>
      <c r="AN63" s="271"/>
      <c r="AO63" s="271"/>
      <c r="AP63" s="271"/>
      <c r="AQ63" s="271"/>
      <c r="AR63" s="271"/>
      <c r="AS63" s="271"/>
      <c r="AT63" s="271"/>
      <c r="AU63" s="271"/>
      <c r="AV63" s="271"/>
      <c r="AW63" s="271"/>
      <c r="AX63" s="271"/>
      <c r="AY63" s="271"/>
      <c r="AZ63" s="271"/>
      <c r="BA63" s="271"/>
      <c r="BB63" s="271"/>
      <c r="BC63" s="271"/>
      <c r="BD63" s="271"/>
      <c r="BE63" s="271"/>
      <c r="BF63" s="271"/>
      <c r="BG63" s="271"/>
      <c r="BH63" s="271"/>
      <c r="BI63" s="271"/>
      <c r="BJ63" s="271"/>
      <c r="BK63" s="271"/>
      <c r="BL63" s="271"/>
      <c r="BM63" s="271"/>
      <c r="BN63" s="271"/>
      <c r="BO63" s="271"/>
      <c r="BP63" s="271"/>
    </row>
    <row r="64" spans="1:68" x14ac:dyDescent="0.45">
      <c r="A64" s="270"/>
      <c r="B64" s="271"/>
      <c r="C64" s="272"/>
      <c r="D64" s="271"/>
      <c r="E64" s="271"/>
      <c r="F64" s="271"/>
      <c r="G64" s="270"/>
      <c r="H64" s="271"/>
      <c r="I64" s="271"/>
      <c r="J64" s="271"/>
      <c r="K64" s="271"/>
      <c r="L64" s="271"/>
      <c r="M64" s="271"/>
      <c r="N64" s="273"/>
      <c r="O64" s="271"/>
      <c r="P64" s="271"/>
      <c r="Q64" s="271"/>
      <c r="R64" s="271"/>
      <c r="S64" s="271"/>
      <c r="T64" s="271"/>
      <c r="U64" s="271"/>
      <c r="V64" s="271"/>
      <c r="W64" s="271"/>
      <c r="X64" s="271"/>
      <c r="Y64" s="271"/>
      <c r="Z64" s="271"/>
      <c r="AA64" s="271"/>
      <c r="AB64" s="271"/>
      <c r="AC64" s="271"/>
      <c r="AD64" s="271"/>
      <c r="AE64" s="271"/>
      <c r="AF64" s="271"/>
      <c r="AG64" s="271"/>
      <c r="AH64" s="271"/>
      <c r="AI64" s="271"/>
      <c r="AJ64" s="271"/>
      <c r="AK64" s="271"/>
      <c r="AL64" s="271"/>
      <c r="AM64" s="271"/>
      <c r="AN64" s="271"/>
      <c r="AO64" s="271"/>
      <c r="AP64" s="271"/>
      <c r="AQ64" s="271"/>
      <c r="AR64" s="271"/>
      <c r="AS64" s="271"/>
      <c r="AT64" s="271"/>
      <c r="AU64" s="271"/>
      <c r="AV64" s="271"/>
      <c r="AW64" s="271"/>
      <c r="AX64" s="271"/>
      <c r="AY64" s="271"/>
      <c r="AZ64" s="271"/>
      <c r="BA64" s="271"/>
      <c r="BB64" s="271"/>
      <c r="BC64" s="271"/>
      <c r="BD64" s="271"/>
      <c r="BE64" s="271"/>
      <c r="BF64" s="271"/>
      <c r="BG64" s="271"/>
      <c r="BH64" s="271"/>
      <c r="BI64" s="271"/>
      <c r="BJ64" s="271"/>
      <c r="BK64" s="271"/>
      <c r="BL64" s="271"/>
      <c r="BM64" s="271"/>
      <c r="BN64" s="271"/>
      <c r="BO64" s="271"/>
      <c r="BP64" s="271"/>
    </row>
    <row r="65" spans="1:68" x14ac:dyDescent="0.45">
      <c r="A65" s="270"/>
      <c r="B65" s="271"/>
      <c r="C65" s="272"/>
      <c r="D65" s="271"/>
      <c r="E65" s="271"/>
      <c r="F65" s="271"/>
      <c r="G65" s="270"/>
      <c r="H65" s="271"/>
      <c r="I65" s="271"/>
      <c r="J65" s="271"/>
      <c r="K65" s="271"/>
      <c r="L65" s="271"/>
      <c r="M65" s="271"/>
      <c r="N65" s="273"/>
      <c r="O65" s="271"/>
      <c r="P65" s="271"/>
      <c r="Q65" s="271"/>
      <c r="R65" s="271"/>
      <c r="S65" s="271"/>
      <c r="T65" s="271"/>
      <c r="U65" s="271"/>
      <c r="V65" s="271"/>
      <c r="W65" s="271"/>
      <c r="X65" s="271"/>
      <c r="Y65" s="271"/>
      <c r="Z65" s="271"/>
      <c r="AA65" s="271"/>
      <c r="AB65" s="271"/>
      <c r="AC65" s="271"/>
      <c r="AD65" s="271"/>
      <c r="AE65" s="271"/>
      <c r="AF65" s="271"/>
      <c r="AG65" s="271"/>
      <c r="AH65" s="271"/>
      <c r="AI65" s="271"/>
      <c r="AJ65" s="271"/>
      <c r="AK65" s="271"/>
      <c r="AL65" s="271"/>
      <c r="AM65" s="271"/>
      <c r="AN65" s="271"/>
      <c r="AO65" s="271"/>
      <c r="AP65" s="271"/>
      <c r="AQ65" s="271"/>
      <c r="AR65" s="271"/>
      <c r="AS65" s="271"/>
      <c r="AT65" s="271"/>
      <c r="AU65" s="271"/>
      <c r="AV65" s="271"/>
      <c r="AW65" s="271"/>
      <c r="AX65" s="271"/>
      <c r="AY65" s="271"/>
      <c r="AZ65" s="271"/>
      <c r="BA65" s="271"/>
      <c r="BB65" s="271"/>
      <c r="BC65" s="271"/>
      <c r="BD65" s="271"/>
      <c r="BE65" s="271"/>
      <c r="BF65" s="271"/>
      <c r="BG65" s="271"/>
      <c r="BH65" s="271"/>
      <c r="BI65" s="271"/>
      <c r="BJ65" s="271"/>
      <c r="BK65" s="271"/>
      <c r="BL65" s="271"/>
      <c r="BM65" s="271"/>
      <c r="BN65" s="271"/>
      <c r="BO65" s="271"/>
      <c r="BP65" s="271"/>
    </row>
    <row r="66" spans="1:68" x14ac:dyDescent="0.45">
      <c r="A66" s="270"/>
      <c r="B66" s="271"/>
      <c r="C66" s="272"/>
      <c r="D66" s="271"/>
      <c r="E66" s="271"/>
      <c r="F66" s="271"/>
      <c r="G66" s="270"/>
      <c r="H66" s="271"/>
      <c r="I66" s="271"/>
      <c r="J66" s="271"/>
      <c r="K66" s="271"/>
      <c r="L66" s="271"/>
      <c r="M66" s="271"/>
      <c r="N66" s="273"/>
      <c r="O66" s="271"/>
      <c r="P66" s="271"/>
      <c r="Q66" s="271"/>
      <c r="R66" s="271"/>
      <c r="S66" s="271"/>
      <c r="T66" s="271"/>
      <c r="U66" s="271"/>
      <c r="V66" s="271"/>
      <c r="W66" s="271"/>
      <c r="X66" s="271"/>
      <c r="Y66" s="271"/>
      <c r="Z66" s="271"/>
      <c r="AA66" s="271"/>
      <c r="AB66" s="271"/>
      <c r="AC66" s="271"/>
      <c r="AD66" s="271"/>
      <c r="AE66" s="271"/>
      <c r="AF66" s="271"/>
      <c r="AG66" s="271"/>
      <c r="AH66" s="271"/>
      <c r="AI66" s="271"/>
      <c r="AJ66" s="271"/>
      <c r="AK66" s="271"/>
      <c r="AL66" s="271"/>
      <c r="AM66" s="271"/>
      <c r="AN66" s="271"/>
      <c r="AO66" s="271"/>
      <c r="AP66" s="271"/>
      <c r="AQ66" s="271"/>
      <c r="AR66" s="271"/>
      <c r="AS66" s="271"/>
      <c r="AT66" s="271"/>
      <c r="AU66" s="271"/>
      <c r="AV66" s="271"/>
      <c r="AW66" s="271"/>
      <c r="AX66" s="271"/>
      <c r="AY66" s="271"/>
      <c r="AZ66" s="271"/>
      <c r="BA66" s="271"/>
      <c r="BB66" s="271"/>
      <c r="BC66" s="271"/>
      <c r="BD66" s="271"/>
      <c r="BE66" s="271"/>
      <c r="BF66" s="271"/>
      <c r="BG66" s="271"/>
      <c r="BH66" s="271"/>
      <c r="BI66" s="271"/>
      <c r="BJ66" s="271"/>
      <c r="BK66" s="271"/>
      <c r="BL66" s="271"/>
      <c r="BM66" s="271"/>
      <c r="BN66" s="271"/>
      <c r="BO66" s="271"/>
      <c r="BP66" s="271"/>
    </row>
    <row r="67" spans="1:68" x14ac:dyDescent="0.45">
      <c r="A67" s="270"/>
      <c r="B67" s="271"/>
      <c r="C67" s="272"/>
      <c r="D67" s="271"/>
      <c r="E67" s="271"/>
      <c r="F67" s="271"/>
      <c r="G67" s="270"/>
      <c r="H67" s="271"/>
      <c r="I67" s="271"/>
      <c r="J67" s="271"/>
      <c r="K67" s="271"/>
      <c r="L67" s="271"/>
      <c r="M67" s="271"/>
      <c r="N67" s="273"/>
      <c r="O67" s="271"/>
      <c r="P67" s="271"/>
      <c r="Q67" s="271"/>
      <c r="R67" s="271"/>
      <c r="S67" s="271"/>
      <c r="T67" s="271"/>
      <c r="U67" s="271"/>
      <c r="V67" s="271"/>
      <c r="W67" s="271"/>
      <c r="X67" s="271"/>
      <c r="Y67" s="271"/>
      <c r="Z67" s="271"/>
      <c r="AA67" s="271"/>
      <c r="AB67" s="271"/>
      <c r="AC67" s="271"/>
      <c r="AD67" s="271"/>
      <c r="AE67" s="271"/>
      <c r="AF67" s="271"/>
      <c r="AG67" s="271"/>
      <c r="AH67" s="271"/>
      <c r="AI67" s="271"/>
      <c r="AJ67" s="271"/>
      <c r="AK67" s="271"/>
      <c r="AL67" s="271"/>
      <c r="AM67" s="271"/>
      <c r="AN67" s="271"/>
      <c r="AO67" s="271"/>
      <c r="AP67" s="271"/>
      <c r="AQ67" s="271"/>
      <c r="AR67" s="271"/>
      <c r="AS67" s="271"/>
      <c r="AT67" s="271"/>
      <c r="AU67" s="271"/>
      <c r="AV67" s="271"/>
      <c r="AW67" s="271"/>
      <c r="AX67" s="271"/>
      <c r="AY67" s="271"/>
      <c r="AZ67" s="271"/>
      <c r="BA67" s="271"/>
      <c r="BB67" s="271"/>
      <c r="BC67" s="271"/>
      <c r="BD67" s="271"/>
      <c r="BE67" s="271"/>
      <c r="BF67" s="271"/>
      <c r="BG67" s="271"/>
      <c r="BH67" s="271"/>
      <c r="BI67" s="271"/>
      <c r="BJ67" s="271"/>
      <c r="BK67" s="271"/>
      <c r="BL67" s="271"/>
      <c r="BM67" s="271"/>
      <c r="BN67" s="271"/>
      <c r="BO67" s="271"/>
      <c r="BP67" s="271"/>
    </row>
    <row r="68" spans="1:68" x14ac:dyDescent="0.45">
      <c r="A68" s="270"/>
      <c r="B68" s="271"/>
      <c r="C68" s="272"/>
      <c r="D68" s="271"/>
      <c r="E68" s="271"/>
      <c r="F68" s="271"/>
      <c r="G68" s="270"/>
      <c r="H68" s="271"/>
      <c r="I68" s="271"/>
      <c r="J68" s="271"/>
      <c r="K68" s="271"/>
      <c r="L68" s="271"/>
      <c r="M68" s="271"/>
      <c r="N68" s="273"/>
      <c r="O68" s="271"/>
      <c r="P68" s="271"/>
      <c r="Q68" s="271"/>
      <c r="R68" s="271"/>
      <c r="S68" s="271"/>
      <c r="T68" s="271"/>
      <c r="U68" s="271"/>
      <c r="V68" s="271"/>
      <c r="W68" s="271"/>
      <c r="X68" s="271"/>
      <c r="Y68" s="271"/>
      <c r="Z68" s="271"/>
      <c r="AA68" s="271"/>
      <c r="AB68" s="271"/>
      <c r="AC68" s="271"/>
      <c r="AD68" s="271"/>
      <c r="AE68" s="271"/>
      <c r="AF68" s="271"/>
      <c r="AG68" s="271"/>
      <c r="AH68" s="271"/>
      <c r="AI68" s="271"/>
      <c r="AJ68" s="271"/>
      <c r="AK68" s="271"/>
      <c r="AL68" s="271"/>
      <c r="AM68" s="271"/>
      <c r="AN68" s="271"/>
      <c r="AO68" s="271"/>
      <c r="AP68" s="271"/>
      <c r="AQ68" s="271"/>
      <c r="AR68" s="271"/>
      <c r="AS68" s="271"/>
      <c r="AT68" s="271"/>
      <c r="AU68" s="271"/>
      <c r="AV68" s="271"/>
      <c r="AW68" s="271"/>
      <c r="AX68" s="271"/>
      <c r="AY68" s="271"/>
      <c r="AZ68" s="271"/>
      <c r="BA68" s="271"/>
      <c r="BB68" s="271"/>
      <c r="BC68" s="271"/>
      <c r="BD68" s="271"/>
      <c r="BE68" s="271"/>
      <c r="BF68" s="271"/>
      <c r="BG68" s="271"/>
      <c r="BH68" s="271"/>
      <c r="BI68" s="271"/>
      <c r="BJ68" s="271"/>
      <c r="BK68" s="271"/>
      <c r="BL68" s="271"/>
      <c r="BM68" s="271"/>
      <c r="BN68" s="271"/>
      <c r="BO68" s="271"/>
      <c r="BP68" s="271"/>
    </row>
    <row r="69" spans="1:68" x14ac:dyDescent="0.45">
      <c r="A69" s="270"/>
      <c r="B69" s="271"/>
      <c r="C69" s="272"/>
      <c r="D69" s="271"/>
      <c r="E69" s="271"/>
      <c r="F69" s="271"/>
      <c r="G69" s="270"/>
      <c r="H69" s="271"/>
      <c r="I69" s="271"/>
      <c r="J69" s="271"/>
      <c r="K69" s="271"/>
      <c r="L69" s="271"/>
      <c r="M69" s="271"/>
      <c r="N69" s="273"/>
      <c r="O69" s="271"/>
      <c r="P69" s="271"/>
      <c r="Q69" s="271"/>
      <c r="R69" s="271"/>
      <c r="S69" s="271"/>
      <c r="T69" s="271"/>
      <c r="U69" s="271"/>
      <c r="V69" s="271"/>
      <c r="W69" s="271"/>
      <c r="X69" s="271"/>
      <c r="Y69" s="271"/>
      <c r="Z69" s="271"/>
      <c r="AA69" s="271"/>
      <c r="AB69" s="271"/>
      <c r="AC69" s="271"/>
      <c r="AD69" s="271"/>
      <c r="AE69" s="271"/>
      <c r="AF69" s="271"/>
      <c r="AG69" s="271"/>
      <c r="AH69" s="271"/>
      <c r="AI69" s="271"/>
      <c r="AJ69" s="271"/>
      <c r="AK69" s="271"/>
      <c r="AL69" s="271"/>
      <c r="AM69" s="271"/>
      <c r="AN69" s="271"/>
      <c r="AO69" s="271"/>
      <c r="AP69" s="271"/>
      <c r="AQ69" s="271"/>
      <c r="AR69" s="271"/>
      <c r="AS69" s="271"/>
      <c r="AT69" s="271"/>
      <c r="AU69" s="271"/>
      <c r="AV69" s="271"/>
      <c r="AW69" s="271"/>
      <c r="AX69" s="271"/>
      <c r="AY69" s="271"/>
      <c r="AZ69" s="271"/>
      <c r="BA69" s="271"/>
      <c r="BB69" s="271"/>
      <c r="BC69" s="271"/>
      <c r="BD69" s="271"/>
      <c r="BE69" s="271"/>
      <c r="BF69" s="271"/>
      <c r="BG69" s="271"/>
      <c r="BH69" s="271"/>
      <c r="BI69" s="271"/>
      <c r="BJ69" s="271"/>
      <c r="BK69" s="271"/>
      <c r="BL69" s="271"/>
      <c r="BM69" s="271"/>
      <c r="BN69" s="271"/>
      <c r="BO69" s="271"/>
      <c r="BP69" s="271"/>
    </row>
    <row r="70" spans="1:68" x14ac:dyDescent="0.45">
      <c r="A70" s="270"/>
      <c r="B70" s="271"/>
      <c r="C70" s="272"/>
      <c r="D70" s="271"/>
      <c r="E70" s="271"/>
      <c r="F70" s="271"/>
      <c r="G70" s="270"/>
      <c r="H70" s="271"/>
      <c r="I70" s="271"/>
      <c r="J70" s="271"/>
      <c r="K70" s="271"/>
      <c r="L70" s="271"/>
      <c r="M70" s="271"/>
      <c r="N70" s="273"/>
      <c r="O70" s="271"/>
      <c r="P70" s="271"/>
      <c r="Q70" s="271"/>
      <c r="R70" s="271"/>
      <c r="S70" s="271"/>
      <c r="T70" s="271"/>
      <c r="U70" s="271"/>
      <c r="V70" s="271"/>
      <c r="W70" s="271"/>
      <c r="X70" s="271"/>
      <c r="Y70" s="271"/>
      <c r="Z70" s="271"/>
      <c r="AA70" s="271"/>
      <c r="AB70" s="271"/>
      <c r="AC70" s="271"/>
      <c r="AD70" s="271"/>
      <c r="AE70" s="271"/>
      <c r="AF70" s="271"/>
      <c r="AG70" s="271"/>
      <c r="AH70" s="271"/>
      <c r="AI70" s="271"/>
      <c r="AJ70" s="271"/>
      <c r="AK70" s="271"/>
      <c r="AL70" s="271"/>
      <c r="AM70" s="271"/>
      <c r="AN70" s="271"/>
      <c r="AO70" s="271"/>
      <c r="AP70" s="271"/>
      <c r="AQ70" s="271"/>
      <c r="AR70" s="271"/>
      <c r="AS70" s="271"/>
      <c r="AT70" s="271"/>
      <c r="AU70" s="271"/>
      <c r="AV70" s="271"/>
      <c r="AW70" s="271"/>
      <c r="AX70" s="271"/>
      <c r="AY70" s="271"/>
      <c r="AZ70" s="271"/>
      <c r="BA70" s="271"/>
      <c r="BB70" s="271"/>
      <c r="BC70" s="271"/>
      <c r="BD70" s="271"/>
      <c r="BE70" s="271"/>
      <c r="BF70" s="271"/>
      <c r="BG70" s="271"/>
      <c r="BH70" s="271"/>
      <c r="BI70" s="271"/>
      <c r="BJ70" s="271"/>
      <c r="BK70" s="271"/>
      <c r="BL70" s="271"/>
      <c r="BM70" s="271"/>
      <c r="BN70" s="271"/>
      <c r="BO70" s="271"/>
      <c r="BP70" s="271"/>
    </row>
    <row r="71" spans="1:68" x14ac:dyDescent="0.45">
      <c r="A71" s="270"/>
      <c r="B71" s="271"/>
      <c r="C71" s="272"/>
      <c r="D71" s="271"/>
      <c r="E71" s="271"/>
      <c r="F71" s="271"/>
      <c r="G71" s="270"/>
      <c r="H71" s="271"/>
      <c r="I71" s="271"/>
      <c r="J71" s="271"/>
      <c r="K71" s="271"/>
      <c r="L71" s="271"/>
      <c r="M71" s="271"/>
      <c r="N71" s="273"/>
      <c r="O71" s="271"/>
      <c r="P71" s="271"/>
      <c r="Q71" s="271"/>
      <c r="R71" s="271"/>
      <c r="S71" s="271"/>
      <c r="T71" s="271"/>
      <c r="U71" s="271"/>
      <c r="V71" s="271"/>
      <c r="W71" s="271"/>
      <c r="X71" s="271"/>
      <c r="Y71" s="271"/>
      <c r="Z71" s="271"/>
      <c r="AA71" s="271"/>
      <c r="AB71" s="271"/>
      <c r="AC71" s="271"/>
      <c r="AD71" s="271"/>
      <c r="AE71" s="271"/>
      <c r="AF71" s="271"/>
      <c r="AG71" s="271"/>
      <c r="AH71" s="271"/>
      <c r="AI71" s="271"/>
      <c r="AJ71" s="271"/>
      <c r="AK71" s="271"/>
      <c r="AL71" s="271"/>
      <c r="AM71" s="271"/>
      <c r="AN71" s="271"/>
      <c r="AO71" s="271"/>
      <c r="AP71" s="271"/>
      <c r="AQ71" s="271"/>
      <c r="AR71" s="271"/>
      <c r="AS71" s="271"/>
      <c r="AT71" s="271"/>
      <c r="AU71" s="271"/>
      <c r="AV71" s="271"/>
      <c r="AW71" s="271"/>
      <c r="AX71" s="271"/>
      <c r="AY71" s="271"/>
      <c r="AZ71" s="271"/>
      <c r="BA71" s="271"/>
      <c r="BB71" s="271"/>
      <c r="BC71" s="271"/>
      <c r="BD71" s="271"/>
      <c r="BE71" s="271"/>
      <c r="BF71" s="271"/>
      <c r="BG71" s="271"/>
      <c r="BH71" s="271"/>
      <c r="BI71" s="271"/>
      <c r="BJ71" s="271"/>
      <c r="BK71" s="271"/>
      <c r="BL71" s="271"/>
      <c r="BM71" s="271"/>
      <c r="BN71" s="271"/>
      <c r="BO71" s="271"/>
      <c r="BP71" s="271"/>
    </row>
    <row r="72" spans="1:68" x14ac:dyDescent="0.45">
      <c r="A72" s="270"/>
      <c r="B72" s="271"/>
      <c r="C72" s="272"/>
      <c r="D72" s="271"/>
      <c r="E72" s="271"/>
      <c r="F72" s="271"/>
      <c r="G72" s="270"/>
      <c r="H72" s="271"/>
      <c r="I72" s="271"/>
      <c r="J72" s="271"/>
      <c r="K72" s="271"/>
      <c r="L72" s="271"/>
      <c r="M72" s="271"/>
      <c r="N72" s="273"/>
      <c r="O72" s="271"/>
      <c r="P72" s="271"/>
      <c r="Q72" s="271"/>
      <c r="R72" s="271"/>
      <c r="S72" s="271"/>
      <c r="T72" s="271"/>
      <c r="U72" s="271"/>
      <c r="V72" s="271"/>
      <c r="W72" s="271"/>
      <c r="X72" s="271"/>
      <c r="Y72" s="271"/>
      <c r="Z72" s="271"/>
      <c r="AA72" s="271"/>
      <c r="AB72" s="271"/>
      <c r="AC72" s="271"/>
      <c r="AD72" s="271"/>
      <c r="AE72" s="271"/>
      <c r="AF72" s="271"/>
      <c r="AG72" s="271"/>
      <c r="AH72" s="271"/>
      <c r="AI72" s="271"/>
      <c r="AJ72" s="271"/>
      <c r="AK72" s="271"/>
      <c r="AL72" s="271"/>
      <c r="AM72" s="271"/>
      <c r="AN72" s="271"/>
      <c r="AO72" s="271"/>
      <c r="AP72" s="271"/>
      <c r="AQ72" s="271"/>
      <c r="AR72" s="271"/>
      <c r="AS72" s="271"/>
      <c r="AT72" s="271"/>
      <c r="AU72" s="271"/>
      <c r="AV72" s="271"/>
      <c r="AW72" s="271"/>
      <c r="AX72" s="271"/>
      <c r="AY72" s="271"/>
      <c r="AZ72" s="271"/>
      <c r="BA72" s="271"/>
      <c r="BB72" s="271"/>
      <c r="BC72" s="271"/>
      <c r="BD72" s="271"/>
      <c r="BE72" s="271"/>
      <c r="BF72" s="271"/>
      <c r="BG72" s="271"/>
      <c r="BH72" s="271"/>
      <c r="BI72" s="271"/>
      <c r="BJ72" s="271"/>
      <c r="BK72" s="271"/>
      <c r="BL72" s="271"/>
      <c r="BM72" s="271"/>
      <c r="BN72" s="271"/>
      <c r="BO72" s="271"/>
      <c r="BP72" s="271"/>
    </row>
    <row r="73" spans="1:68" x14ac:dyDescent="0.45">
      <c r="A73" s="270"/>
      <c r="B73" s="271"/>
      <c r="C73" s="272"/>
      <c r="D73" s="271"/>
      <c r="E73" s="271"/>
      <c r="F73" s="271"/>
      <c r="G73" s="270"/>
      <c r="H73" s="271"/>
      <c r="I73" s="271"/>
      <c r="J73" s="271"/>
      <c r="K73" s="271"/>
      <c r="L73" s="271"/>
      <c r="M73" s="271"/>
      <c r="N73" s="273"/>
      <c r="O73" s="271"/>
      <c r="P73" s="271"/>
      <c r="Q73" s="271"/>
      <c r="R73" s="271"/>
      <c r="S73" s="271"/>
      <c r="T73" s="271"/>
      <c r="U73" s="271"/>
      <c r="V73" s="271"/>
      <c r="W73" s="271"/>
      <c r="X73" s="271"/>
      <c r="Y73" s="271"/>
      <c r="Z73" s="271"/>
      <c r="AA73" s="271"/>
      <c r="AB73" s="271"/>
      <c r="AC73" s="271"/>
      <c r="AD73" s="271"/>
      <c r="AE73" s="271"/>
      <c r="AF73" s="271"/>
      <c r="AG73" s="271"/>
      <c r="AH73" s="271"/>
      <c r="AI73" s="271"/>
      <c r="AJ73" s="271"/>
      <c r="AK73" s="271"/>
      <c r="AL73" s="271"/>
      <c r="AM73" s="271"/>
      <c r="AN73" s="271"/>
      <c r="AO73" s="271"/>
      <c r="AP73" s="271"/>
      <c r="AQ73" s="271"/>
      <c r="AR73" s="271"/>
      <c r="AS73" s="271"/>
      <c r="AT73" s="271"/>
      <c r="AU73" s="271"/>
      <c r="AV73" s="271"/>
      <c r="AW73" s="271"/>
      <c r="AX73" s="271"/>
      <c r="AY73" s="271"/>
      <c r="AZ73" s="271"/>
      <c r="BA73" s="271"/>
      <c r="BB73" s="271"/>
      <c r="BC73" s="271"/>
      <c r="BD73" s="271"/>
      <c r="BE73" s="271"/>
      <c r="BF73" s="271"/>
      <c r="BG73" s="271"/>
      <c r="BH73" s="271"/>
      <c r="BI73" s="271"/>
      <c r="BJ73" s="271"/>
      <c r="BK73" s="271"/>
      <c r="BL73" s="271"/>
      <c r="BM73" s="271"/>
      <c r="BN73" s="271"/>
      <c r="BO73" s="271"/>
      <c r="BP73" s="271"/>
    </row>
    <row r="74" spans="1:68" x14ac:dyDescent="0.45">
      <c r="A74" s="270"/>
      <c r="B74" s="271"/>
      <c r="C74" s="272"/>
      <c r="D74" s="271"/>
      <c r="E74" s="271"/>
      <c r="F74" s="271"/>
      <c r="G74" s="270"/>
      <c r="H74" s="271"/>
      <c r="I74" s="271"/>
      <c r="J74" s="271"/>
      <c r="K74" s="271"/>
      <c r="L74" s="271"/>
      <c r="M74" s="271"/>
      <c r="N74" s="273"/>
      <c r="O74" s="271"/>
      <c r="P74" s="271"/>
      <c r="Q74" s="271"/>
      <c r="R74" s="271"/>
      <c r="S74" s="271"/>
      <c r="T74" s="271"/>
      <c r="U74" s="271"/>
      <c r="V74" s="271"/>
      <c r="W74" s="271"/>
      <c r="X74" s="271"/>
      <c r="Y74" s="271"/>
      <c r="Z74" s="271"/>
      <c r="AA74" s="271"/>
      <c r="AB74" s="271"/>
      <c r="AC74" s="271"/>
      <c r="AD74" s="271"/>
      <c r="AE74" s="271"/>
      <c r="AF74" s="271"/>
      <c r="AG74" s="271"/>
      <c r="AH74" s="271"/>
      <c r="AI74" s="271"/>
      <c r="AJ74" s="271"/>
      <c r="AK74" s="271"/>
      <c r="AL74" s="271"/>
      <c r="AM74" s="271"/>
      <c r="AN74" s="271"/>
      <c r="AO74" s="271"/>
      <c r="AP74" s="271"/>
      <c r="AQ74" s="271"/>
      <c r="AR74" s="271"/>
      <c r="AS74" s="271"/>
      <c r="AT74" s="271"/>
      <c r="AU74" s="271"/>
      <c r="AV74" s="271"/>
      <c r="AW74" s="271"/>
      <c r="AX74" s="271"/>
      <c r="AY74" s="271"/>
      <c r="AZ74" s="271"/>
      <c r="BA74" s="271"/>
      <c r="BB74" s="271"/>
      <c r="BC74" s="271"/>
      <c r="BD74" s="271"/>
      <c r="BE74" s="271"/>
      <c r="BF74" s="271"/>
      <c r="BG74" s="271"/>
      <c r="BH74" s="271"/>
      <c r="BI74" s="271"/>
      <c r="BJ74" s="271"/>
      <c r="BK74" s="271"/>
      <c r="BL74" s="271"/>
      <c r="BM74" s="271"/>
      <c r="BN74" s="271"/>
      <c r="BO74" s="271"/>
      <c r="BP74" s="271"/>
    </row>
    <row r="75" spans="1:68" x14ac:dyDescent="0.45">
      <c r="A75" s="270"/>
      <c r="B75" s="271"/>
      <c r="C75" s="272"/>
      <c r="D75" s="271"/>
      <c r="E75" s="271"/>
      <c r="F75" s="271"/>
      <c r="G75" s="270"/>
      <c r="H75" s="271"/>
      <c r="I75" s="271"/>
      <c r="J75" s="271"/>
      <c r="K75" s="271"/>
      <c r="L75" s="271"/>
      <c r="M75" s="271"/>
      <c r="N75" s="273"/>
      <c r="O75" s="271"/>
      <c r="P75" s="271"/>
      <c r="Q75" s="271"/>
      <c r="R75" s="271"/>
      <c r="S75" s="271"/>
      <c r="T75" s="271"/>
      <c r="U75" s="271"/>
      <c r="V75" s="271"/>
      <c r="W75" s="271"/>
      <c r="X75" s="271"/>
      <c r="Y75" s="271"/>
      <c r="Z75" s="271"/>
      <c r="AA75" s="271"/>
      <c r="AB75" s="271"/>
      <c r="AC75" s="271"/>
      <c r="AD75" s="271"/>
      <c r="AE75" s="271"/>
      <c r="AF75" s="271"/>
      <c r="AG75" s="271"/>
      <c r="AH75" s="271"/>
      <c r="AI75" s="271"/>
      <c r="AJ75" s="271"/>
      <c r="AK75" s="271"/>
      <c r="AL75" s="271"/>
      <c r="AM75" s="271"/>
      <c r="AN75" s="271"/>
      <c r="AO75" s="271"/>
      <c r="AP75" s="271"/>
      <c r="AQ75" s="271"/>
      <c r="AR75" s="271"/>
      <c r="AS75" s="271"/>
      <c r="AT75" s="271"/>
      <c r="AU75" s="271"/>
      <c r="AV75" s="271"/>
      <c r="AW75" s="271"/>
      <c r="AX75" s="271"/>
      <c r="AY75" s="271"/>
      <c r="AZ75" s="271"/>
      <c r="BA75" s="271"/>
      <c r="BB75" s="271"/>
      <c r="BC75" s="271"/>
      <c r="BD75" s="271"/>
      <c r="BE75" s="271"/>
      <c r="BF75" s="271"/>
      <c r="BG75" s="271"/>
      <c r="BH75" s="271"/>
      <c r="BI75" s="271"/>
      <c r="BJ75" s="271"/>
      <c r="BK75" s="271"/>
      <c r="BL75" s="271"/>
      <c r="BM75" s="271"/>
      <c r="BN75" s="271"/>
      <c r="BO75" s="271"/>
      <c r="BP75" s="271"/>
    </row>
    <row r="76" spans="1:68" x14ac:dyDescent="0.45">
      <c r="A76" s="270"/>
      <c r="B76" s="271"/>
      <c r="C76" s="272"/>
      <c r="D76" s="271"/>
      <c r="E76" s="271"/>
      <c r="F76" s="271"/>
      <c r="G76" s="270"/>
      <c r="H76" s="271"/>
      <c r="I76" s="271"/>
      <c r="J76" s="271"/>
      <c r="K76" s="271"/>
      <c r="L76" s="271"/>
      <c r="M76" s="271"/>
      <c r="N76" s="273"/>
      <c r="O76" s="271"/>
      <c r="P76" s="271"/>
      <c r="Q76" s="271"/>
      <c r="R76" s="271"/>
      <c r="S76" s="271"/>
      <c r="T76" s="271"/>
      <c r="U76" s="271"/>
      <c r="V76" s="271"/>
      <c r="W76" s="271"/>
      <c r="X76" s="271"/>
      <c r="Y76" s="271"/>
      <c r="Z76" s="271"/>
      <c r="AA76" s="271"/>
      <c r="AB76" s="271"/>
      <c r="AC76" s="271"/>
      <c r="AD76" s="271"/>
      <c r="AE76" s="271"/>
      <c r="AF76" s="271"/>
      <c r="AG76" s="271"/>
      <c r="AH76" s="271"/>
      <c r="AI76" s="271"/>
      <c r="AJ76" s="271"/>
      <c r="AK76" s="271"/>
      <c r="AL76" s="271"/>
      <c r="AM76" s="271"/>
      <c r="AN76" s="271"/>
      <c r="AO76" s="271"/>
      <c r="AP76" s="271"/>
      <c r="AQ76" s="271"/>
      <c r="AR76" s="271"/>
      <c r="AS76" s="271"/>
      <c r="AT76" s="271"/>
      <c r="AU76" s="271"/>
      <c r="AV76" s="271"/>
      <c r="AW76" s="271"/>
      <c r="AX76" s="271"/>
      <c r="AY76" s="271"/>
      <c r="AZ76" s="271"/>
      <c r="BA76" s="271"/>
      <c r="BB76" s="271"/>
      <c r="BC76" s="271"/>
      <c r="BD76" s="271"/>
      <c r="BE76" s="271"/>
      <c r="BF76" s="271"/>
      <c r="BG76" s="271"/>
      <c r="BH76" s="271"/>
      <c r="BI76" s="271"/>
      <c r="BJ76" s="271"/>
      <c r="BK76" s="271"/>
      <c r="BL76" s="271"/>
      <c r="BM76" s="271"/>
      <c r="BN76" s="271"/>
      <c r="BO76" s="271"/>
      <c r="BP76" s="271"/>
    </row>
    <row r="77" spans="1:68" x14ac:dyDescent="0.45">
      <c r="A77" s="270"/>
      <c r="B77" s="271"/>
      <c r="C77" s="272"/>
      <c r="D77" s="271"/>
      <c r="E77" s="271"/>
      <c r="F77" s="271"/>
      <c r="G77" s="270"/>
      <c r="H77" s="271"/>
      <c r="I77" s="271"/>
      <c r="J77" s="271"/>
      <c r="K77" s="271"/>
      <c r="L77" s="271"/>
      <c r="M77" s="271"/>
      <c r="N77" s="273"/>
      <c r="O77" s="271"/>
      <c r="P77" s="271"/>
      <c r="Q77" s="271"/>
      <c r="R77" s="271"/>
      <c r="S77" s="271"/>
      <c r="T77" s="271"/>
      <c r="U77" s="271"/>
      <c r="V77" s="271"/>
      <c r="W77" s="271"/>
      <c r="X77" s="271"/>
      <c r="Y77" s="271"/>
      <c r="Z77" s="271"/>
      <c r="AA77" s="271"/>
      <c r="AB77" s="271"/>
      <c r="AC77" s="271"/>
      <c r="AD77" s="271"/>
      <c r="AE77" s="271"/>
      <c r="AF77" s="271"/>
      <c r="AG77" s="271"/>
      <c r="AH77" s="271"/>
      <c r="AI77" s="271"/>
      <c r="AJ77" s="271"/>
      <c r="AK77" s="271"/>
      <c r="AL77" s="271"/>
      <c r="AM77" s="271"/>
      <c r="AN77" s="271"/>
      <c r="AO77" s="271"/>
      <c r="AP77" s="271"/>
      <c r="AQ77" s="271"/>
      <c r="AR77" s="271"/>
      <c r="AS77" s="271"/>
      <c r="AT77" s="271"/>
      <c r="AU77" s="271"/>
      <c r="AV77" s="271"/>
      <c r="AW77" s="271"/>
      <c r="AX77" s="271"/>
      <c r="AY77" s="271"/>
      <c r="AZ77" s="271"/>
      <c r="BA77" s="271"/>
      <c r="BB77" s="271"/>
      <c r="BC77" s="271"/>
      <c r="BD77" s="271"/>
      <c r="BE77" s="271"/>
      <c r="BF77" s="271"/>
      <c r="BG77" s="271"/>
      <c r="BH77" s="271"/>
      <c r="BI77" s="271"/>
      <c r="BJ77" s="271"/>
      <c r="BK77" s="271"/>
      <c r="BL77" s="271"/>
      <c r="BM77" s="271"/>
      <c r="BN77" s="271"/>
      <c r="BO77" s="271"/>
      <c r="BP77" s="271"/>
    </row>
    <row r="78" spans="1:68" x14ac:dyDescent="0.45">
      <c r="A78" s="270"/>
      <c r="B78" s="271"/>
      <c r="C78" s="272"/>
      <c r="D78" s="271"/>
      <c r="E78" s="271"/>
      <c r="F78" s="271"/>
      <c r="G78" s="270"/>
      <c r="H78" s="271"/>
      <c r="I78" s="271"/>
      <c r="J78" s="271"/>
      <c r="K78" s="271"/>
      <c r="L78" s="271"/>
      <c r="M78" s="271"/>
      <c r="N78" s="273"/>
      <c r="O78" s="271"/>
      <c r="P78" s="271"/>
      <c r="Q78" s="271"/>
      <c r="R78" s="271"/>
      <c r="S78" s="271"/>
      <c r="T78" s="271"/>
      <c r="U78" s="271"/>
      <c r="V78" s="271"/>
      <c r="W78" s="271"/>
      <c r="X78" s="271"/>
      <c r="Y78" s="271"/>
      <c r="Z78" s="271"/>
      <c r="AA78" s="271"/>
      <c r="AB78" s="271"/>
      <c r="AC78" s="271"/>
      <c r="AD78" s="271"/>
      <c r="AE78" s="271"/>
      <c r="AF78" s="271"/>
      <c r="AG78" s="271"/>
      <c r="AH78" s="271"/>
      <c r="AI78" s="271"/>
      <c r="AJ78" s="271"/>
      <c r="AK78" s="271"/>
      <c r="AL78" s="271"/>
      <c r="AM78" s="271"/>
      <c r="AN78" s="271"/>
      <c r="AO78" s="271"/>
      <c r="AP78" s="271"/>
      <c r="AQ78" s="271"/>
      <c r="AR78" s="271"/>
      <c r="AS78" s="271"/>
      <c r="AT78" s="271"/>
      <c r="AU78" s="271"/>
      <c r="AV78" s="271"/>
      <c r="AW78" s="271"/>
      <c r="AX78" s="271"/>
      <c r="AY78" s="271"/>
      <c r="AZ78" s="271"/>
      <c r="BA78" s="271"/>
      <c r="BB78" s="271"/>
      <c r="BC78" s="271"/>
      <c r="BD78" s="271"/>
      <c r="BE78" s="271"/>
      <c r="BF78" s="271"/>
      <c r="BG78" s="271"/>
      <c r="BH78" s="271"/>
      <c r="BI78" s="271"/>
      <c r="BJ78" s="271"/>
      <c r="BK78" s="271"/>
      <c r="BL78" s="271"/>
      <c r="BM78" s="271"/>
      <c r="BN78" s="271"/>
      <c r="BO78" s="271"/>
      <c r="BP78" s="271"/>
    </row>
    <row r="79" spans="1:68" x14ac:dyDescent="0.45">
      <c r="A79" s="270"/>
      <c r="B79" s="271"/>
      <c r="C79" s="272"/>
      <c r="D79" s="271"/>
      <c r="E79" s="271"/>
      <c r="F79" s="271"/>
      <c r="G79" s="270"/>
      <c r="H79" s="271"/>
      <c r="I79" s="271"/>
      <c r="J79" s="271"/>
      <c r="K79" s="271"/>
      <c r="L79" s="271"/>
      <c r="M79" s="271"/>
      <c r="N79" s="273"/>
      <c r="O79" s="271"/>
      <c r="P79" s="271"/>
      <c r="Q79" s="271"/>
      <c r="R79" s="271"/>
      <c r="S79" s="271"/>
      <c r="T79" s="271"/>
      <c r="U79" s="271"/>
      <c r="V79" s="271"/>
      <c r="W79" s="271"/>
      <c r="X79" s="271"/>
      <c r="Y79" s="271"/>
      <c r="Z79" s="271"/>
      <c r="AA79" s="271"/>
      <c r="AB79" s="271"/>
      <c r="AC79" s="271"/>
      <c r="AD79" s="271"/>
      <c r="AE79" s="271"/>
      <c r="AF79" s="271"/>
      <c r="AG79" s="271"/>
      <c r="AH79" s="271"/>
      <c r="AI79" s="271"/>
      <c r="AJ79" s="271"/>
      <c r="AK79" s="271"/>
      <c r="AL79" s="271"/>
      <c r="AM79" s="271"/>
      <c r="AN79" s="271"/>
      <c r="AO79" s="271"/>
      <c r="AP79" s="271"/>
      <c r="AQ79" s="271"/>
      <c r="AR79" s="271"/>
      <c r="AS79" s="271"/>
      <c r="AT79" s="271"/>
      <c r="AU79" s="271"/>
      <c r="AV79" s="271"/>
      <c r="AW79" s="271"/>
      <c r="AX79" s="271"/>
      <c r="AY79" s="271"/>
      <c r="AZ79" s="271"/>
      <c r="BA79" s="271"/>
      <c r="BB79" s="271"/>
      <c r="BC79" s="271"/>
      <c r="BD79" s="271"/>
      <c r="BE79" s="271"/>
      <c r="BF79" s="271"/>
      <c r="BG79" s="271"/>
      <c r="BH79" s="271"/>
      <c r="BI79" s="271"/>
      <c r="BJ79" s="271"/>
      <c r="BK79" s="271"/>
      <c r="BL79" s="271"/>
      <c r="BM79" s="271"/>
      <c r="BN79" s="271"/>
      <c r="BO79" s="271"/>
      <c r="BP79" s="271"/>
    </row>
    <row r="80" spans="1:68" x14ac:dyDescent="0.45">
      <c r="A80" s="270"/>
      <c r="B80" s="271"/>
      <c r="C80" s="272"/>
      <c r="D80" s="271"/>
      <c r="E80" s="271"/>
      <c r="F80" s="271"/>
      <c r="G80" s="270"/>
      <c r="H80" s="271"/>
      <c r="I80" s="271"/>
      <c r="J80" s="271"/>
      <c r="K80" s="271"/>
      <c r="L80" s="271"/>
      <c r="M80" s="271"/>
      <c r="N80" s="273"/>
      <c r="O80" s="271"/>
      <c r="P80" s="271"/>
      <c r="Q80" s="271"/>
      <c r="R80" s="271"/>
      <c r="S80" s="271"/>
      <c r="T80" s="271"/>
      <c r="U80" s="271"/>
      <c r="V80" s="271"/>
      <c r="W80" s="271"/>
      <c r="X80" s="271"/>
      <c r="Y80" s="271"/>
      <c r="Z80" s="271"/>
      <c r="AA80" s="271"/>
      <c r="AB80" s="271"/>
      <c r="AC80" s="271"/>
      <c r="AD80" s="271"/>
      <c r="AE80" s="271"/>
      <c r="AF80" s="271"/>
      <c r="AG80" s="271"/>
      <c r="AH80" s="271"/>
      <c r="AI80" s="271"/>
      <c r="AJ80" s="271"/>
      <c r="AK80" s="271"/>
      <c r="AL80" s="271"/>
      <c r="AM80" s="271"/>
      <c r="AN80" s="271"/>
      <c r="AO80" s="271"/>
      <c r="AP80" s="271"/>
      <c r="AQ80" s="271"/>
      <c r="AR80" s="271"/>
      <c r="AS80" s="271"/>
      <c r="AT80" s="271"/>
      <c r="AU80" s="271"/>
      <c r="AV80" s="271"/>
      <c r="AW80" s="271"/>
      <c r="AX80" s="271"/>
      <c r="AY80" s="271"/>
      <c r="AZ80" s="271"/>
      <c r="BA80" s="271"/>
      <c r="BB80" s="271"/>
      <c r="BC80" s="271"/>
      <c r="BD80" s="271"/>
      <c r="BE80" s="271"/>
      <c r="BF80" s="271"/>
      <c r="BG80" s="271"/>
      <c r="BH80" s="271"/>
      <c r="BI80" s="271"/>
      <c r="BJ80" s="271"/>
      <c r="BK80" s="271"/>
      <c r="BL80" s="271"/>
      <c r="BM80" s="271"/>
      <c r="BN80" s="271"/>
      <c r="BO80" s="271"/>
      <c r="BP80" s="271"/>
    </row>
    <row r="81" spans="1:68" x14ac:dyDescent="0.45">
      <c r="A81" s="270"/>
      <c r="B81" s="271"/>
      <c r="C81" s="272"/>
      <c r="D81" s="271"/>
      <c r="E81" s="271"/>
      <c r="F81" s="271"/>
      <c r="G81" s="270"/>
      <c r="H81" s="271"/>
      <c r="I81" s="271"/>
      <c r="J81" s="271"/>
      <c r="K81" s="271"/>
      <c r="L81" s="271"/>
      <c r="M81" s="271"/>
      <c r="N81" s="273"/>
      <c r="O81" s="271"/>
      <c r="P81" s="271"/>
      <c r="Q81" s="271"/>
      <c r="R81" s="271"/>
      <c r="S81" s="271"/>
      <c r="T81" s="271"/>
      <c r="U81" s="271"/>
      <c r="V81" s="271"/>
      <c r="W81" s="271"/>
      <c r="X81" s="271"/>
      <c r="Y81" s="271"/>
      <c r="Z81" s="271"/>
      <c r="AA81" s="271"/>
      <c r="AB81" s="271"/>
      <c r="AC81" s="271"/>
      <c r="AD81" s="271"/>
      <c r="AE81" s="271"/>
      <c r="AF81" s="271"/>
      <c r="AG81" s="271"/>
      <c r="AH81" s="271"/>
      <c r="AI81" s="271"/>
      <c r="AJ81" s="271"/>
      <c r="AK81" s="271"/>
      <c r="AL81" s="271"/>
      <c r="AM81" s="271"/>
      <c r="AN81" s="271"/>
      <c r="AO81" s="271"/>
      <c r="AP81" s="271"/>
      <c r="AQ81" s="271"/>
      <c r="AR81" s="271"/>
      <c r="AS81" s="271"/>
      <c r="AT81" s="271"/>
      <c r="AU81" s="271"/>
      <c r="AV81" s="271"/>
      <c r="AW81" s="271"/>
      <c r="AX81" s="271"/>
      <c r="AY81" s="271"/>
      <c r="AZ81" s="271"/>
      <c r="BA81" s="271"/>
      <c r="BB81" s="271"/>
      <c r="BC81" s="271"/>
      <c r="BD81" s="271"/>
      <c r="BE81" s="271"/>
      <c r="BF81" s="271"/>
      <c r="BG81" s="271"/>
      <c r="BH81" s="271"/>
      <c r="BI81" s="271"/>
      <c r="BJ81" s="271"/>
      <c r="BK81" s="271"/>
      <c r="BL81" s="271"/>
      <c r="BM81" s="271"/>
      <c r="BN81" s="271"/>
      <c r="BO81" s="271"/>
      <c r="BP81" s="271"/>
    </row>
    <row r="82" spans="1:68" x14ac:dyDescent="0.45">
      <c r="A82" s="270"/>
      <c r="B82" s="271"/>
      <c r="C82" s="272"/>
      <c r="D82" s="271"/>
      <c r="E82" s="271"/>
      <c r="F82" s="271"/>
      <c r="G82" s="270"/>
      <c r="H82" s="271"/>
      <c r="I82" s="271"/>
      <c r="J82" s="271"/>
      <c r="K82" s="271"/>
      <c r="L82" s="271"/>
      <c r="M82" s="271"/>
      <c r="N82" s="273"/>
      <c r="O82" s="271"/>
      <c r="P82" s="271"/>
      <c r="Q82" s="271"/>
      <c r="R82" s="271"/>
      <c r="S82" s="271"/>
      <c r="T82" s="271"/>
      <c r="U82" s="271"/>
      <c r="V82" s="271"/>
      <c r="W82" s="271"/>
      <c r="X82" s="271"/>
      <c r="Y82" s="271"/>
      <c r="Z82" s="271"/>
      <c r="AA82" s="271"/>
      <c r="AB82" s="271"/>
      <c r="AC82" s="271"/>
      <c r="AD82" s="271"/>
      <c r="AE82" s="271"/>
      <c r="AF82" s="271"/>
      <c r="AG82" s="271"/>
      <c r="AH82" s="271"/>
      <c r="AI82" s="271"/>
      <c r="AJ82" s="271"/>
      <c r="AK82" s="271"/>
      <c r="AL82" s="271"/>
      <c r="AM82" s="271"/>
      <c r="AN82" s="271"/>
      <c r="AO82" s="271"/>
      <c r="AP82" s="271"/>
      <c r="AQ82" s="271"/>
      <c r="AR82" s="271"/>
      <c r="AS82" s="271"/>
      <c r="AT82" s="271"/>
      <c r="AU82" s="271"/>
      <c r="AV82" s="271"/>
      <c r="AW82" s="271"/>
      <c r="AX82" s="271"/>
      <c r="AY82" s="271"/>
      <c r="AZ82" s="271"/>
      <c r="BA82" s="271"/>
      <c r="BB82" s="271"/>
      <c r="BC82" s="271"/>
      <c r="BD82" s="271"/>
      <c r="BE82" s="271"/>
      <c r="BF82" s="271"/>
      <c r="BG82" s="271"/>
      <c r="BH82" s="271"/>
      <c r="BI82" s="271"/>
      <c r="BJ82" s="271"/>
      <c r="BK82" s="271"/>
      <c r="BL82" s="271"/>
      <c r="BM82" s="271"/>
      <c r="BN82" s="271"/>
      <c r="BO82" s="271"/>
      <c r="BP82" s="271"/>
    </row>
    <row r="83" spans="1:68" x14ac:dyDescent="0.45">
      <c r="A83" s="270"/>
      <c r="B83" s="271"/>
      <c r="C83" s="272"/>
      <c r="D83" s="271"/>
      <c r="E83" s="271"/>
      <c r="F83" s="271"/>
      <c r="G83" s="270"/>
      <c r="H83" s="271"/>
      <c r="I83" s="271"/>
      <c r="J83" s="271"/>
      <c r="K83" s="271"/>
      <c r="L83" s="271"/>
      <c r="M83" s="271"/>
      <c r="N83" s="273"/>
      <c r="O83" s="271"/>
      <c r="P83" s="271"/>
      <c r="Q83" s="271"/>
      <c r="R83" s="271"/>
      <c r="S83" s="271"/>
      <c r="T83" s="271"/>
      <c r="U83" s="271"/>
      <c r="V83" s="271"/>
      <c r="W83" s="271"/>
      <c r="X83" s="271"/>
      <c r="Y83" s="271"/>
      <c r="Z83" s="271"/>
      <c r="AA83" s="271"/>
      <c r="AB83" s="271"/>
      <c r="AC83" s="271"/>
      <c r="AD83" s="271"/>
      <c r="AE83" s="271"/>
      <c r="AF83" s="271"/>
      <c r="AG83" s="271"/>
      <c r="AH83" s="271"/>
      <c r="AI83" s="271"/>
      <c r="AJ83" s="271"/>
      <c r="AK83" s="271"/>
      <c r="AL83" s="271"/>
      <c r="AM83" s="271"/>
      <c r="AN83" s="271"/>
      <c r="AO83" s="271"/>
      <c r="AP83" s="271"/>
      <c r="AQ83" s="271"/>
      <c r="AR83" s="271"/>
      <c r="AS83" s="271"/>
      <c r="AT83" s="271"/>
      <c r="AU83" s="271"/>
      <c r="AV83" s="271"/>
      <c r="AW83" s="271"/>
      <c r="AX83" s="271"/>
      <c r="AY83" s="271"/>
      <c r="AZ83" s="271"/>
      <c r="BA83" s="271"/>
      <c r="BB83" s="271"/>
      <c r="BC83" s="271"/>
      <c r="BD83" s="271"/>
      <c r="BE83" s="271"/>
      <c r="BF83" s="271"/>
      <c r="BG83" s="271"/>
      <c r="BH83" s="271"/>
      <c r="BI83" s="271"/>
      <c r="BJ83" s="271"/>
      <c r="BK83" s="271"/>
      <c r="BL83" s="271"/>
      <c r="BM83" s="271"/>
      <c r="BN83" s="271"/>
      <c r="BO83" s="271"/>
      <c r="BP83" s="271"/>
    </row>
    <row r="84" spans="1:68" x14ac:dyDescent="0.45">
      <c r="A84" s="270"/>
      <c r="B84" s="271"/>
      <c r="C84" s="272"/>
      <c r="D84" s="271"/>
      <c r="E84" s="271"/>
      <c r="F84" s="271"/>
      <c r="G84" s="270"/>
      <c r="H84" s="271"/>
      <c r="I84" s="271"/>
      <c r="J84" s="271"/>
      <c r="K84" s="271"/>
      <c r="L84" s="271"/>
      <c r="M84" s="271"/>
      <c r="N84" s="273"/>
      <c r="O84" s="271"/>
      <c r="P84" s="271"/>
      <c r="Q84" s="271"/>
      <c r="R84" s="271"/>
      <c r="S84" s="271"/>
      <c r="T84" s="271"/>
      <c r="U84" s="271"/>
      <c r="V84" s="271"/>
      <c r="W84" s="271"/>
      <c r="X84" s="271"/>
      <c r="Y84" s="271"/>
      <c r="Z84" s="271"/>
      <c r="AA84" s="271"/>
      <c r="AB84" s="271"/>
      <c r="AC84" s="271"/>
      <c r="AD84" s="271"/>
      <c r="AE84" s="271"/>
      <c r="AF84" s="271"/>
      <c r="AG84" s="271"/>
      <c r="AH84" s="271"/>
      <c r="AI84" s="271"/>
      <c r="AJ84" s="271"/>
      <c r="AK84" s="271"/>
      <c r="AL84" s="271"/>
      <c r="AM84" s="271"/>
      <c r="AN84" s="271"/>
      <c r="AO84" s="271"/>
      <c r="AP84" s="271"/>
      <c r="AQ84" s="271"/>
      <c r="AR84" s="271"/>
      <c r="AS84" s="271"/>
      <c r="AT84" s="271"/>
      <c r="AU84" s="271"/>
      <c r="AV84" s="271"/>
      <c r="AW84" s="271"/>
      <c r="AX84" s="271"/>
      <c r="AY84" s="271"/>
      <c r="AZ84" s="271"/>
      <c r="BA84" s="271"/>
      <c r="BB84" s="271"/>
      <c r="BC84" s="271"/>
      <c r="BD84" s="271"/>
      <c r="BE84" s="271"/>
      <c r="BF84" s="271"/>
      <c r="BG84" s="271"/>
      <c r="BH84" s="271"/>
      <c r="BI84" s="271"/>
      <c r="BJ84" s="271"/>
      <c r="BK84" s="271"/>
      <c r="BL84" s="271"/>
      <c r="BM84" s="271"/>
      <c r="BN84" s="271"/>
      <c r="BO84" s="271"/>
      <c r="BP84" s="271"/>
    </row>
    <row r="85" spans="1:68" x14ac:dyDescent="0.45">
      <c r="A85" s="270"/>
      <c r="B85" s="271"/>
      <c r="C85" s="272"/>
      <c r="D85" s="271"/>
      <c r="E85" s="271"/>
      <c r="F85" s="271"/>
      <c r="G85" s="270"/>
      <c r="H85" s="271"/>
      <c r="I85" s="271"/>
      <c r="J85" s="271"/>
      <c r="K85" s="271"/>
      <c r="L85" s="271"/>
      <c r="M85" s="271"/>
      <c r="N85" s="273"/>
      <c r="O85" s="271"/>
      <c r="P85" s="271"/>
      <c r="Q85" s="271"/>
      <c r="R85" s="271"/>
      <c r="S85" s="271"/>
      <c r="T85" s="271"/>
      <c r="U85" s="271"/>
      <c r="V85" s="271"/>
      <c r="W85" s="271"/>
      <c r="X85" s="271"/>
      <c r="Y85" s="271"/>
      <c r="Z85" s="271"/>
      <c r="AA85" s="271"/>
      <c r="AB85" s="271"/>
      <c r="AC85" s="271"/>
      <c r="AD85" s="271"/>
      <c r="AE85" s="271"/>
      <c r="AF85" s="271"/>
      <c r="AG85" s="271"/>
      <c r="AH85" s="271"/>
      <c r="AI85" s="271"/>
      <c r="AJ85" s="271"/>
      <c r="AK85" s="271"/>
      <c r="AL85" s="271"/>
      <c r="AM85" s="271"/>
      <c r="AN85" s="271"/>
      <c r="AO85" s="271"/>
      <c r="AP85" s="271"/>
      <c r="AQ85" s="271"/>
      <c r="AR85" s="271"/>
      <c r="AS85" s="271"/>
      <c r="AT85" s="271"/>
      <c r="AU85" s="271"/>
      <c r="AV85" s="271"/>
      <c r="AW85" s="271"/>
      <c r="AX85" s="271"/>
      <c r="AY85" s="271"/>
      <c r="AZ85" s="271"/>
      <c r="BA85" s="271"/>
      <c r="BB85" s="271"/>
      <c r="BC85" s="271"/>
      <c r="BD85" s="271"/>
      <c r="BE85" s="271"/>
      <c r="BF85" s="271"/>
      <c r="BG85" s="271"/>
      <c r="BH85" s="271"/>
      <c r="BI85" s="271"/>
      <c r="BJ85" s="271"/>
      <c r="BK85" s="271"/>
      <c r="BL85" s="271"/>
      <c r="BM85" s="271"/>
      <c r="BN85" s="271"/>
      <c r="BO85" s="271"/>
      <c r="BP85" s="271"/>
    </row>
    <row r="86" spans="1:68" x14ac:dyDescent="0.45">
      <c r="A86" s="270"/>
      <c r="B86" s="271"/>
      <c r="C86" s="272"/>
      <c r="D86" s="271"/>
      <c r="E86" s="271"/>
      <c r="F86" s="271"/>
      <c r="G86" s="270"/>
      <c r="H86" s="271"/>
      <c r="I86" s="271"/>
      <c r="J86" s="271"/>
      <c r="K86" s="271"/>
      <c r="L86" s="271"/>
      <c r="M86" s="271"/>
      <c r="N86" s="273"/>
      <c r="O86" s="271"/>
      <c r="P86" s="271"/>
      <c r="Q86" s="271"/>
      <c r="R86" s="271"/>
      <c r="S86" s="271"/>
      <c r="T86" s="271"/>
      <c r="U86" s="271"/>
      <c r="V86" s="271"/>
      <c r="W86" s="271"/>
      <c r="X86" s="271"/>
      <c r="Y86" s="271"/>
      <c r="Z86" s="271"/>
      <c r="AA86" s="271"/>
      <c r="AB86" s="271"/>
      <c r="AC86" s="271"/>
      <c r="AD86" s="271"/>
      <c r="AE86" s="271"/>
      <c r="AF86" s="271"/>
      <c r="AG86" s="271"/>
      <c r="AH86" s="271"/>
      <c r="AI86" s="271"/>
      <c r="AJ86" s="271"/>
      <c r="AK86" s="271"/>
      <c r="AL86" s="271"/>
      <c r="AM86" s="271"/>
      <c r="AN86" s="271"/>
      <c r="AO86" s="271"/>
      <c r="AP86" s="271"/>
      <c r="AQ86" s="271"/>
      <c r="AR86" s="271"/>
      <c r="AS86" s="271"/>
      <c r="AT86" s="271"/>
      <c r="AU86" s="271"/>
      <c r="AV86" s="271"/>
      <c r="AW86" s="271"/>
      <c r="AX86" s="271"/>
      <c r="AY86" s="271"/>
      <c r="AZ86" s="271"/>
      <c r="BA86" s="271"/>
      <c r="BB86" s="271"/>
      <c r="BC86" s="271"/>
      <c r="BD86" s="271"/>
      <c r="BE86" s="271"/>
      <c r="BF86" s="271"/>
      <c r="BG86" s="271"/>
      <c r="BH86" s="271"/>
      <c r="BI86" s="271"/>
      <c r="BJ86" s="271"/>
      <c r="BK86" s="271"/>
      <c r="BL86" s="271"/>
      <c r="BM86" s="271"/>
      <c r="BN86" s="271"/>
      <c r="BO86" s="271"/>
      <c r="BP86" s="271"/>
    </row>
    <row r="87" spans="1:68" x14ac:dyDescent="0.45">
      <c r="A87" s="270"/>
      <c r="B87" s="271"/>
      <c r="C87" s="272"/>
      <c r="D87" s="271"/>
      <c r="E87" s="271"/>
      <c r="F87" s="271"/>
      <c r="G87" s="270"/>
      <c r="H87" s="271"/>
      <c r="I87" s="271"/>
      <c r="J87" s="271"/>
      <c r="K87" s="271"/>
      <c r="L87" s="271"/>
      <c r="M87" s="271"/>
      <c r="N87" s="273"/>
      <c r="O87" s="271"/>
      <c r="P87" s="271"/>
      <c r="Q87" s="271"/>
      <c r="R87" s="271"/>
      <c r="S87" s="271"/>
      <c r="T87" s="271"/>
      <c r="U87" s="271"/>
      <c r="V87" s="271"/>
      <c r="W87" s="271"/>
      <c r="X87" s="271"/>
      <c r="Y87" s="271"/>
      <c r="Z87" s="271"/>
      <c r="AA87" s="271"/>
      <c r="AB87" s="271"/>
      <c r="AC87" s="271"/>
      <c r="AD87" s="271"/>
      <c r="AE87" s="271"/>
      <c r="AF87" s="271"/>
      <c r="AG87" s="271"/>
      <c r="AH87" s="271"/>
      <c r="AI87" s="271"/>
      <c r="AJ87" s="271"/>
      <c r="AK87" s="271"/>
      <c r="AL87" s="271"/>
      <c r="AM87" s="271"/>
      <c r="AN87" s="271"/>
      <c r="AO87" s="271"/>
      <c r="AP87" s="271"/>
      <c r="AQ87" s="271"/>
      <c r="AR87" s="271"/>
      <c r="AS87" s="271"/>
      <c r="AT87" s="271"/>
      <c r="AU87" s="271"/>
      <c r="AV87" s="271"/>
      <c r="AW87" s="271"/>
      <c r="AX87" s="271"/>
      <c r="AY87" s="271"/>
      <c r="AZ87" s="271"/>
      <c r="BA87" s="271"/>
      <c r="BB87" s="271"/>
      <c r="BC87" s="271"/>
      <c r="BD87" s="271"/>
      <c r="BE87" s="271"/>
      <c r="BF87" s="271"/>
      <c r="BG87" s="271"/>
      <c r="BH87" s="271"/>
      <c r="BI87" s="271"/>
      <c r="BJ87" s="271"/>
      <c r="BK87" s="271"/>
      <c r="BL87" s="271"/>
      <c r="BM87" s="271"/>
      <c r="BN87" s="271"/>
      <c r="BO87" s="271"/>
      <c r="BP87" s="271"/>
    </row>
    <row r="88" spans="1:68" x14ac:dyDescent="0.45">
      <c r="A88" s="270"/>
      <c r="B88" s="271"/>
      <c r="C88" s="272"/>
      <c r="D88" s="271"/>
      <c r="E88" s="271"/>
      <c r="F88" s="271"/>
      <c r="G88" s="270"/>
      <c r="H88" s="271"/>
      <c r="I88" s="271"/>
      <c r="J88" s="271"/>
      <c r="K88" s="271"/>
      <c r="L88" s="271"/>
      <c r="M88" s="271"/>
      <c r="N88" s="273"/>
      <c r="O88" s="271"/>
      <c r="P88" s="271"/>
      <c r="Q88" s="271"/>
      <c r="R88" s="271"/>
      <c r="S88" s="271"/>
      <c r="T88" s="271"/>
      <c r="U88" s="271"/>
      <c r="V88" s="271"/>
      <c r="W88" s="271"/>
      <c r="X88" s="271"/>
      <c r="Y88" s="271"/>
      <c r="Z88" s="271"/>
      <c r="AA88" s="271"/>
      <c r="AB88" s="271"/>
      <c r="AC88" s="271"/>
      <c r="AD88" s="271"/>
      <c r="AE88" s="271"/>
      <c r="AF88" s="271"/>
      <c r="AG88" s="271"/>
      <c r="AH88" s="271"/>
      <c r="AI88" s="271"/>
      <c r="AJ88" s="271"/>
      <c r="AK88" s="271"/>
      <c r="AL88" s="271"/>
      <c r="AM88" s="271"/>
      <c r="AN88" s="271"/>
      <c r="AO88" s="271"/>
      <c r="AP88" s="271"/>
      <c r="AQ88" s="271"/>
      <c r="AR88" s="271"/>
      <c r="AS88" s="271"/>
      <c r="AT88" s="271"/>
      <c r="AU88" s="271"/>
      <c r="AV88" s="271"/>
      <c r="AW88" s="271"/>
      <c r="AX88" s="271"/>
      <c r="AY88" s="271"/>
      <c r="AZ88" s="271"/>
      <c r="BA88" s="271"/>
      <c r="BB88" s="271"/>
      <c r="BC88" s="271"/>
      <c r="BD88" s="271"/>
      <c r="BE88" s="271"/>
      <c r="BF88" s="271"/>
      <c r="BG88" s="271"/>
      <c r="BH88" s="271"/>
      <c r="BI88" s="271"/>
      <c r="BJ88" s="271"/>
      <c r="BK88" s="271"/>
      <c r="BL88" s="271"/>
      <c r="BM88" s="271"/>
      <c r="BN88" s="271"/>
      <c r="BO88" s="271"/>
      <c r="BP88" s="271"/>
    </row>
    <row r="89" spans="1:68" x14ac:dyDescent="0.45">
      <c r="A89" s="270"/>
      <c r="B89" s="271"/>
      <c r="C89" s="272"/>
      <c r="D89" s="271"/>
      <c r="E89" s="271"/>
      <c r="F89" s="271"/>
      <c r="G89" s="270"/>
      <c r="H89" s="271"/>
      <c r="I89" s="271"/>
      <c r="J89" s="271"/>
      <c r="K89" s="271"/>
      <c r="L89" s="271"/>
      <c r="M89" s="271"/>
      <c r="N89" s="273"/>
      <c r="O89" s="271"/>
      <c r="P89" s="271"/>
      <c r="Q89" s="271"/>
      <c r="R89" s="271"/>
      <c r="S89" s="271"/>
      <c r="T89" s="271"/>
      <c r="U89" s="271"/>
      <c r="V89" s="271"/>
      <c r="W89" s="271"/>
      <c r="X89" s="271"/>
      <c r="Y89" s="271"/>
      <c r="Z89" s="271"/>
      <c r="AA89" s="271"/>
      <c r="AB89" s="271"/>
      <c r="AC89" s="271"/>
      <c r="AD89" s="271"/>
      <c r="AE89" s="271"/>
      <c r="AF89" s="271"/>
      <c r="AG89" s="271"/>
      <c r="AH89" s="271"/>
      <c r="AI89" s="271"/>
      <c r="AJ89" s="271"/>
      <c r="AK89" s="271"/>
      <c r="AL89" s="271"/>
      <c r="AM89" s="271"/>
      <c r="AN89" s="271"/>
      <c r="AO89" s="271"/>
      <c r="AP89" s="271"/>
      <c r="AQ89" s="271"/>
      <c r="AR89" s="271"/>
      <c r="AS89" s="271"/>
      <c r="AT89" s="271"/>
      <c r="AU89" s="271"/>
      <c r="AV89" s="271"/>
      <c r="AW89" s="271"/>
      <c r="AX89" s="271"/>
      <c r="AY89" s="271"/>
      <c r="AZ89" s="271"/>
      <c r="BA89" s="271"/>
      <c r="BB89" s="271"/>
      <c r="BC89" s="271"/>
      <c r="BD89" s="271"/>
      <c r="BE89" s="271"/>
      <c r="BF89" s="271"/>
      <c r="BG89" s="271"/>
      <c r="BH89" s="271"/>
      <c r="BI89" s="271"/>
      <c r="BJ89" s="271"/>
      <c r="BK89" s="271"/>
      <c r="BL89" s="271"/>
      <c r="BM89" s="271"/>
      <c r="BN89" s="271"/>
      <c r="BO89" s="271"/>
      <c r="BP89" s="271"/>
    </row>
    <row r="90" spans="1:68" x14ac:dyDescent="0.45">
      <c r="A90" s="270"/>
      <c r="B90" s="271"/>
      <c r="C90" s="272"/>
      <c r="D90" s="271"/>
      <c r="E90" s="271"/>
      <c r="F90" s="271"/>
      <c r="G90" s="270"/>
      <c r="H90" s="271"/>
      <c r="I90" s="271"/>
      <c r="J90" s="271"/>
      <c r="K90" s="271"/>
      <c r="L90" s="271"/>
      <c r="M90" s="271"/>
      <c r="N90" s="273"/>
      <c r="O90" s="271"/>
      <c r="P90" s="271"/>
      <c r="Q90" s="271"/>
      <c r="R90" s="271"/>
      <c r="S90" s="271"/>
      <c r="T90" s="271"/>
      <c r="U90" s="271"/>
      <c r="V90" s="271"/>
      <c r="W90" s="271"/>
      <c r="X90" s="271"/>
      <c r="Y90" s="271"/>
      <c r="Z90" s="271"/>
      <c r="AA90" s="271"/>
      <c r="AB90" s="271"/>
      <c r="AC90" s="271"/>
      <c r="AD90" s="271"/>
      <c r="AE90" s="271"/>
      <c r="AF90" s="271"/>
      <c r="AG90" s="271"/>
      <c r="AH90" s="271"/>
      <c r="AI90" s="271"/>
      <c r="AJ90" s="271"/>
      <c r="AK90" s="271"/>
      <c r="AL90" s="271"/>
      <c r="AM90" s="271"/>
      <c r="AN90" s="271"/>
      <c r="AO90" s="271"/>
      <c r="AP90" s="271"/>
      <c r="AQ90" s="271"/>
      <c r="AR90" s="271"/>
      <c r="AS90" s="271"/>
      <c r="AT90" s="271"/>
      <c r="AU90" s="271"/>
      <c r="AV90" s="271"/>
      <c r="AW90" s="271"/>
      <c r="AX90" s="271"/>
      <c r="AY90" s="271"/>
      <c r="AZ90" s="271"/>
      <c r="BA90" s="271"/>
      <c r="BB90" s="271"/>
      <c r="BC90" s="271"/>
      <c r="BD90" s="271"/>
      <c r="BE90" s="271"/>
      <c r="BF90" s="271"/>
      <c r="BG90" s="271"/>
      <c r="BH90" s="271"/>
      <c r="BI90" s="271"/>
      <c r="BJ90" s="271"/>
      <c r="BK90" s="271"/>
      <c r="BL90" s="271"/>
      <c r="BM90" s="271"/>
      <c r="BN90" s="271"/>
      <c r="BO90" s="271"/>
      <c r="BP90" s="271"/>
    </row>
    <row r="91" spans="1:68" x14ac:dyDescent="0.45">
      <c r="A91" s="270"/>
      <c r="B91" s="271"/>
      <c r="C91" s="272"/>
      <c r="D91" s="271"/>
      <c r="E91" s="271"/>
      <c r="F91" s="271"/>
      <c r="G91" s="270"/>
      <c r="H91" s="271"/>
      <c r="I91" s="271"/>
      <c r="J91" s="271"/>
      <c r="K91" s="271"/>
      <c r="L91" s="271"/>
      <c r="M91" s="271"/>
      <c r="N91" s="273"/>
      <c r="O91" s="271"/>
      <c r="P91" s="271"/>
      <c r="Q91" s="271"/>
      <c r="R91" s="271"/>
      <c r="S91" s="271"/>
      <c r="T91" s="271"/>
      <c r="U91" s="271"/>
      <c r="V91" s="271"/>
      <c r="W91" s="271"/>
      <c r="X91" s="271"/>
      <c r="Y91" s="271"/>
      <c r="Z91" s="271"/>
      <c r="AA91" s="271"/>
      <c r="AB91" s="271"/>
      <c r="AC91" s="271"/>
      <c r="AD91" s="271"/>
      <c r="AE91" s="271"/>
      <c r="AF91" s="271"/>
      <c r="AG91" s="271"/>
      <c r="AH91" s="271"/>
      <c r="AI91" s="271"/>
      <c r="AJ91" s="271"/>
      <c r="AK91" s="271"/>
      <c r="AL91" s="271"/>
      <c r="AM91" s="271"/>
      <c r="AN91" s="271"/>
      <c r="AO91" s="271"/>
      <c r="AP91" s="271"/>
      <c r="AQ91" s="271"/>
      <c r="AR91" s="271"/>
      <c r="AS91" s="271"/>
      <c r="AT91" s="271"/>
      <c r="AU91" s="271"/>
      <c r="AV91" s="271"/>
      <c r="AW91" s="271"/>
      <c r="AX91" s="271"/>
      <c r="AY91" s="271"/>
      <c r="AZ91" s="271"/>
      <c r="BA91" s="271"/>
      <c r="BB91" s="271"/>
      <c r="BC91" s="271"/>
      <c r="BD91" s="271"/>
      <c r="BE91" s="271"/>
      <c r="BF91" s="271"/>
      <c r="BG91" s="271"/>
      <c r="BH91" s="271"/>
      <c r="BI91" s="271"/>
      <c r="BJ91" s="271"/>
      <c r="BK91" s="271"/>
      <c r="BL91" s="271"/>
      <c r="BM91" s="271"/>
      <c r="BN91" s="271"/>
      <c r="BO91" s="271"/>
      <c r="BP91" s="271"/>
    </row>
    <row r="92" spans="1:68" x14ac:dyDescent="0.45">
      <c r="A92" s="270"/>
      <c r="B92" s="271"/>
      <c r="C92" s="272"/>
      <c r="D92" s="271"/>
      <c r="E92" s="271"/>
      <c r="F92" s="271"/>
      <c r="G92" s="270"/>
      <c r="H92" s="271"/>
      <c r="I92" s="271"/>
      <c r="J92" s="271"/>
      <c r="K92" s="271"/>
      <c r="L92" s="271"/>
      <c r="M92" s="271"/>
      <c r="N92" s="273"/>
      <c r="O92" s="271"/>
      <c r="P92" s="271"/>
      <c r="Q92" s="271"/>
      <c r="R92" s="271"/>
      <c r="S92" s="271"/>
      <c r="T92" s="271"/>
      <c r="U92" s="271"/>
      <c r="V92" s="271"/>
      <c r="W92" s="271"/>
      <c r="X92" s="271"/>
      <c r="Y92" s="271"/>
      <c r="Z92" s="271"/>
      <c r="AA92" s="271"/>
      <c r="AB92" s="271"/>
      <c r="AC92" s="271"/>
      <c r="AD92" s="271"/>
      <c r="AE92" s="271"/>
      <c r="AF92" s="271"/>
      <c r="AG92" s="271"/>
      <c r="AH92" s="271"/>
      <c r="AI92" s="271"/>
      <c r="AJ92" s="271"/>
      <c r="AK92" s="271"/>
      <c r="AL92" s="271"/>
      <c r="AM92" s="271"/>
      <c r="AN92" s="271"/>
      <c r="AO92" s="271"/>
      <c r="AP92" s="271"/>
      <c r="AQ92" s="271"/>
      <c r="AR92" s="271"/>
      <c r="AS92" s="271"/>
      <c r="AT92" s="271"/>
      <c r="AU92" s="271"/>
      <c r="AV92" s="271"/>
      <c r="AW92" s="271"/>
      <c r="AX92" s="271"/>
      <c r="AY92" s="271"/>
      <c r="AZ92" s="271"/>
      <c r="BA92" s="271"/>
      <c r="BB92" s="271"/>
      <c r="BC92" s="271"/>
      <c r="BD92" s="271"/>
      <c r="BE92" s="271"/>
      <c r="BF92" s="271"/>
      <c r="BG92" s="271"/>
      <c r="BH92" s="271"/>
      <c r="BI92" s="271"/>
      <c r="BJ92" s="271"/>
      <c r="BK92" s="271"/>
      <c r="BL92" s="271"/>
      <c r="BM92" s="271"/>
      <c r="BN92" s="271"/>
      <c r="BO92" s="271"/>
      <c r="BP92" s="271"/>
    </row>
    <row r="93" spans="1:68" x14ac:dyDescent="0.45">
      <c r="A93" s="270"/>
      <c r="B93" s="271"/>
      <c r="C93" s="272"/>
      <c r="D93" s="271"/>
      <c r="E93" s="271"/>
      <c r="F93" s="271"/>
      <c r="G93" s="270"/>
      <c r="H93" s="271"/>
      <c r="I93" s="271"/>
      <c r="J93" s="271"/>
      <c r="K93" s="271"/>
      <c r="L93" s="271"/>
      <c r="M93" s="271"/>
      <c r="N93" s="273"/>
      <c r="O93" s="271"/>
      <c r="P93" s="271"/>
      <c r="Q93" s="271"/>
      <c r="R93" s="271"/>
      <c r="S93" s="271"/>
      <c r="T93" s="271"/>
      <c r="U93" s="271"/>
      <c r="V93" s="271"/>
      <c r="W93" s="271"/>
      <c r="X93" s="271"/>
      <c r="Y93" s="271"/>
      <c r="Z93" s="271"/>
      <c r="AA93" s="271"/>
      <c r="AB93" s="271"/>
      <c r="AC93" s="271"/>
      <c r="AD93" s="271"/>
      <c r="AE93" s="271"/>
      <c r="AF93" s="271"/>
      <c r="AG93" s="271"/>
      <c r="AH93" s="271"/>
      <c r="AI93" s="271"/>
      <c r="AJ93" s="271"/>
      <c r="AK93" s="271"/>
      <c r="AL93" s="271"/>
      <c r="AM93" s="271"/>
      <c r="AN93" s="271"/>
      <c r="AO93" s="271"/>
      <c r="AP93" s="271"/>
      <c r="AQ93" s="271"/>
      <c r="AR93" s="271"/>
      <c r="AS93" s="271"/>
      <c r="AT93" s="271"/>
      <c r="AU93" s="271"/>
      <c r="AV93" s="271"/>
      <c r="AW93" s="271"/>
      <c r="AX93" s="271"/>
      <c r="AY93" s="271"/>
      <c r="AZ93" s="271"/>
      <c r="BA93" s="271"/>
      <c r="BB93" s="271"/>
      <c r="BC93" s="271"/>
      <c r="BD93" s="271"/>
      <c r="BE93" s="271"/>
      <c r="BF93" s="271"/>
      <c r="BG93" s="271"/>
      <c r="BH93" s="271"/>
      <c r="BI93" s="271"/>
      <c r="BJ93" s="271"/>
      <c r="BK93" s="271"/>
      <c r="BL93" s="271"/>
      <c r="BM93" s="271"/>
      <c r="BN93" s="271"/>
      <c r="BO93" s="271"/>
      <c r="BP93" s="271"/>
    </row>
    <row r="94" spans="1:68" x14ac:dyDescent="0.45">
      <c r="A94" s="270"/>
      <c r="B94" s="271"/>
      <c r="C94" s="272"/>
      <c r="D94" s="271"/>
      <c r="E94" s="271"/>
      <c r="F94" s="271"/>
      <c r="G94" s="270"/>
      <c r="H94" s="271"/>
      <c r="I94" s="271"/>
      <c r="J94" s="271"/>
      <c r="K94" s="271"/>
      <c r="L94" s="271"/>
      <c r="M94" s="271"/>
      <c r="N94" s="273"/>
      <c r="O94" s="271"/>
      <c r="P94" s="271"/>
      <c r="Q94" s="271"/>
      <c r="R94" s="271"/>
      <c r="S94" s="271"/>
      <c r="T94" s="271"/>
      <c r="U94" s="271"/>
      <c r="V94" s="271"/>
      <c r="W94" s="271"/>
      <c r="X94" s="271"/>
      <c r="Y94" s="271"/>
      <c r="Z94" s="271"/>
      <c r="AA94" s="271"/>
      <c r="AB94" s="271"/>
      <c r="AC94" s="271"/>
      <c r="AD94" s="271"/>
      <c r="AE94" s="271"/>
      <c r="AF94" s="271"/>
      <c r="AG94" s="271"/>
      <c r="AH94" s="271"/>
      <c r="AI94" s="271"/>
      <c r="AJ94" s="271"/>
      <c r="AK94" s="271"/>
      <c r="AL94" s="271"/>
      <c r="AM94" s="271"/>
      <c r="AN94" s="271"/>
      <c r="AO94" s="271"/>
      <c r="AP94" s="271"/>
      <c r="AQ94" s="271"/>
      <c r="AR94" s="271"/>
      <c r="AS94" s="271"/>
      <c r="AT94" s="271"/>
      <c r="AU94" s="271"/>
      <c r="AV94" s="271"/>
      <c r="AW94" s="271"/>
      <c r="AX94" s="271"/>
      <c r="AY94" s="271"/>
      <c r="AZ94" s="271"/>
      <c r="BA94" s="271"/>
      <c r="BB94" s="271"/>
      <c r="BC94" s="271"/>
      <c r="BD94" s="271"/>
      <c r="BE94" s="271"/>
      <c r="BF94" s="271"/>
      <c r="BG94" s="271"/>
      <c r="BH94" s="271"/>
      <c r="BI94" s="271"/>
      <c r="BJ94" s="271"/>
      <c r="BK94" s="271"/>
      <c r="BL94" s="271"/>
      <c r="BM94" s="271"/>
      <c r="BN94" s="271"/>
      <c r="BO94" s="271"/>
      <c r="BP94" s="271"/>
    </row>
    <row r="95" spans="1:68" x14ac:dyDescent="0.45">
      <c r="A95" s="270"/>
      <c r="B95" s="271"/>
      <c r="C95" s="272"/>
      <c r="D95" s="271"/>
      <c r="E95" s="271"/>
      <c r="F95" s="271"/>
      <c r="G95" s="270"/>
      <c r="H95" s="271"/>
      <c r="I95" s="271"/>
      <c r="J95" s="271"/>
      <c r="K95" s="271"/>
      <c r="L95" s="271"/>
      <c r="M95" s="271"/>
      <c r="N95" s="273"/>
      <c r="O95" s="271"/>
      <c r="P95" s="271"/>
      <c r="Q95" s="271"/>
      <c r="R95" s="271"/>
      <c r="S95" s="271"/>
      <c r="T95" s="271"/>
      <c r="U95" s="271"/>
      <c r="V95" s="271"/>
      <c r="W95" s="271"/>
      <c r="X95" s="271"/>
      <c r="Y95" s="271"/>
      <c r="Z95" s="271"/>
      <c r="AA95" s="271"/>
      <c r="AB95" s="271"/>
      <c r="AC95" s="271"/>
      <c r="AD95" s="271"/>
      <c r="AE95" s="271"/>
      <c r="AF95" s="271"/>
      <c r="AG95" s="271"/>
      <c r="AH95" s="271"/>
      <c r="AI95" s="271"/>
      <c r="AJ95" s="271"/>
      <c r="AK95" s="271"/>
      <c r="AL95" s="271"/>
      <c r="AM95" s="271"/>
      <c r="AN95" s="271"/>
      <c r="AO95" s="271"/>
      <c r="AP95" s="271"/>
      <c r="AQ95" s="271"/>
      <c r="AR95" s="271"/>
      <c r="AS95" s="271"/>
      <c r="AT95" s="271"/>
      <c r="AU95" s="271"/>
      <c r="AV95" s="271"/>
      <c r="AW95" s="271"/>
      <c r="AX95" s="271"/>
      <c r="AY95" s="271"/>
      <c r="AZ95" s="271"/>
      <c r="BA95" s="271"/>
      <c r="BB95" s="271"/>
      <c r="BC95" s="271"/>
      <c r="BD95" s="271"/>
      <c r="BE95" s="271"/>
      <c r="BF95" s="271"/>
      <c r="BG95" s="271"/>
      <c r="BH95" s="271"/>
      <c r="BI95" s="271"/>
      <c r="BJ95" s="271"/>
      <c r="BK95" s="271"/>
      <c r="BL95" s="271"/>
      <c r="BM95" s="271"/>
      <c r="BN95" s="271"/>
      <c r="BO95" s="271"/>
      <c r="BP95" s="271"/>
    </row>
    <row r="96" spans="1:68" x14ac:dyDescent="0.45">
      <c r="A96" s="270"/>
      <c r="B96" s="271"/>
      <c r="C96" s="272"/>
      <c r="D96" s="271"/>
      <c r="E96" s="271"/>
      <c r="F96" s="271"/>
      <c r="G96" s="270"/>
      <c r="H96" s="271"/>
      <c r="I96" s="271"/>
      <c r="J96" s="271"/>
      <c r="K96" s="271"/>
      <c r="L96" s="271"/>
      <c r="M96" s="271"/>
      <c r="N96" s="273"/>
      <c r="O96" s="271"/>
      <c r="P96" s="271"/>
      <c r="Q96" s="271"/>
      <c r="R96" s="271"/>
      <c r="S96" s="271"/>
      <c r="T96" s="271"/>
      <c r="U96" s="271"/>
      <c r="V96" s="271"/>
      <c r="W96" s="271"/>
      <c r="X96" s="271"/>
      <c r="Y96" s="271"/>
      <c r="Z96" s="271"/>
      <c r="AA96" s="271"/>
      <c r="AB96" s="271"/>
      <c r="AC96" s="271"/>
      <c r="AD96" s="271"/>
      <c r="AE96" s="271"/>
      <c r="AF96" s="271"/>
      <c r="AG96" s="271"/>
      <c r="AH96" s="271"/>
      <c r="AI96" s="271"/>
      <c r="AJ96" s="271"/>
      <c r="AK96" s="271"/>
      <c r="AL96" s="271"/>
      <c r="AM96" s="271"/>
      <c r="AN96" s="271"/>
      <c r="AO96" s="271"/>
      <c r="AP96" s="271"/>
      <c r="AQ96" s="271"/>
      <c r="AR96" s="271"/>
      <c r="AS96" s="271"/>
      <c r="AT96" s="271"/>
      <c r="AU96" s="271"/>
      <c r="AV96" s="271"/>
      <c r="AW96" s="271"/>
      <c r="AX96" s="271"/>
      <c r="AY96" s="271"/>
      <c r="AZ96" s="271"/>
      <c r="BA96" s="271"/>
      <c r="BB96" s="271"/>
      <c r="BC96" s="271"/>
      <c r="BD96" s="271"/>
      <c r="BE96" s="271"/>
      <c r="BF96" s="271"/>
      <c r="BG96" s="271"/>
      <c r="BH96" s="271"/>
      <c r="BI96" s="271"/>
      <c r="BJ96" s="271"/>
      <c r="BK96" s="271"/>
      <c r="BL96" s="271"/>
      <c r="BM96" s="271"/>
      <c r="BN96" s="271"/>
      <c r="BO96" s="271"/>
      <c r="BP96" s="271"/>
    </row>
    <row r="97" spans="1:68" x14ac:dyDescent="0.45">
      <c r="A97" s="270"/>
      <c r="B97" s="271"/>
      <c r="C97" s="272"/>
      <c r="D97" s="271"/>
      <c r="E97" s="271"/>
      <c r="F97" s="271"/>
      <c r="G97" s="270"/>
      <c r="H97" s="271"/>
      <c r="I97" s="271"/>
      <c r="J97" s="271"/>
      <c r="K97" s="271"/>
      <c r="L97" s="271"/>
      <c r="M97" s="271"/>
      <c r="N97" s="273"/>
      <c r="O97" s="271"/>
      <c r="P97" s="271"/>
      <c r="Q97" s="271"/>
      <c r="R97" s="271"/>
      <c r="S97" s="271"/>
      <c r="T97" s="271"/>
      <c r="U97" s="271"/>
      <c r="V97" s="271"/>
      <c r="W97" s="271"/>
      <c r="X97" s="271"/>
      <c r="Y97" s="271"/>
      <c r="Z97" s="271"/>
      <c r="AA97" s="271"/>
      <c r="AB97" s="271"/>
      <c r="AC97" s="271"/>
      <c r="AD97" s="271"/>
      <c r="AE97" s="271"/>
      <c r="AF97" s="271"/>
      <c r="AG97" s="271"/>
      <c r="AH97" s="271"/>
      <c r="AI97" s="271"/>
      <c r="AJ97" s="271"/>
      <c r="AK97" s="271"/>
      <c r="AL97" s="271"/>
      <c r="AM97" s="271"/>
      <c r="AN97" s="271"/>
      <c r="AO97" s="271"/>
      <c r="AP97" s="271"/>
      <c r="AQ97" s="271"/>
      <c r="AR97" s="271"/>
      <c r="AS97" s="271"/>
      <c r="AT97" s="271"/>
      <c r="AU97" s="271"/>
      <c r="AV97" s="271"/>
      <c r="AW97" s="271"/>
      <c r="AX97" s="271"/>
      <c r="AY97" s="271"/>
      <c r="AZ97" s="271"/>
      <c r="BA97" s="271"/>
      <c r="BB97" s="271"/>
      <c r="BC97" s="271"/>
      <c r="BD97" s="271"/>
      <c r="BE97" s="271"/>
      <c r="BF97" s="271"/>
      <c r="BG97" s="271"/>
      <c r="BH97" s="271"/>
      <c r="BI97" s="271"/>
      <c r="BJ97" s="271"/>
      <c r="BK97" s="271"/>
      <c r="BL97" s="271"/>
      <c r="BM97" s="271"/>
      <c r="BN97" s="271"/>
      <c r="BO97" s="271"/>
      <c r="BP97" s="271"/>
    </row>
    <row r="98" spans="1:68" x14ac:dyDescent="0.45">
      <c r="A98" s="270"/>
      <c r="B98" s="271"/>
      <c r="C98" s="272"/>
      <c r="D98" s="271"/>
      <c r="E98" s="271"/>
      <c r="F98" s="271"/>
      <c r="G98" s="270"/>
      <c r="H98" s="271"/>
      <c r="I98" s="271"/>
      <c r="J98" s="271"/>
      <c r="K98" s="271"/>
      <c r="L98" s="271"/>
      <c r="M98" s="271"/>
      <c r="N98" s="273"/>
      <c r="O98" s="271"/>
      <c r="P98" s="271"/>
      <c r="Q98" s="271"/>
      <c r="R98" s="271"/>
      <c r="S98" s="271"/>
      <c r="T98" s="271"/>
      <c r="U98" s="271"/>
      <c r="V98" s="271"/>
      <c r="W98" s="271"/>
      <c r="X98" s="271"/>
      <c r="Y98" s="271"/>
      <c r="Z98" s="271"/>
      <c r="AA98" s="271"/>
      <c r="AB98" s="271"/>
      <c r="AC98" s="271"/>
      <c r="AD98" s="271"/>
      <c r="AE98" s="271"/>
      <c r="AF98" s="271"/>
      <c r="AG98" s="271"/>
      <c r="AH98" s="271"/>
      <c r="AI98" s="271"/>
      <c r="AJ98" s="271"/>
      <c r="AK98" s="271"/>
      <c r="AL98" s="271"/>
      <c r="AM98" s="271"/>
      <c r="AN98" s="271"/>
      <c r="AO98" s="271"/>
      <c r="AP98" s="271"/>
      <c r="AQ98" s="271"/>
      <c r="AR98" s="271"/>
      <c r="AS98" s="271"/>
      <c r="AT98" s="271"/>
      <c r="AU98" s="271"/>
      <c r="AV98" s="271"/>
      <c r="AW98" s="271"/>
      <c r="AX98" s="271"/>
      <c r="AY98" s="271"/>
      <c r="AZ98" s="271"/>
      <c r="BA98" s="271"/>
      <c r="BB98" s="271"/>
      <c r="BC98" s="271"/>
      <c r="BD98" s="271"/>
      <c r="BE98" s="271"/>
      <c r="BF98" s="271"/>
      <c r="BG98" s="271"/>
      <c r="BH98" s="271"/>
      <c r="BI98" s="271"/>
      <c r="BJ98" s="271"/>
      <c r="BK98" s="271"/>
      <c r="BL98" s="271"/>
      <c r="BM98" s="271"/>
      <c r="BN98" s="271"/>
      <c r="BO98" s="271"/>
      <c r="BP98" s="271"/>
    </row>
    <row r="99" spans="1:68" x14ac:dyDescent="0.45">
      <c r="A99" s="270"/>
      <c r="B99" s="271"/>
      <c r="C99" s="272"/>
      <c r="D99" s="271"/>
      <c r="E99" s="271"/>
      <c r="F99" s="271"/>
      <c r="G99" s="270"/>
      <c r="H99" s="271"/>
      <c r="I99" s="271"/>
      <c r="J99" s="271"/>
      <c r="K99" s="271"/>
      <c r="L99" s="271"/>
      <c r="M99" s="271"/>
      <c r="N99" s="273"/>
      <c r="O99" s="271"/>
      <c r="P99" s="271"/>
      <c r="Q99" s="271"/>
      <c r="R99" s="271"/>
      <c r="S99" s="271"/>
      <c r="T99" s="271"/>
      <c r="U99" s="271"/>
      <c r="V99" s="271"/>
      <c r="W99" s="271"/>
      <c r="X99" s="271"/>
      <c r="Y99" s="271"/>
      <c r="Z99" s="271"/>
      <c r="AA99" s="271"/>
      <c r="AB99" s="271"/>
      <c r="AC99" s="271"/>
      <c r="AD99" s="271"/>
      <c r="AE99" s="271"/>
      <c r="AF99" s="271"/>
      <c r="AG99" s="271"/>
      <c r="AH99" s="271"/>
      <c r="AI99" s="271"/>
      <c r="AJ99" s="271"/>
      <c r="AK99" s="271"/>
      <c r="AL99" s="271"/>
      <c r="AM99" s="271"/>
      <c r="AN99" s="271"/>
      <c r="AO99" s="271"/>
      <c r="AP99" s="271"/>
      <c r="AQ99" s="271"/>
      <c r="AR99" s="271"/>
      <c r="AS99" s="271"/>
      <c r="AT99" s="271"/>
      <c r="AU99" s="271"/>
      <c r="AV99" s="271"/>
      <c r="AW99" s="271"/>
      <c r="AX99" s="271"/>
      <c r="AY99" s="271"/>
      <c r="AZ99" s="271"/>
      <c r="BA99" s="271"/>
      <c r="BB99" s="271"/>
      <c r="BC99" s="271"/>
      <c r="BD99" s="271"/>
      <c r="BE99" s="271"/>
      <c r="BF99" s="271"/>
      <c r="BG99" s="271"/>
      <c r="BH99" s="271"/>
      <c r="BI99" s="271"/>
      <c r="BJ99" s="271"/>
      <c r="BK99" s="271"/>
      <c r="BL99" s="271"/>
      <c r="BM99" s="271"/>
      <c r="BN99" s="271"/>
      <c r="BO99" s="271"/>
      <c r="BP99" s="271"/>
    </row>
    <row r="100" spans="1:68" x14ac:dyDescent="0.45">
      <c r="A100" s="270"/>
      <c r="B100" s="271"/>
      <c r="C100" s="272"/>
      <c r="D100" s="271"/>
      <c r="E100" s="271"/>
      <c r="F100" s="271"/>
      <c r="G100" s="270"/>
      <c r="H100" s="271"/>
      <c r="I100" s="271"/>
      <c r="J100" s="271"/>
      <c r="K100" s="271"/>
      <c r="L100" s="271"/>
      <c r="M100" s="271"/>
      <c r="N100" s="273"/>
      <c r="O100" s="271"/>
      <c r="P100" s="271"/>
      <c r="Q100" s="271"/>
      <c r="R100" s="271"/>
      <c r="S100" s="271"/>
      <c r="T100" s="271"/>
      <c r="U100" s="271"/>
      <c r="V100" s="271"/>
      <c r="W100" s="271"/>
      <c r="X100" s="271"/>
      <c r="Y100" s="271"/>
      <c r="Z100" s="271"/>
      <c r="AA100" s="271"/>
      <c r="AB100" s="271"/>
      <c r="AC100" s="271"/>
      <c r="AD100" s="271"/>
      <c r="AE100" s="271"/>
      <c r="AF100" s="271"/>
      <c r="AG100" s="271"/>
      <c r="AH100" s="271"/>
      <c r="AI100" s="271"/>
      <c r="AJ100" s="271"/>
      <c r="AK100" s="271"/>
      <c r="AL100" s="271"/>
      <c r="AM100" s="271"/>
      <c r="AN100" s="271"/>
      <c r="AO100" s="271"/>
      <c r="AP100" s="271"/>
      <c r="AQ100" s="271"/>
      <c r="AR100" s="271"/>
      <c r="AS100" s="271"/>
      <c r="AT100" s="271"/>
      <c r="AU100" s="271"/>
      <c r="AV100" s="271"/>
      <c r="AW100" s="271"/>
      <c r="AX100" s="271"/>
      <c r="AY100" s="271"/>
      <c r="AZ100" s="271"/>
      <c r="BA100" s="271"/>
      <c r="BB100" s="271"/>
      <c r="BC100" s="271"/>
      <c r="BD100" s="271"/>
      <c r="BE100" s="271"/>
      <c r="BF100" s="271"/>
      <c r="BG100" s="271"/>
      <c r="BH100" s="271"/>
      <c r="BI100" s="271"/>
      <c r="BJ100" s="271"/>
      <c r="BK100" s="271"/>
      <c r="BL100" s="271"/>
      <c r="BM100" s="271"/>
      <c r="BN100" s="271"/>
      <c r="BO100" s="271"/>
      <c r="BP100" s="271"/>
    </row>
    <row r="101" spans="1:68" x14ac:dyDescent="0.45">
      <c r="A101" s="270"/>
      <c r="B101" s="271"/>
      <c r="C101" s="272"/>
      <c r="D101" s="271"/>
      <c r="E101" s="271"/>
      <c r="F101" s="271"/>
      <c r="G101" s="270"/>
      <c r="H101" s="271"/>
      <c r="I101" s="271"/>
      <c r="J101" s="271"/>
      <c r="K101" s="271"/>
      <c r="L101" s="271"/>
      <c r="M101" s="271"/>
      <c r="N101" s="273"/>
      <c r="O101" s="271"/>
      <c r="P101" s="271"/>
      <c r="Q101" s="271"/>
      <c r="R101" s="271"/>
      <c r="S101" s="271"/>
      <c r="T101" s="271"/>
      <c r="U101" s="271"/>
      <c r="V101" s="271"/>
      <c r="W101" s="271"/>
      <c r="X101" s="271"/>
      <c r="Y101" s="271"/>
      <c r="Z101" s="271"/>
      <c r="AA101" s="271"/>
      <c r="AB101" s="271"/>
      <c r="AC101" s="271"/>
      <c r="AD101" s="271"/>
      <c r="AE101" s="271"/>
      <c r="AF101" s="271"/>
      <c r="AG101" s="271"/>
      <c r="AH101" s="271"/>
      <c r="AI101" s="271"/>
      <c r="AJ101" s="271"/>
      <c r="AK101" s="271"/>
      <c r="AL101" s="271"/>
      <c r="AM101" s="271"/>
      <c r="AN101" s="271"/>
      <c r="AO101" s="271"/>
      <c r="AP101" s="271"/>
      <c r="AQ101" s="271"/>
      <c r="AR101" s="271"/>
      <c r="AS101" s="271"/>
      <c r="AT101" s="271"/>
      <c r="AU101" s="271"/>
      <c r="AV101" s="271"/>
      <c r="AW101" s="271"/>
      <c r="AX101" s="271"/>
      <c r="AY101" s="271"/>
      <c r="AZ101" s="271"/>
      <c r="BA101" s="271"/>
      <c r="BB101" s="271"/>
      <c r="BC101" s="271"/>
      <c r="BD101" s="271"/>
      <c r="BE101" s="271"/>
      <c r="BF101" s="271"/>
      <c r="BG101" s="271"/>
      <c r="BH101" s="271"/>
      <c r="BI101" s="271"/>
      <c r="BJ101" s="271"/>
      <c r="BK101" s="271"/>
      <c r="BL101" s="271"/>
      <c r="BM101" s="271"/>
      <c r="BN101" s="271"/>
      <c r="BO101" s="271"/>
      <c r="BP101" s="271"/>
    </row>
    <row r="102" spans="1:68" x14ac:dyDescent="0.45">
      <c r="A102" s="270"/>
      <c r="B102" s="271"/>
      <c r="C102" s="272"/>
      <c r="D102" s="271"/>
      <c r="E102" s="271"/>
      <c r="F102" s="271"/>
      <c r="G102" s="270"/>
      <c r="H102" s="271"/>
      <c r="I102" s="271"/>
      <c r="J102" s="271"/>
      <c r="K102" s="271"/>
      <c r="L102" s="271"/>
      <c r="M102" s="271"/>
      <c r="N102" s="273"/>
      <c r="O102" s="271"/>
      <c r="P102" s="271"/>
      <c r="Q102" s="271"/>
      <c r="R102" s="271"/>
      <c r="S102" s="271"/>
      <c r="T102" s="271"/>
      <c r="U102" s="271"/>
      <c r="V102" s="271"/>
      <c r="W102" s="271"/>
      <c r="X102" s="271"/>
      <c r="Y102" s="271"/>
      <c r="Z102" s="271"/>
      <c r="AA102" s="271"/>
      <c r="AB102" s="271"/>
      <c r="AC102" s="271"/>
      <c r="AD102" s="271"/>
      <c r="AE102" s="271"/>
      <c r="AF102" s="271"/>
      <c r="AG102" s="271"/>
      <c r="AH102" s="271"/>
      <c r="AI102" s="271"/>
      <c r="AJ102" s="271"/>
      <c r="AK102" s="271"/>
      <c r="AL102" s="271"/>
      <c r="AM102" s="271"/>
      <c r="AN102" s="271"/>
      <c r="AO102" s="271"/>
      <c r="AP102" s="271"/>
      <c r="AQ102" s="271"/>
      <c r="AR102" s="271"/>
      <c r="AS102" s="271"/>
      <c r="AT102" s="271"/>
      <c r="AU102" s="271"/>
      <c r="AV102" s="271"/>
      <c r="AW102" s="271"/>
      <c r="AX102" s="271"/>
      <c r="AY102" s="271"/>
      <c r="AZ102" s="271"/>
      <c r="BA102" s="271"/>
      <c r="BB102" s="271"/>
      <c r="BC102" s="271"/>
      <c r="BD102" s="271"/>
      <c r="BE102" s="271"/>
      <c r="BF102" s="271"/>
      <c r="BG102" s="271"/>
      <c r="BH102" s="271"/>
      <c r="BI102" s="271"/>
      <c r="BJ102" s="271"/>
      <c r="BK102" s="271"/>
      <c r="BL102" s="271"/>
      <c r="BM102" s="271"/>
      <c r="BN102" s="271"/>
      <c r="BO102" s="271"/>
      <c r="BP102" s="271"/>
    </row>
    <row r="103" spans="1:68" x14ac:dyDescent="0.45">
      <c r="A103" s="270"/>
      <c r="B103" s="271"/>
      <c r="C103" s="272"/>
      <c r="D103" s="271"/>
      <c r="E103" s="271"/>
      <c r="F103" s="271"/>
      <c r="G103" s="270"/>
      <c r="H103" s="271"/>
      <c r="I103" s="271"/>
      <c r="J103" s="271"/>
      <c r="K103" s="271"/>
      <c r="L103" s="271"/>
      <c r="M103" s="271"/>
      <c r="N103" s="273"/>
      <c r="O103" s="271"/>
      <c r="P103" s="271"/>
      <c r="Q103" s="271"/>
      <c r="R103" s="271"/>
      <c r="S103" s="271"/>
      <c r="T103" s="271"/>
      <c r="U103" s="271"/>
      <c r="V103" s="271"/>
      <c r="W103" s="271"/>
      <c r="X103" s="271"/>
      <c r="Y103" s="271"/>
      <c r="Z103" s="271"/>
      <c r="AA103" s="271"/>
      <c r="AB103" s="271"/>
      <c r="AC103" s="271"/>
      <c r="AD103" s="271"/>
      <c r="AE103" s="271"/>
      <c r="AF103" s="271"/>
      <c r="AG103" s="271"/>
      <c r="AH103" s="271"/>
      <c r="AI103" s="271"/>
      <c r="AJ103" s="271"/>
      <c r="AK103" s="271"/>
      <c r="AL103" s="271"/>
      <c r="AM103" s="271"/>
      <c r="AN103" s="271"/>
      <c r="AO103" s="271"/>
      <c r="AP103" s="271"/>
      <c r="AQ103" s="271"/>
      <c r="AR103" s="271"/>
      <c r="AS103" s="271"/>
      <c r="AT103" s="271"/>
      <c r="AU103" s="271"/>
      <c r="AV103" s="271"/>
      <c r="AW103" s="271"/>
      <c r="AX103" s="271"/>
      <c r="AY103" s="271"/>
      <c r="AZ103" s="271"/>
      <c r="BA103" s="271"/>
      <c r="BB103" s="271"/>
      <c r="BC103" s="271"/>
      <c r="BD103" s="271"/>
      <c r="BE103" s="271"/>
      <c r="BF103" s="271"/>
      <c r="BG103" s="271"/>
      <c r="BH103" s="271"/>
      <c r="BI103" s="271"/>
      <c r="BJ103" s="271"/>
      <c r="BK103" s="271"/>
      <c r="BL103" s="271"/>
      <c r="BM103" s="271"/>
      <c r="BN103" s="271"/>
      <c r="BO103" s="271"/>
      <c r="BP103" s="271"/>
    </row>
    <row r="104" spans="1:68" x14ac:dyDescent="0.45">
      <c r="A104" s="270"/>
      <c r="B104" s="271"/>
      <c r="C104" s="272"/>
      <c r="D104" s="271"/>
      <c r="E104" s="271"/>
      <c r="F104" s="271"/>
      <c r="G104" s="270"/>
      <c r="H104" s="271"/>
      <c r="I104" s="271"/>
      <c r="J104" s="271"/>
      <c r="K104" s="271"/>
      <c r="L104" s="271"/>
      <c r="M104" s="271"/>
      <c r="N104" s="273"/>
      <c r="O104" s="271"/>
      <c r="P104" s="271"/>
      <c r="Q104" s="271"/>
      <c r="R104" s="271"/>
      <c r="S104" s="271"/>
      <c r="T104" s="271"/>
      <c r="U104" s="271"/>
      <c r="V104" s="271"/>
      <c r="W104" s="271"/>
      <c r="X104" s="271"/>
      <c r="Y104" s="271"/>
      <c r="Z104" s="271"/>
      <c r="AA104" s="271"/>
      <c r="AB104" s="271"/>
      <c r="AC104" s="271"/>
      <c r="AD104" s="271"/>
      <c r="AE104" s="271"/>
      <c r="AF104" s="271"/>
      <c r="AG104" s="271"/>
      <c r="AH104" s="271"/>
      <c r="AI104" s="271"/>
      <c r="AJ104" s="271"/>
      <c r="AK104" s="271"/>
      <c r="AL104" s="271"/>
      <c r="AM104" s="271"/>
      <c r="AN104" s="271"/>
      <c r="AO104" s="271"/>
      <c r="AP104" s="271"/>
      <c r="AQ104" s="271"/>
      <c r="AR104" s="271"/>
      <c r="AS104" s="271"/>
      <c r="AT104" s="271"/>
      <c r="AU104" s="271"/>
      <c r="AV104" s="271"/>
      <c r="AW104" s="271"/>
      <c r="AX104" s="271"/>
      <c r="AY104" s="271"/>
      <c r="AZ104" s="271"/>
      <c r="BA104" s="271"/>
      <c r="BB104" s="271"/>
      <c r="BC104" s="271"/>
      <c r="BD104" s="271"/>
      <c r="BE104" s="271"/>
      <c r="BF104" s="271"/>
      <c r="BG104" s="271"/>
      <c r="BH104" s="271"/>
      <c r="BI104" s="271"/>
      <c r="BJ104" s="271"/>
      <c r="BK104" s="271"/>
      <c r="BL104" s="271"/>
      <c r="BM104" s="271"/>
      <c r="BN104" s="271"/>
      <c r="BO104" s="271"/>
      <c r="BP104" s="271"/>
    </row>
    <row r="105" spans="1:68" x14ac:dyDescent="0.45">
      <c r="A105" s="270"/>
      <c r="B105" s="271"/>
      <c r="C105" s="272"/>
      <c r="D105" s="271"/>
      <c r="E105" s="271"/>
      <c r="F105" s="271"/>
      <c r="G105" s="270"/>
      <c r="H105" s="271"/>
      <c r="I105" s="271"/>
      <c r="J105" s="271"/>
      <c r="K105" s="271"/>
      <c r="L105" s="271"/>
      <c r="M105" s="271"/>
      <c r="N105" s="273"/>
      <c r="O105" s="271"/>
      <c r="P105" s="271"/>
      <c r="Q105" s="271"/>
      <c r="R105" s="271"/>
      <c r="S105" s="271"/>
      <c r="T105" s="271"/>
      <c r="U105" s="271"/>
      <c r="V105" s="271"/>
      <c r="W105" s="271"/>
      <c r="X105" s="271"/>
      <c r="Y105" s="271"/>
      <c r="Z105" s="271"/>
      <c r="AA105" s="271"/>
      <c r="AB105" s="271"/>
      <c r="AC105" s="271"/>
      <c r="AD105" s="271"/>
      <c r="AE105" s="271"/>
      <c r="AF105" s="271"/>
      <c r="AG105" s="271"/>
      <c r="AH105" s="271"/>
      <c r="AI105" s="271"/>
      <c r="AJ105" s="271"/>
      <c r="AK105" s="271"/>
      <c r="AL105" s="271"/>
      <c r="AM105" s="271"/>
      <c r="AN105" s="271"/>
      <c r="AO105" s="271"/>
      <c r="AP105" s="271"/>
      <c r="AQ105" s="271"/>
      <c r="AR105" s="271"/>
      <c r="AS105" s="271"/>
      <c r="AT105" s="271"/>
      <c r="AU105" s="271"/>
      <c r="AV105" s="271"/>
      <c r="AW105" s="271"/>
      <c r="AX105" s="271"/>
      <c r="AY105" s="271"/>
      <c r="AZ105" s="271"/>
      <c r="BA105" s="271"/>
      <c r="BB105" s="271"/>
      <c r="BC105" s="271"/>
      <c r="BD105" s="271"/>
      <c r="BE105" s="271"/>
      <c r="BF105" s="271"/>
      <c r="BG105" s="271"/>
      <c r="BH105" s="271"/>
      <c r="BI105" s="271"/>
      <c r="BJ105" s="271"/>
      <c r="BK105" s="271"/>
      <c r="BL105" s="271"/>
      <c r="BM105" s="271"/>
      <c r="BN105" s="271"/>
      <c r="BO105" s="271"/>
      <c r="BP105" s="271"/>
    </row>
    <row r="106" spans="1:68" x14ac:dyDescent="0.45">
      <c r="A106" s="270"/>
      <c r="B106" s="271"/>
      <c r="C106" s="272"/>
      <c r="D106" s="271"/>
      <c r="E106" s="271"/>
      <c r="F106" s="271"/>
      <c r="G106" s="270"/>
      <c r="H106" s="271"/>
      <c r="I106" s="271"/>
      <c r="J106" s="271"/>
      <c r="K106" s="271"/>
      <c r="L106" s="271"/>
      <c r="M106" s="271"/>
      <c r="N106" s="273"/>
      <c r="O106" s="271"/>
      <c r="P106" s="271"/>
      <c r="Q106" s="271"/>
      <c r="R106" s="271"/>
      <c r="S106" s="271"/>
      <c r="T106" s="271"/>
      <c r="U106" s="271"/>
      <c r="V106" s="271"/>
      <c r="W106" s="271"/>
      <c r="X106" s="271"/>
      <c r="Y106" s="271"/>
      <c r="Z106" s="271"/>
      <c r="AA106" s="271"/>
      <c r="AB106" s="271"/>
      <c r="AC106" s="271"/>
      <c r="AD106" s="271"/>
      <c r="AE106" s="271"/>
      <c r="AF106" s="271"/>
      <c r="AG106" s="271"/>
      <c r="AH106" s="271"/>
      <c r="AI106" s="271"/>
      <c r="AJ106" s="271"/>
      <c r="AK106" s="271"/>
      <c r="AL106" s="271"/>
      <c r="AM106" s="271"/>
      <c r="AN106" s="271"/>
      <c r="AO106" s="271"/>
      <c r="AP106" s="271"/>
      <c r="AQ106" s="271"/>
      <c r="AR106" s="271"/>
      <c r="AS106" s="271"/>
      <c r="AT106" s="271"/>
      <c r="AU106" s="271"/>
      <c r="AV106" s="271"/>
      <c r="AW106" s="271"/>
      <c r="AX106" s="271"/>
      <c r="AY106" s="271"/>
      <c r="AZ106" s="271"/>
      <c r="BA106" s="271"/>
      <c r="BB106" s="271"/>
      <c r="BC106" s="271"/>
      <c r="BD106" s="271"/>
      <c r="BE106" s="271"/>
      <c r="BF106" s="271"/>
      <c r="BG106" s="271"/>
      <c r="BH106" s="271"/>
      <c r="BI106" s="271"/>
      <c r="BJ106" s="271"/>
      <c r="BK106" s="271"/>
      <c r="BL106" s="271"/>
      <c r="BM106" s="271"/>
      <c r="BN106" s="271"/>
      <c r="BO106" s="271"/>
      <c r="BP106" s="271"/>
    </row>
    <row r="107" spans="1:68" x14ac:dyDescent="0.45">
      <c r="A107" s="270"/>
      <c r="B107" s="271"/>
      <c r="C107" s="272"/>
      <c r="D107" s="271"/>
      <c r="E107" s="271"/>
      <c r="F107" s="271"/>
      <c r="G107" s="270"/>
      <c r="H107" s="271"/>
      <c r="I107" s="271"/>
      <c r="J107" s="271"/>
      <c r="K107" s="271"/>
      <c r="L107" s="271"/>
      <c r="M107" s="271"/>
      <c r="N107" s="273"/>
      <c r="O107" s="271"/>
      <c r="P107" s="271"/>
      <c r="Q107" s="271"/>
      <c r="R107" s="271"/>
      <c r="S107" s="271"/>
      <c r="T107" s="271"/>
      <c r="U107" s="271"/>
      <c r="V107" s="271"/>
      <c r="W107" s="271"/>
      <c r="X107" s="271"/>
      <c r="Y107" s="271"/>
      <c r="Z107" s="271"/>
      <c r="AA107" s="271"/>
      <c r="AB107" s="271"/>
      <c r="AC107" s="271"/>
      <c r="AD107" s="271"/>
      <c r="AE107" s="271"/>
      <c r="AF107" s="271"/>
      <c r="AG107" s="271"/>
      <c r="AH107" s="271"/>
      <c r="AI107" s="271"/>
      <c r="AJ107" s="271"/>
      <c r="AK107" s="271"/>
      <c r="AL107" s="271"/>
      <c r="AM107" s="271"/>
      <c r="AN107" s="271"/>
      <c r="AO107" s="271"/>
      <c r="AP107" s="271"/>
      <c r="AQ107" s="271"/>
      <c r="AR107" s="271"/>
      <c r="AS107" s="271"/>
      <c r="AT107" s="271"/>
      <c r="AU107" s="271"/>
      <c r="AV107" s="271"/>
      <c r="AW107" s="271"/>
      <c r="AX107" s="271"/>
      <c r="AY107" s="271"/>
      <c r="AZ107" s="271"/>
      <c r="BA107" s="271"/>
      <c r="BB107" s="271"/>
      <c r="BC107" s="271"/>
      <c r="BD107" s="271"/>
      <c r="BE107" s="271"/>
      <c r="BF107" s="271"/>
      <c r="BG107" s="271"/>
      <c r="BH107" s="271"/>
      <c r="BI107" s="271"/>
      <c r="BJ107" s="271"/>
      <c r="BK107" s="271"/>
      <c r="BL107" s="271"/>
      <c r="BM107" s="271"/>
      <c r="BN107" s="271"/>
      <c r="BO107" s="271"/>
      <c r="BP107" s="271"/>
    </row>
    <row r="108" spans="1:68" x14ac:dyDescent="0.45">
      <c r="A108" s="270"/>
      <c r="B108" s="271"/>
      <c r="C108" s="272"/>
      <c r="D108" s="271"/>
      <c r="E108" s="271"/>
      <c r="F108" s="271"/>
      <c r="G108" s="270"/>
      <c r="H108" s="271"/>
      <c r="I108" s="271"/>
      <c r="J108" s="271"/>
      <c r="K108" s="271"/>
      <c r="L108" s="271"/>
      <c r="M108" s="271"/>
      <c r="N108" s="273"/>
      <c r="O108" s="271"/>
      <c r="P108" s="271"/>
      <c r="Q108" s="271"/>
      <c r="R108" s="271"/>
      <c r="S108" s="271"/>
      <c r="T108" s="271"/>
      <c r="U108" s="271"/>
      <c r="V108" s="271"/>
      <c r="W108" s="271"/>
      <c r="X108" s="271"/>
      <c r="Y108" s="271"/>
      <c r="Z108" s="271"/>
      <c r="AA108" s="271"/>
      <c r="AB108" s="271"/>
      <c r="AC108" s="271"/>
      <c r="AD108" s="271"/>
      <c r="AE108" s="271"/>
      <c r="AF108" s="271"/>
      <c r="AG108" s="271"/>
      <c r="AH108" s="271"/>
      <c r="AI108" s="271"/>
      <c r="AJ108" s="271"/>
      <c r="AK108" s="271"/>
      <c r="AL108" s="271"/>
      <c r="AM108" s="271"/>
      <c r="AN108" s="271"/>
      <c r="AO108" s="271"/>
      <c r="AP108" s="271"/>
      <c r="AQ108" s="271"/>
      <c r="AR108" s="271"/>
      <c r="AS108" s="271"/>
      <c r="AT108" s="271"/>
      <c r="AU108" s="271"/>
      <c r="AV108" s="271"/>
      <c r="AW108" s="271"/>
      <c r="AX108" s="271"/>
      <c r="AY108" s="271"/>
      <c r="AZ108" s="271"/>
      <c r="BA108" s="271"/>
      <c r="BB108" s="271"/>
      <c r="BC108" s="271"/>
      <c r="BD108" s="271"/>
      <c r="BE108" s="271"/>
      <c r="BF108" s="271"/>
      <c r="BG108" s="271"/>
      <c r="BH108" s="271"/>
      <c r="BI108" s="271"/>
      <c r="BJ108" s="271"/>
      <c r="BK108" s="271"/>
      <c r="BL108" s="271"/>
      <c r="BM108" s="271"/>
      <c r="BN108" s="271"/>
      <c r="BO108" s="271"/>
      <c r="BP108" s="271"/>
    </row>
    <row r="109" spans="1:68" x14ac:dyDescent="0.45">
      <c r="A109" s="270"/>
      <c r="B109" s="271"/>
      <c r="C109" s="272"/>
      <c r="D109" s="271"/>
      <c r="E109" s="271"/>
      <c r="F109" s="271"/>
      <c r="G109" s="270"/>
      <c r="H109" s="271"/>
      <c r="I109" s="271"/>
      <c r="J109" s="271"/>
      <c r="K109" s="271"/>
      <c r="L109" s="271"/>
      <c r="M109" s="271"/>
      <c r="N109" s="273"/>
      <c r="O109" s="271"/>
      <c r="P109" s="271"/>
      <c r="Q109" s="271"/>
      <c r="R109" s="271"/>
      <c r="S109" s="271"/>
      <c r="T109" s="271"/>
      <c r="U109" s="271"/>
      <c r="V109" s="271"/>
      <c r="W109" s="271"/>
      <c r="X109" s="271"/>
      <c r="Y109" s="271"/>
      <c r="Z109" s="271"/>
      <c r="AA109" s="271"/>
      <c r="AB109" s="271"/>
      <c r="AC109" s="271"/>
      <c r="AD109" s="271"/>
      <c r="AE109" s="271"/>
      <c r="AF109" s="271"/>
      <c r="AG109" s="271"/>
      <c r="AH109" s="271"/>
      <c r="AI109" s="271"/>
      <c r="AJ109" s="271"/>
      <c r="AK109" s="271"/>
      <c r="AL109" s="271"/>
      <c r="AM109" s="271"/>
      <c r="AN109" s="271"/>
      <c r="AO109" s="271"/>
      <c r="AP109" s="271"/>
      <c r="AQ109" s="271"/>
      <c r="AR109" s="271"/>
      <c r="AS109" s="271"/>
      <c r="AT109" s="271"/>
      <c r="AU109" s="271"/>
      <c r="AV109" s="271"/>
      <c r="AW109" s="271"/>
      <c r="AX109" s="271"/>
      <c r="AY109" s="271"/>
      <c r="AZ109" s="271"/>
      <c r="BA109" s="271"/>
      <c r="BB109" s="271"/>
      <c r="BC109" s="271"/>
      <c r="BD109" s="271"/>
      <c r="BE109" s="271"/>
      <c r="BF109" s="271"/>
      <c r="BG109" s="271"/>
      <c r="BH109" s="271"/>
      <c r="BI109" s="271"/>
      <c r="BJ109" s="271"/>
      <c r="BK109" s="271"/>
      <c r="BL109" s="271"/>
      <c r="BM109" s="271"/>
      <c r="BN109" s="271"/>
      <c r="BO109" s="271"/>
      <c r="BP109" s="271"/>
    </row>
    <row r="110" spans="1:68" x14ac:dyDescent="0.45">
      <c r="A110" s="270"/>
      <c r="B110" s="271"/>
      <c r="C110" s="272"/>
      <c r="D110" s="271"/>
      <c r="E110" s="271"/>
      <c r="F110" s="271"/>
      <c r="G110" s="270"/>
      <c r="H110" s="271"/>
      <c r="I110" s="271"/>
      <c r="J110" s="271"/>
      <c r="K110" s="271"/>
      <c r="L110" s="271"/>
      <c r="M110" s="271"/>
      <c r="N110" s="273"/>
      <c r="O110" s="271"/>
      <c r="P110" s="271"/>
      <c r="Q110" s="271"/>
      <c r="R110" s="271"/>
      <c r="S110" s="271"/>
      <c r="T110" s="271"/>
      <c r="U110" s="271"/>
      <c r="V110" s="271"/>
      <c r="W110" s="271"/>
      <c r="X110" s="271"/>
      <c r="Y110" s="271"/>
      <c r="Z110" s="271"/>
      <c r="AA110" s="271"/>
      <c r="AB110" s="271"/>
      <c r="AC110" s="271"/>
      <c r="AD110" s="271"/>
      <c r="AE110" s="271"/>
      <c r="AF110" s="271"/>
      <c r="AG110" s="271"/>
      <c r="AH110" s="271"/>
      <c r="AI110" s="271"/>
      <c r="AJ110" s="271"/>
      <c r="AK110" s="271"/>
      <c r="AL110" s="271"/>
      <c r="AM110" s="271"/>
      <c r="AN110" s="271"/>
      <c r="AO110" s="271"/>
      <c r="AP110" s="271"/>
      <c r="AQ110" s="271"/>
      <c r="AR110" s="271"/>
      <c r="AS110" s="271"/>
      <c r="AT110" s="271"/>
      <c r="AU110" s="271"/>
      <c r="AV110" s="271"/>
      <c r="AW110" s="271"/>
      <c r="AX110" s="271"/>
      <c r="AY110" s="271"/>
      <c r="AZ110" s="271"/>
      <c r="BA110" s="271"/>
      <c r="BB110" s="271"/>
      <c r="BC110" s="271"/>
      <c r="BD110" s="271"/>
      <c r="BE110" s="271"/>
      <c r="BF110" s="271"/>
      <c r="BG110" s="271"/>
      <c r="BH110" s="271"/>
      <c r="BI110" s="271"/>
      <c r="BJ110" s="271"/>
      <c r="BK110" s="271"/>
      <c r="BL110" s="271"/>
      <c r="BM110" s="271"/>
      <c r="BN110" s="271"/>
      <c r="BO110" s="271"/>
      <c r="BP110" s="271"/>
    </row>
    <row r="111" spans="1:68" x14ac:dyDescent="0.45">
      <c r="A111" s="270"/>
      <c r="B111" s="271"/>
      <c r="C111" s="272"/>
      <c r="D111" s="271"/>
      <c r="E111" s="271"/>
      <c r="F111" s="271"/>
      <c r="G111" s="270"/>
      <c r="H111" s="271"/>
      <c r="I111" s="271"/>
      <c r="J111" s="271"/>
      <c r="K111" s="271"/>
      <c r="L111" s="271"/>
      <c r="M111" s="271"/>
      <c r="N111" s="273"/>
      <c r="O111" s="271"/>
      <c r="P111" s="271"/>
      <c r="Q111" s="271"/>
      <c r="R111" s="271"/>
      <c r="S111" s="271"/>
      <c r="T111" s="271"/>
      <c r="U111" s="271"/>
      <c r="V111" s="271"/>
      <c r="W111" s="271"/>
      <c r="X111" s="271"/>
      <c r="Y111" s="271"/>
      <c r="Z111" s="271"/>
      <c r="AA111" s="271"/>
      <c r="AB111" s="271"/>
      <c r="AC111" s="271"/>
      <c r="AD111" s="271"/>
      <c r="AE111" s="271"/>
      <c r="AF111" s="271"/>
      <c r="AG111" s="271"/>
      <c r="AH111" s="271"/>
      <c r="AI111" s="271"/>
      <c r="AJ111" s="271"/>
      <c r="AK111" s="271"/>
      <c r="AL111" s="271"/>
      <c r="AM111" s="271"/>
      <c r="AN111" s="271"/>
      <c r="AO111" s="271"/>
      <c r="AP111" s="271"/>
      <c r="AQ111" s="271"/>
      <c r="AR111" s="271"/>
      <c r="AS111" s="271"/>
      <c r="AT111" s="271"/>
      <c r="AU111" s="271"/>
      <c r="AV111" s="271"/>
      <c r="AW111" s="271"/>
      <c r="AX111" s="271"/>
      <c r="AY111" s="271"/>
      <c r="AZ111" s="271"/>
      <c r="BA111" s="271"/>
      <c r="BB111" s="271"/>
      <c r="BC111" s="271"/>
      <c r="BD111" s="271"/>
      <c r="BE111" s="271"/>
      <c r="BF111" s="271"/>
      <c r="BG111" s="271"/>
      <c r="BH111" s="271"/>
      <c r="BI111" s="271"/>
      <c r="BJ111" s="271"/>
      <c r="BK111" s="271"/>
      <c r="BL111" s="271"/>
      <c r="BM111" s="271"/>
      <c r="BN111" s="271"/>
      <c r="BO111" s="271"/>
      <c r="BP111" s="271"/>
    </row>
    <row r="112" spans="1:68" x14ac:dyDescent="0.45">
      <c r="A112" s="270"/>
      <c r="B112" s="271"/>
      <c r="C112" s="272"/>
      <c r="D112" s="271"/>
      <c r="E112" s="271"/>
      <c r="F112" s="271"/>
      <c r="G112" s="270"/>
      <c r="H112" s="271"/>
      <c r="I112" s="271"/>
      <c r="J112" s="271"/>
      <c r="K112" s="271"/>
      <c r="L112" s="271"/>
      <c r="M112" s="271"/>
      <c r="N112" s="273"/>
      <c r="O112" s="271"/>
      <c r="P112" s="271"/>
      <c r="Q112" s="271"/>
      <c r="R112" s="271"/>
      <c r="S112" s="271"/>
      <c r="T112" s="271"/>
      <c r="U112" s="271"/>
      <c r="V112" s="271"/>
      <c r="W112" s="271"/>
      <c r="X112" s="271"/>
      <c r="Y112" s="271"/>
      <c r="Z112" s="271"/>
      <c r="AA112" s="271"/>
      <c r="AB112" s="271"/>
      <c r="AC112" s="271"/>
      <c r="AD112" s="271"/>
      <c r="AE112" s="271"/>
      <c r="AF112" s="271"/>
      <c r="AG112" s="271"/>
      <c r="AH112" s="271"/>
      <c r="AI112" s="271"/>
      <c r="AJ112" s="271"/>
      <c r="AK112" s="271"/>
      <c r="AL112" s="271"/>
      <c r="AM112" s="271"/>
      <c r="AN112" s="271"/>
      <c r="AO112" s="271"/>
      <c r="AP112" s="271"/>
      <c r="AQ112" s="271"/>
      <c r="AR112" s="271"/>
      <c r="AS112" s="271"/>
      <c r="AT112" s="271"/>
      <c r="AU112" s="271"/>
      <c r="AV112" s="271"/>
      <c r="AW112" s="271"/>
      <c r="AX112" s="271"/>
      <c r="AY112" s="271"/>
      <c r="AZ112" s="271"/>
      <c r="BA112" s="271"/>
      <c r="BB112" s="271"/>
      <c r="BC112" s="271"/>
      <c r="BD112" s="271"/>
      <c r="BE112" s="271"/>
      <c r="BF112" s="271"/>
      <c r="BG112" s="271"/>
      <c r="BH112" s="271"/>
      <c r="BI112" s="271"/>
      <c r="BJ112" s="271"/>
      <c r="BK112" s="271"/>
      <c r="BL112" s="271"/>
      <c r="BM112" s="271"/>
      <c r="BN112" s="271"/>
      <c r="BO112" s="271"/>
      <c r="BP112" s="271"/>
    </row>
    <row r="113" spans="1:68" x14ac:dyDescent="0.45">
      <c r="A113" s="270"/>
      <c r="B113" s="271"/>
      <c r="C113" s="272"/>
      <c r="D113" s="271"/>
      <c r="E113" s="271"/>
      <c r="F113" s="271"/>
      <c r="G113" s="270"/>
      <c r="H113" s="271"/>
      <c r="I113" s="271"/>
      <c r="J113" s="271"/>
      <c r="K113" s="271"/>
      <c r="L113" s="271"/>
      <c r="M113" s="271"/>
      <c r="N113" s="273"/>
      <c r="O113" s="271"/>
      <c r="P113" s="271"/>
      <c r="Q113" s="271"/>
      <c r="R113" s="271"/>
      <c r="S113" s="271"/>
      <c r="T113" s="271"/>
      <c r="U113" s="271"/>
      <c r="V113" s="271"/>
      <c r="W113" s="271"/>
      <c r="X113" s="271"/>
      <c r="Y113" s="271"/>
      <c r="Z113" s="271"/>
      <c r="AA113" s="271"/>
      <c r="AB113" s="271"/>
      <c r="AC113" s="271"/>
      <c r="AD113" s="271"/>
      <c r="AE113" s="271"/>
      <c r="AF113" s="271"/>
      <c r="AG113" s="271"/>
      <c r="AH113" s="271"/>
      <c r="AI113" s="271"/>
      <c r="AJ113" s="271"/>
      <c r="AK113" s="271"/>
      <c r="AL113" s="271"/>
      <c r="AM113" s="271"/>
      <c r="AN113" s="271"/>
      <c r="AO113" s="271"/>
      <c r="AP113" s="271"/>
      <c r="AQ113" s="271"/>
      <c r="AR113" s="271"/>
      <c r="AS113" s="271"/>
      <c r="AT113" s="271"/>
      <c r="AU113" s="271"/>
      <c r="AV113" s="271"/>
      <c r="AW113" s="271"/>
      <c r="AX113" s="271"/>
      <c r="AY113" s="271"/>
      <c r="AZ113" s="271"/>
      <c r="BA113" s="271"/>
      <c r="BB113" s="271"/>
      <c r="BC113" s="271"/>
      <c r="BD113" s="271"/>
      <c r="BE113" s="271"/>
      <c r="BF113" s="271"/>
      <c r="BG113" s="271"/>
      <c r="BH113" s="271"/>
      <c r="BI113" s="271"/>
      <c r="BJ113" s="271"/>
      <c r="BK113" s="271"/>
      <c r="BL113" s="271"/>
      <c r="BM113" s="271"/>
      <c r="BN113" s="271"/>
      <c r="BO113" s="271"/>
      <c r="BP113" s="271"/>
    </row>
    <row r="114" spans="1:68" x14ac:dyDescent="0.45">
      <c r="A114" s="270"/>
      <c r="B114" s="271"/>
      <c r="C114" s="272"/>
      <c r="D114" s="271"/>
      <c r="E114" s="271"/>
      <c r="F114" s="271"/>
      <c r="G114" s="270"/>
      <c r="H114" s="271"/>
      <c r="I114" s="271"/>
      <c r="J114" s="271"/>
      <c r="K114" s="271"/>
      <c r="L114" s="271"/>
      <c r="M114" s="271"/>
      <c r="N114" s="273"/>
      <c r="O114" s="271"/>
      <c r="P114" s="271"/>
      <c r="Q114" s="271"/>
      <c r="R114" s="271"/>
      <c r="S114" s="271"/>
      <c r="T114" s="271"/>
      <c r="U114" s="271"/>
      <c r="V114" s="271"/>
      <c r="W114" s="271"/>
      <c r="X114" s="271"/>
      <c r="Y114" s="271"/>
      <c r="Z114" s="271"/>
      <c r="AA114" s="271"/>
      <c r="AB114" s="271"/>
      <c r="AC114" s="271"/>
      <c r="AD114" s="271"/>
      <c r="AE114" s="271"/>
      <c r="AF114" s="271"/>
      <c r="AG114" s="271"/>
      <c r="AH114" s="271"/>
      <c r="AI114" s="271"/>
      <c r="AJ114" s="271"/>
      <c r="AK114" s="271"/>
      <c r="AL114" s="271"/>
      <c r="AM114" s="271"/>
      <c r="AN114" s="271"/>
      <c r="AO114" s="271"/>
      <c r="AP114" s="271"/>
      <c r="AQ114" s="271"/>
      <c r="AR114" s="271"/>
      <c r="AS114" s="271"/>
      <c r="AT114" s="271"/>
      <c r="AU114" s="271"/>
      <c r="AV114" s="271"/>
      <c r="AW114" s="271"/>
      <c r="AX114" s="271"/>
      <c r="AY114" s="271"/>
      <c r="AZ114" s="271"/>
      <c r="BA114" s="271"/>
      <c r="BB114" s="271"/>
      <c r="BC114" s="271"/>
      <c r="BD114" s="271"/>
      <c r="BE114" s="271"/>
      <c r="BF114" s="271"/>
      <c r="BG114" s="271"/>
      <c r="BH114" s="271"/>
      <c r="BI114" s="271"/>
      <c r="BJ114" s="271"/>
      <c r="BK114" s="271"/>
      <c r="BL114" s="271"/>
      <c r="BM114" s="271"/>
      <c r="BN114" s="271"/>
      <c r="BO114" s="271"/>
      <c r="BP114" s="271"/>
    </row>
    <row r="115" spans="1:68" x14ac:dyDescent="0.45">
      <c r="A115" s="270"/>
      <c r="B115" s="271"/>
      <c r="C115" s="272"/>
      <c r="D115" s="271"/>
      <c r="E115" s="271"/>
      <c r="F115" s="271"/>
      <c r="G115" s="270"/>
      <c r="H115" s="271"/>
      <c r="I115" s="271"/>
      <c r="J115" s="271"/>
      <c r="K115" s="271"/>
      <c r="L115" s="271"/>
      <c r="M115" s="271"/>
      <c r="N115" s="273"/>
      <c r="O115" s="271"/>
      <c r="P115" s="271"/>
      <c r="Q115" s="271"/>
      <c r="R115" s="271"/>
      <c r="S115" s="271"/>
      <c r="T115" s="271"/>
      <c r="U115" s="271"/>
      <c r="V115" s="271"/>
      <c r="W115" s="271"/>
      <c r="X115" s="271"/>
      <c r="Y115" s="271"/>
      <c r="Z115" s="271"/>
      <c r="AA115" s="271"/>
      <c r="AB115" s="271"/>
      <c r="AC115" s="271"/>
      <c r="AD115" s="271"/>
      <c r="AE115" s="271"/>
      <c r="AF115" s="271"/>
      <c r="AG115" s="271"/>
      <c r="AH115" s="271"/>
      <c r="AI115" s="271"/>
      <c r="AJ115" s="271"/>
      <c r="AK115" s="271"/>
      <c r="AL115" s="271"/>
      <c r="AM115" s="271"/>
      <c r="AN115" s="271"/>
      <c r="AO115" s="271"/>
      <c r="AP115" s="271"/>
      <c r="AQ115" s="271"/>
      <c r="AR115" s="271"/>
      <c r="AS115" s="271"/>
      <c r="AT115" s="271"/>
      <c r="AU115" s="271"/>
      <c r="AV115" s="271"/>
      <c r="AW115" s="271"/>
      <c r="AX115" s="271"/>
      <c r="AY115" s="271"/>
      <c r="AZ115" s="271"/>
      <c r="BA115" s="271"/>
      <c r="BB115" s="271"/>
      <c r="BC115" s="271"/>
      <c r="BD115" s="271"/>
      <c r="BE115" s="271"/>
      <c r="BF115" s="271"/>
      <c r="BG115" s="271"/>
      <c r="BH115" s="271"/>
      <c r="BI115" s="271"/>
      <c r="BJ115" s="271"/>
      <c r="BK115" s="271"/>
      <c r="BL115" s="271"/>
      <c r="BM115" s="271"/>
      <c r="BN115" s="271"/>
      <c r="BO115" s="271"/>
      <c r="BP115" s="271"/>
    </row>
    <row r="116" spans="1:68" x14ac:dyDescent="0.45">
      <c r="A116" s="270"/>
      <c r="B116" s="271"/>
      <c r="C116" s="272"/>
      <c r="D116" s="271"/>
      <c r="E116" s="271"/>
      <c r="F116" s="271"/>
      <c r="G116" s="270"/>
      <c r="H116" s="271"/>
      <c r="I116" s="271"/>
      <c r="J116" s="271"/>
      <c r="K116" s="271"/>
      <c r="L116" s="271"/>
      <c r="M116" s="271"/>
      <c r="N116" s="273"/>
      <c r="O116" s="271"/>
      <c r="P116" s="271"/>
      <c r="Q116" s="271"/>
      <c r="R116" s="271"/>
      <c r="S116" s="271"/>
      <c r="T116" s="271"/>
      <c r="U116" s="271"/>
      <c r="V116" s="271"/>
      <c r="W116" s="271"/>
      <c r="X116" s="271"/>
      <c r="Y116" s="271"/>
      <c r="Z116" s="271"/>
      <c r="AA116" s="271"/>
      <c r="AB116" s="271"/>
      <c r="AC116" s="271"/>
      <c r="AD116" s="271"/>
      <c r="AE116" s="271"/>
      <c r="AF116" s="271"/>
      <c r="AG116" s="271"/>
      <c r="AH116" s="271"/>
      <c r="AI116" s="271"/>
      <c r="AJ116" s="271"/>
      <c r="AK116" s="271"/>
      <c r="AL116" s="271"/>
      <c r="AM116" s="271"/>
      <c r="AN116" s="271"/>
      <c r="AO116" s="271"/>
      <c r="AP116" s="271"/>
      <c r="AQ116" s="271"/>
      <c r="AR116" s="271"/>
      <c r="AS116" s="271"/>
      <c r="AT116" s="271"/>
      <c r="AU116" s="271"/>
      <c r="AV116" s="271"/>
      <c r="AW116" s="271"/>
      <c r="AX116" s="271"/>
      <c r="AY116" s="271"/>
      <c r="AZ116" s="271"/>
      <c r="BA116" s="271"/>
      <c r="BB116" s="271"/>
      <c r="BC116" s="271"/>
      <c r="BD116" s="271"/>
      <c r="BE116" s="271"/>
      <c r="BF116" s="271"/>
      <c r="BG116" s="271"/>
      <c r="BH116" s="271"/>
      <c r="BI116" s="271"/>
      <c r="BJ116" s="271"/>
      <c r="BK116" s="271"/>
      <c r="BL116" s="271"/>
      <c r="BM116" s="271"/>
      <c r="BN116" s="271"/>
      <c r="BO116" s="271"/>
      <c r="BP116" s="271"/>
    </row>
    <row r="117" spans="1:68" x14ac:dyDescent="0.45">
      <c r="A117" s="270"/>
      <c r="B117" s="271"/>
      <c r="C117" s="272"/>
      <c r="D117" s="271"/>
      <c r="E117" s="271"/>
      <c r="F117" s="271"/>
      <c r="G117" s="270"/>
      <c r="H117" s="271"/>
      <c r="I117" s="271"/>
      <c r="J117" s="271"/>
      <c r="K117" s="271"/>
      <c r="L117" s="271"/>
      <c r="M117" s="271"/>
      <c r="N117" s="273"/>
      <c r="O117" s="271"/>
      <c r="P117" s="271"/>
      <c r="Q117" s="271"/>
      <c r="R117" s="271"/>
      <c r="S117" s="271"/>
      <c r="T117" s="271"/>
      <c r="U117" s="271"/>
      <c r="V117" s="271"/>
      <c r="W117" s="271"/>
      <c r="X117" s="271"/>
      <c r="Y117" s="271"/>
      <c r="Z117" s="271"/>
      <c r="AA117" s="271"/>
      <c r="AB117" s="271"/>
      <c r="AC117" s="271"/>
      <c r="AD117" s="271"/>
      <c r="AE117" s="271"/>
      <c r="AF117" s="271"/>
      <c r="AG117" s="271"/>
      <c r="AH117" s="271"/>
      <c r="AI117" s="271"/>
      <c r="AJ117" s="271"/>
      <c r="AK117" s="271"/>
      <c r="AL117" s="271"/>
      <c r="AM117" s="271"/>
      <c r="AN117" s="271"/>
      <c r="AO117" s="271"/>
      <c r="AP117" s="271"/>
      <c r="AQ117" s="271"/>
      <c r="AR117" s="271"/>
      <c r="AS117" s="271"/>
      <c r="AT117" s="271"/>
      <c r="AU117" s="271"/>
      <c r="AV117" s="271"/>
      <c r="AW117" s="271"/>
      <c r="AX117" s="271"/>
      <c r="AY117" s="271"/>
      <c r="AZ117" s="271"/>
      <c r="BA117" s="271"/>
      <c r="BB117" s="271"/>
      <c r="BC117" s="271"/>
      <c r="BD117" s="271"/>
      <c r="BE117" s="271"/>
      <c r="BF117" s="271"/>
      <c r="BG117" s="271"/>
      <c r="BH117" s="271"/>
      <c r="BI117" s="271"/>
      <c r="BJ117" s="271"/>
      <c r="BK117" s="271"/>
      <c r="BL117" s="271"/>
      <c r="BM117" s="271"/>
      <c r="BN117" s="271"/>
      <c r="BO117" s="271"/>
      <c r="BP117" s="271"/>
    </row>
    <row r="118" spans="1:68" x14ac:dyDescent="0.45">
      <c r="A118" s="270"/>
      <c r="B118" s="271"/>
      <c r="C118" s="272"/>
      <c r="D118" s="271"/>
      <c r="E118" s="271"/>
      <c r="F118" s="271"/>
      <c r="G118" s="270"/>
      <c r="H118" s="271"/>
      <c r="I118" s="271"/>
      <c r="J118" s="271"/>
      <c r="K118" s="271"/>
      <c r="L118" s="271"/>
      <c r="M118" s="271"/>
      <c r="N118" s="273"/>
      <c r="O118" s="271"/>
      <c r="P118" s="271"/>
      <c r="Q118" s="271"/>
      <c r="R118" s="271"/>
      <c r="S118" s="271"/>
      <c r="T118" s="271"/>
      <c r="U118" s="271"/>
      <c r="V118" s="271"/>
      <c r="W118" s="271"/>
      <c r="X118" s="271"/>
      <c r="Y118" s="271"/>
      <c r="Z118" s="271"/>
      <c r="AA118" s="271"/>
      <c r="AB118" s="271"/>
      <c r="AC118" s="271"/>
      <c r="AD118" s="271"/>
      <c r="AE118" s="271"/>
      <c r="AF118" s="271"/>
      <c r="AG118" s="271"/>
      <c r="AH118" s="271"/>
      <c r="AI118" s="271"/>
      <c r="AJ118" s="271"/>
      <c r="AK118" s="271"/>
      <c r="AL118" s="271"/>
      <c r="AM118" s="271"/>
      <c r="AN118" s="271"/>
      <c r="AO118" s="271"/>
      <c r="AP118" s="271"/>
      <c r="AQ118" s="271"/>
      <c r="AR118" s="271"/>
      <c r="AS118" s="271"/>
      <c r="AT118" s="271"/>
      <c r="AU118" s="271"/>
      <c r="AV118" s="271"/>
      <c r="AW118" s="271"/>
      <c r="AX118" s="271"/>
      <c r="AY118" s="271"/>
      <c r="AZ118" s="271"/>
      <c r="BA118" s="271"/>
      <c r="BB118" s="271"/>
      <c r="BC118" s="271"/>
      <c r="BD118" s="271"/>
      <c r="BE118" s="271"/>
      <c r="BF118" s="271"/>
      <c r="BG118" s="271"/>
      <c r="BH118" s="271"/>
      <c r="BI118" s="271"/>
      <c r="BJ118" s="271"/>
      <c r="BK118" s="271"/>
      <c r="BL118" s="271"/>
      <c r="BM118" s="271"/>
      <c r="BN118" s="271"/>
      <c r="BO118" s="271"/>
      <c r="BP118" s="271"/>
    </row>
    <row r="119" spans="1:68" x14ac:dyDescent="0.45">
      <c r="A119" s="270"/>
      <c r="B119" s="271"/>
      <c r="C119" s="272"/>
      <c r="D119" s="271"/>
      <c r="E119" s="271"/>
      <c r="F119" s="271"/>
      <c r="G119" s="270"/>
      <c r="H119" s="271"/>
      <c r="I119" s="271"/>
      <c r="J119" s="271"/>
      <c r="K119" s="271"/>
      <c r="L119" s="271"/>
      <c r="M119" s="271"/>
      <c r="N119" s="273"/>
      <c r="O119" s="271"/>
      <c r="P119" s="271"/>
      <c r="Q119" s="271"/>
      <c r="R119" s="271"/>
      <c r="S119" s="271"/>
      <c r="T119" s="271"/>
      <c r="U119" s="271"/>
      <c r="V119" s="271"/>
      <c r="W119" s="271"/>
      <c r="X119" s="271"/>
      <c r="Y119" s="271"/>
      <c r="Z119" s="271"/>
      <c r="AA119" s="271"/>
      <c r="AB119" s="271"/>
      <c r="AC119" s="271"/>
      <c r="AD119" s="271"/>
      <c r="AE119" s="271"/>
      <c r="AF119" s="271"/>
      <c r="AG119" s="271"/>
      <c r="AH119" s="271"/>
      <c r="AI119" s="271"/>
      <c r="AJ119" s="271"/>
      <c r="AK119" s="271"/>
      <c r="AL119" s="271"/>
      <c r="AM119" s="271"/>
      <c r="AN119" s="271"/>
      <c r="AO119" s="271"/>
      <c r="AP119" s="271"/>
      <c r="AQ119" s="271"/>
      <c r="AR119" s="271"/>
      <c r="AS119" s="271"/>
      <c r="AT119" s="271"/>
      <c r="AU119" s="271"/>
      <c r="AV119" s="271"/>
      <c r="AW119" s="271"/>
      <c r="AX119" s="271"/>
      <c r="AY119" s="271"/>
      <c r="AZ119" s="271"/>
      <c r="BA119" s="271"/>
      <c r="BB119" s="271"/>
      <c r="BC119" s="271"/>
      <c r="BD119" s="271"/>
      <c r="BE119" s="271"/>
      <c r="BF119" s="271"/>
      <c r="BG119" s="271"/>
      <c r="BH119" s="271"/>
      <c r="BI119" s="271"/>
      <c r="BJ119" s="271"/>
      <c r="BK119" s="271"/>
      <c r="BL119" s="271"/>
      <c r="BM119" s="271"/>
      <c r="BN119" s="271"/>
      <c r="BO119" s="271"/>
      <c r="BP119" s="271"/>
    </row>
    <row r="120" spans="1:68" x14ac:dyDescent="0.45">
      <c r="A120" s="270"/>
      <c r="B120" s="271"/>
      <c r="C120" s="272"/>
      <c r="D120" s="271"/>
      <c r="E120" s="271"/>
      <c r="F120" s="271"/>
      <c r="G120" s="270"/>
      <c r="H120" s="271"/>
      <c r="I120" s="271"/>
      <c r="J120" s="271"/>
      <c r="K120" s="271"/>
      <c r="L120" s="271"/>
      <c r="M120" s="271"/>
      <c r="N120" s="273"/>
      <c r="O120" s="271"/>
      <c r="P120" s="271"/>
      <c r="Q120" s="271"/>
      <c r="R120" s="271"/>
      <c r="S120" s="271"/>
      <c r="T120" s="271"/>
      <c r="U120" s="271"/>
      <c r="V120" s="271"/>
      <c r="W120" s="271"/>
      <c r="X120" s="271"/>
      <c r="Y120" s="271"/>
      <c r="Z120" s="271"/>
      <c r="AA120" s="271"/>
      <c r="AB120" s="271"/>
      <c r="AC120" s="271"/>
      <c r="AD120" s="271"/>
      <c r="AE120" s="271"/>
      <c r="AF120" s="271"/>
      <c r="AG120" s="271"/>
      <c r="AH120" s="271"/>
      <c r="AI120" s="271"/>
      <c r="AJ120" s="271"/>
      <c r="AK120" s="271"/>
      <c r="AL120" s="271"/>
      <c r="AM120" s="271"/>
      <c r="AN120" s="271"/>
      <c r="AO120" s="271"/>
      <c r="AP120" s="271"/>
      <c r="AQ120" s="271"/>
      <c r="AR120" s="271"/>
      <c r="AS120" s="271"/>
      <c r="AT120" s="271"/>
      <c r="AU120" s="271"/>
      <c r="AV120" s="271"/>
      <c r="AW120" s="271"/>
      <c r="AX120" s="271"/>
      <c r="AY120" s="271"/>
      <c r="AZ120" s="271"/>
      <c r="BA120" s="271"/>
      <c r="BB120" s="271"/>
      <c r="BC120" s="271"/>
      <c r="BD120" s="271"/>
      <c r="BE120" s="271"/>
      <c r="BF120" s="271"/>
      <c r="BG120" s="271"/>
      <c r="BH120" s="271"/>
      <c r="BI120" s="271"/>
      <c r="BJ120" s="271"/>
      <c r="BK120" s="271"/>
      <c r="BL120" s="271"/>
      <c r="BM120" s="271"/>
      <c r="BN120" s="271"/>
      <c r="BO120" s="271"/>
      <c r="BP120" s="271"/>
    </row>
    <row r="121" spans="1:68" x14ac:dyDescent="0.45">
      <c r="A121" s="270"/>
      <c r="B121" s="271"/>
      <c r="C121" s="272"/>
      <c r="D121" s="271"/>
      <c r="E121" s="271"/>
      <c r="F121" s="271"/>
      <c r="G121" s="270"/>
      <c r="H121" s="271"/>
      <c r="I121" s="271"/>
      <c r="J121" s="271"/>
      <c r="K121" s="271"/>
      <c r="L121" s="271"/>
      <c r="M121" s="271"/>
      <c r="N121" s="273"/>
      <c r="O121" s="271"/>
      <c r="P121" s="271"/>
      <c r="Q121" s="271"/>
      <c r="R121" s="271"/>
      <c r="S121" s="271"/>
      <c r="T121" s="271"/>
      <c r="U121" s="271"/>
      <c r="V121" s="271"/>
      <c r="W121" s="271"/>
      <c r="X121" s="271"/>
      <c r="Y121" s="271"/>
      <c r="Z121" s="271"/>
      <c r="AA121" s="271"/>
      <c r="AB121" s="271"/>
      <c r="AC121" s="271"/>
      <c r="AD121" s="271"/>
      <c r="AE121" s="271"/>
      <c r="AF121" s="271"/>
      <c r="AG121" s="271"/>
      <c r="AH121" s="271"/>
      <c r="AI121" s="271"/>
      <c r="AJ121" s="271"/>
      <c r="AK121" s="271"/>
      <c r="AL121" s="271"/>
      <c r="AM121" s="271"/>
      <c r="AN121" s="271"/>
      <c r="AO121" s="271"/>
      <c r="AP121" s="271"/>
      <c r="AQ121" s="271"/>
      <c r="AR121" s="271"/>
      <c r="AS121" s="271"/>
      <c r="AT121" s="271"/>
      <c r="AU121" s="271"/>
      <c r="AV121" s="271"/>
      <c r="AW121" s="271"/>
      <c r="AX121" s="271"/>
      <c r="AY121" s="271"/>
      <c r="AZ121" s="271"/>
      <c r="BA121" s="271"/>
      <c r="BB121" s="271"/>
      <c r="BC121" s="271"/>
      <c r="BD121" s="271"/>
      <c r="BE121" s="271"/>
      <c r="BF121" s="271"/>
      <c r="BG121" s="271"/>
      <c r="BH121" s="271"/>
      <c r="BI121" s="271"/>
      <c r="BJ121" s="271"/>
      <c r="BK121" s="271"/>
      <c r="BL121" s="271"/>
      <c r="BM121" s="271"/>
      <c r="BN121" s="271"/>
      <c r="BO121" s="271"/>
      <c r="BP121" s="271"/>
    </row>
    <row r="122" spans="1:68" x14ac:dyDescent="0.45">
      <c r="A122" s="270"/>
      <c r="B122" s="271"/>
      <c r="C122" s="272"/>
      <c r="D122" s="271"/>
      <c r="E122" s="271"/>
      <c r="F122" s="271"/>
      <c r="G122" s="270"/>
      <c r="H122" s="271"/>
      <c r="I122" s="271"/>
      <c r="J122" s="271"/>
      <c r="K122" s="271"/>
      <c r="L122" s="271"/>
      <c r="M122" s="271"/>
      <c r="N122" s="273"/>
      <c r="O122" s="271"/>
      <c r="P122" s="271"/>
      <c r="Q122" s="271"/>
      <c r="R122" s="271"/>
      <c r="S122" s="271"/>
      <c r="T122" s="271"/>
      <c r="U122" s="271"/>
      <c r="V122" s="271"/>
      <c r="W122" s="271"/>
      <c r="X122" s="271"/>
      <c r="Y122" s="271"/>
      <c r="Z122" s="271"/>
      <c r="AA122" s="271"/>
      <c r="AB122" s="271"/>
      <c r="AC122" s="271"/>
      <c r="AD122" s="271"/>
      <c r="AE122" s="271"/>
      <c r="AF122" s="271"/>
      <c r="AG122" s="271"/>
      <c r="AH122" s="271"/>
      <c r="AI122" s="271"/>
      <c r="AJ122" s="271"/>
      <c r="AK122" s="271"/>
      <c r="AL122" s="271"/>
      <c r="AM122" s="271"/>
      <c r="AN122" s="271"/>
      <c r="AO122" s="271"/>
      <c r="AP122" s="271"/>
      <c r="AQ122" s="271"/>
      <c r="AR122" s="271"/>
      <c r="AS122" s="271"/>
      <c r="AT122" s="271"/>
      <c r="AU122" s="271"/>
      <c r="AV122" s="271"/>
      <c r="AW122" s="271"/>
      <c r="AX122" s="271"/>
      <c r="AY122" s="271"/>
      <c r="AZ122" s="271"/>
      <c r="BA122" s="271"/>
      <c r="BB122" s="271"/>
      <c r="BC122" s="271"/>
      <c r="BD122" s="271"/>
      <c r="BE122" s="271"/>
      <c r="BF122" s="271"/>
      <c r="BG122" s="271"/>
      <c r="BH122" s="271"/>
      <c r="BI122" s="271"/>
      <c r="BJ122" s="271"/>
      <c r="BK122" s="271"/>
      <c r="BL122" s="271"/>
      <c r="BM122" s="271"/>
      <c r="BN122" s="271"/>
      <c r="BO122" s="271"/>
      <c r="BP122" s="271"/>
    </row>
    <row r="123" spans="1:68" x14ac:dyDescent="0.45">
      <c r="A123" s="270"/>
      <c r="B123" s="271"/>
      <c r="C123" s="272"/>
      <c r="D123" s="271"/>
      <c r="E123" s="271"/>
      <c r="F123" s="271"/>
      <c r="G123" s="270"/>
      <c r="H123" s="271"/>
      <c r="I123" s="271"/>
      <c r="J123" s="271"/>
      <c r="K123" s="271"/>
      <c r="L123" s="271"/>
      <c r="M123" s="271"/>
      <c r="N123" s="273"/>
      <c r="O123" s="271"/>
      <c r="P123" s="271"/>
      <c r="Q123" s="271"/>
      <c r="R123" s="271"/>
      <c r="S123" s="271"/>
      <c r="T123" s="271"/>
      <c r="U123" s="271"/>
      <c r="V123" s="271"/>
      <c r="W123" s="271"/>
      <c r="X123" s="271"/>
      <c r="Y123" s="271"/>
      <c r="Z123" s="271"/>
      <c r="AA123" s="271"/>
      <c r="AB123" s="271"/>
      <c r="AC123" s="271"/>
      <c r="AD123" s="271"/>
      <c r="AE123" s="271"/>
      <c r="AF123" s="271"/>
      <c r="AG123" s="271"/>
      <c r="AH123" s="271"/>
      <c r="AI123" s="271"/>
      <c r="AJ123" s="271"/>
      <c r="AK123" s="271"/>
      <c r="AL123" s="271"/>
      <c r="AM123" s="271"/>
      <c r="AN123" s="271"/>
      <c r="AO123" s="271"/>
      <c r="AP123" s="271"/>
      <c r="AQ123" s="271"/>
      <c r="AR123" s="271"/>
      <c r="AS123" s="271"/>
      <c r="AT123" s="271"/>
      <c r="AU123" s="271"/>
      <c r="AV123" s="271"/>
      <c r="AW123" s="271"/>
      <c r="AX123" s="271"/>
      <c r="AY123" s="271"/>
      <c r="AZ123" s="271"/>
      <c r="BA123" s="271"/>
      <c r="BB123" s="271"/>
      <c r="BC123" s="271"/>
      <c r="BD123" s="271"/>
      <c r="BE123" s="271"/>
      <c r="BF123" s="271"/>
      <c r="BG123" s="271"/>
      <c r="BH123" s="271"/>
      <c r="BI123" s="271"/>
      <c r="BJ123" s="271"/>
      <c r="BK123" s="271"/>
      <c r="BL123" s="271"/>
      <c r="BM123" s="271"/>
      <c r="BN123" s="271"/>
      <c r="BO123" s="271"/>
      <c r="BP123" s="271"/>
    </row>
    <row r="124" spans="1:68" x14ac:dyDescent="0.45">
      <c r="A124" s="270"/>
      <c r="B124" s="271"/>
      <c r="C124" s="272"/>
      <c r="D124" s="271"/>
      <c r="E124" s="271"/>
      <c r="F124" s="271"/>
      <c r="G124" s="270"/>
      <c r="H124" s="271"/>
      <c r="I124" s="271"/>
      <c r="J124" s="271"/>
      <c r="K124" s="271"/>
      <c r="L124" s="271"/>
      <c r="M124" s="271"/>
      <c r="N124" s="273"/>
      <c r="O124" s="271"/>
      <c r="P124" s="271"/>
      <c r="Q124" s="271"/>
      <c r="R124" s="271"/>
      <c r="S124" s="271"/>
      <c r="T124" s="271"/>
      <c r="U124" s="271"/>
      <c r="V124" s="271"/>
      <c r="W124" s="271"/>
      <c r="X124" s="271"/>
      <c r="Y124" s="271"/>
      <c r="Z124" s="271"/>
      <c r="AA124" s="271"/>
      <c r="AB124" s="271"/>
      <c r="AC124" s="271"/>
      <c r="AD124" s="271"/>
      <c r="AE124" s="271"/>
      <c r="AF124" s="271"/>
      <c r="AG124" s="271"/>
      <c r="AH124" s="271"/>
      <c r="AI124" s="271"/>
      <c r="AJ124" s="271"/>
      <c r="AK124" s="271"/>
      <c r="AL124" s="271"/>
      <c r="AM124" s="271"/>
      <c r="AN124" s="271"/>
      <c r="AO124" s="271"/>
      <c r="AP124" s="271"/>
      <c r="AQ124" s="271"/>
      <c r="AR124" s="271"/>
      <c r="AS124" s="271"/>
      <c r="AT124" s="271"/>
      <c r="AU124" s="271"/>
      <c r="AV124" s="271"/>
      <c r="AW124" s="271"/>
      <c r="AX124" s="271"/>
      <c r="AY124" s="271"/>
      <c r="AZ124" s="271"/>
      <c r="BA124" s="271"/>
      <c r="BB124" s="271"/>
      <c r="BC124" s="271"/>
      <c r="BD124" s="271"/>
      <c r="BE124" s="271"/>
      <c r="BF124" s="271"/>
      <c r="BG124" s="271"/>
      <c r="BH124" s="271"/>
      <c r="BI124" s="271"/>
      <c r="BJ124" s="271"/>
      <c r="BK124" s="271"/>
      <c r="BL124" s="271"/>
      <c r="BM124" s="271"/>
      <c r="BN124" s="271"/>
      <c r="BO124" s="271"/>
      <c r="BP124" s="271"/>
    </row>
    <row r="125" spans="1:68" x14ac:dyDescent="0.45">
      <c r="A125" s="270"/>
      <c r="B125" s="271"/>
      <c r="C125" s="272"/>
      <c r="D125" s="271"/>
      <c r="E125" s="271"/>
      <c r="F125" s="271"/>
      <c r="G125" s="270"/>
      <c r="H125" s="271"/>
      <c r="I125" s="271"/>
      <c r="J125" s="271"/>
      <c r="K125" s="271"/>
      <c r="L125" s="271"/>
      <c r="M125" s="271"/>
      <c r="N125" s="273"/>
      <c r="O125" s="271"/>
      <c r="P125" s="271"/>
      <c r="Q125" s="271"/>
      <c r="R125" s="271"/>
      <c r="S125" s="271"/>
      <c r="T125" s="271"/>
      <c r="U125" s="271"/>
      <c r="V125" s="271"/>
      <c r="W125" s="271"/>
      <c r="X125" s="271"/>
      <c r="Y125" s="271"/>
      <c r="Z125" s="271"/>
      <c r="AA125" s="271"/>
      <c r="AB125" s="271"/>
      <c r="AC125" s="271"/>
      <c r="AD125" s="271"/>
      <c r="AE125" s="271"/>
      <c r="AF125" s="271"/>
      <c r="AG125" s="271"/>
      <c r="AH125" s="271"/>
      <c r="AI125" s="271"/>
      <c r="AJ125" s="271"/>
      <c r="AK125" s="271"/>
      <c r="AL125" s="271"/>
      <c r="AM125" s="271"/>
      <c r="AN125" s="271"/>
      <c r="AO125" s="271"/>
      <c r="AP125" s="271"/>
      <c r="AQ125" s="271"/>
      <c r="AR125" s="271"/>
      <c r="AS125" s="271"/>
      <c r="AT125" s="271"/>
      <c r="AU125" s="271"/>
      <c r="AV125" s="271"/>
      <c r="AW125" s="271"/>
      <c r="AX125" s="271"/>
      <c r="AY125" s="271"/>
      <c r="AZ125" s="271"/>
      <c r="BA125" s="271"/>
      <c r="BB125" s="271"/>
      <c r="BC125" s="271"/>
      <c r="BD125" s="271"/>
      <c r="BE125" s="271"/>
      <c r="BF125" s="271"/>
      <c r="BG125" s="271"/>
      <c r="BH125" s="271"/>
      <c r="BI125" s="271"/>
      <c r="BJ125" s="271"/>
      <c r="BK125" s="271"/>
      <c r="BL125" s="271"/>
      <c r="BM125" s="271"/>
      <c r="BN125" s="271"/>
      <c r="BO125" s="271"/>
      <c r="BP125" s="271"/>
    </row>
    <row r="126" spans="1:68" x14ac:dyDescent="0.45">
      <c r="A126" s="270"/>
      <c r="B126" s="271"/>
      <c r="C126" s="272"/>
      <c r="D126" s="271"/>
      <c r="E126" s="271"/>
      <c r="F126" s="271"/>
      <c r="G126" s="270"/>
      <c r="H126" s="271"/>
      <c r="I126" s="271"/>
      <c r="J126" s="271"/>
      <c r="K126" s="271"/>
      <c r="L126" s="271"/>
      <c r="M126" s="271"/>
      <c r="N126" s="273"/>
      <c r="O126" s="271"/>
      <c r="P126" s="271"/>
      <c r="Q126" s="271"/>
      <c r="R126" s="271"/>
      <c r="S126" s="271"/>
      <c r="T126" s="271"/>
      <c r="U126" s="271"/>
      <c r="V126" s="271"/>
      <c r="W126" s="271"/>
      <c r="X126" s="271"/>
      <c r="Y126" s="271"/>
      <c r="Z126" s="271"/>
      <c r="AA126" s="271"/>
      <c r="AB126" s="271"/>
      <c r="AC126" s="271"/>
      <c r="AD126" s="271"/>
      <c r="AE126" s="271"/>
      <c r="AF126" s="271"/>
      <c r="AG126" s="271"/>
      <c r="AH126" s="271"/>
      <c r="AI126" s="271"/>
      <c r="AJ126" s="271"/>
      <c r="AK126" s="271"/>
      <c r="AL126" s="271"/>
      <c r="AM126" s="271"/>
      <c r="AN126" s="271"/>
      <c r="AO126" s="271"/>
      <c r="AP126" s="271"/>
      <c r="AQ126" s="271"/>
      <c r="AR126" s="271"/>
      <c r="AS126" s="271"/>
      <c r="AT126" s="271"/>
      <c r="AU126" s="271"/>
      <c r="AV126" s="271"/>
      <c r="AW126" s="271"/>
      <c r="AX126" s="271"/>
      <c r="AY126" s="271"/>
      <c r="AZ126" s="271"/>
      <c r="BA126" s="271"/>
      <c r="BB126" s="271"/>
      <c r="BC126" s="271"/>
      <c r="BD126" s="271"/>
      <c r="BE126" s="271"/>
      <c r="BF126" s="271"/>
      <c r="BG126" s="271"/>
      <c r="BH126" s="271"/>
      <c r="BI126" s="271"/>
      <c r="BJ126" s="271"/>
      <c r="BK126" s="271"/>
      <c r="BL126" s="271"/>
      <c r="BM126" s="271"/>
      <c r="BN126" s="271"/>
      <c r="BO126" s="271"/>
      <c r="BP126" s="271"/>
    </row>
    <row r="127" spans="1:68" x14ac:dyDescent="0.45">
      <c r="A127" s="270"/>
      <c r="B127" s="271"/>
      <c r="C127" s="272"/>
      <c r="D127" s="271"/>
      <c r="E127" s="271"/>
      <c r="F127" s="271"/>
      <c r="G127" s="270"/>
      <c r="H127" s="271"/>
      <c r="I127" s="271"/>
      <c r="J127" s="271"/>
      <c r="K127" s="271"/>
      <c r="L127" s="271"/>
      <c r="M127" s="271"/>
      <c r="N127" s="273"/>
      <c r="O127" s="271"/>
      <c r="P127" s="271"/>
      <c r="Q127" s="271"/>
      <c r="R127" s="271"/>
      <c r="S127" s="271"/>
      <c r="T127" s="271"/>
      <c r="U127" s="271"/>
      <c r="V127" s="271"/>
      <c r="W127" s="271"/>
      <c r="X127" s="271"/>
      <c r="Y127" s="271"/>
      <c r="Z127" s="271"/>
      <c r="AA127" s="271"/>
      <c r="AB127" s="271"/>
      <c r="AC127" s="271"/>
      <c r="AD127" s="271"/>
      <c r="AE127" s="271"/>
      <c r="AF127" s="271"/>
      <c r="AG127" s="271"/>
      <c r="AH127" s="271"/>
      <c r="AI127" s="271"/>
      <c r="AJ127" s="271"/>
      <c r="AK127" s="271"/>
      <c r="AL127" s="271"/>
      <c r="AM127" s="271"/>
      <c r="AN127" s="271"/>
      <c r="AO127" s="271"/>
      <c r="AP127" s="271"/>
      <c r="AQ127" s="271"/>
      <c r="AR127" s="271"/>
      <c r="AS127" s="271"/>
      <c r="AT127" s="271"/>
      <c r="AU127" s="271"/>
      <c r="AV127" s="271"/>
      <c r="AW127" s="271"/>
      <c r="AX127" s="271"/>
      <c r="AY127" s="271"/>
      <c r="AZ127" s="271"/>
      <c r="BA127" s="271"/>
      <c r="BB127" s="271"/>
      <c r="BC127" s="271"/>
      <c r="BD127" s="271"/>
      <c r="BE127" s="271"/>
      <c r="BF127" s="271"/>
      <c r="BG127" s="271"/>
      <c r="BH127" s="271"/>
      <c r="BI127" s="271"/>
      <c r="BJ127" s="271"/>
      <c r="BK127" s="271"/>
      <c r="BL127" s="271"/>
      <c r="BM127" s="271"/>
      <c r="BN127" s="271"/>
      <c r="BO127" s="271"/>
      <c r="BP127" s="271"/>
    </row>
    <row r="128" spans="1:68" x14ac:dyDescent="0.45">
      <c r="A128" s="270"/>
      <c r="B128" s="271"/>
      <c r="C128" s="272"/>
      <c r="D128" s="271"/>
      <c r="E128" s="271"/>
      <c r="F128" s="271"/>
      <c r="G128" s="270"/>
      <c r="H128" s="271"/>
      <c r="I128" s="271"/>
      <c r="J128" s="271"/>
      <c r="K128" s="271"/>
      <c r="L128" s="271"/>
      <c r="M128" s="271"/>
      <c r="N128" s="273"/>
      <c r="O128" s="271"/>
      <c r="P128" s="271"/>
      <c r="Q128" s="271"/>
      <c r="R128" s="271"/>
      <c r="S128" s="271"/>
      <c r="T128" s="271"/>
      <c r="U128" s="271"/>
      <c r="V128" s="271"/>
      <c r="W128" s="271"/>
      <c r="X128" s="271"/>
      <c r="Y128" s="271"/>
      <c r="Z128" s="271"/>
      <c r="AA128" s="271"/>
      <c r="AB128" s="271"/>
      <c r="AC128" s="271"/>
      <c r="AD128" s="271"/>
      <c r="AE128" s="271"/>
      <c r="AF128" s="271"/>
      <c r="AG128" s="271"/>
      <c r="AH128" s="271"/>
      <c r="AI128" s="271"/>
      <c r="AJ128" s="271"/>
      <c r="AK128" s="271"/>
      <c r="AL128" s="271"/>
      <c r="AM128" s="271"/>
      <c r="AN128" s="271"/>
      <c r="AO128" s="271"/>
      <c r="AP128" s="271"/>
      <c r="AQ128" s="271"/>
      <c r="AR128" s="271"/>
      <c r="AS128" s="271"/>
      <c r="AT128" s="271"/>
      <c r="AU128" s="271"/>
      <c r="AV128" s="271"/>
      <c r="AW128" s="271"/>
      <c r="AX128" s="271"/>
      <c r="AY128" s="271"/>
      <c r="AZ128" s="271"/>
      <c r="BA128" s="271"/>
      <c r="BB128" s="271"/>
      <c r="BC128" s="271"/>
      <c r="BD128" s="271"/>
      <c r="BE128" s="271"/>
      <c r="BF128" s="271"/>
      <c r="BG128" s="271"/>
      <c r="BH128" s="271"/>
      <c r="BI128" s="271"/>
      <c r="BJ128" s="271"/>
      <c r="BK128" s="271"/>
      <c r="BL128" s="271"/>
      <c r="BM128" s="271"/>
      <c r="BN128" s="271"/>
      <c r="BO128" s="271"/>
      <c r="BP128" s="271"/>
    </row>
    <row r="129" spans="1:68" x14ac:dyDescent="0.45">
      <c r="A129" s="270"/>
      <c r="B129" s="271"/>
      <c r="C129" s="272"/>
      <c r="D129" s="271"/>
      <c r="E129" s="271"/>
      <c r="F129" s="271"/>
      <c r="G129" s="270"/>
      <c r="H129" s="271"/>
      <c r="I129" s="271"/>
      <c r="J129" s="271"/>
      <c r="K129" s="271"/>
      <c r="L129" s="271"/>
      <c r="M129" s="271"/>
      <c r="N129" s="273"/>
      <c r="O129" s="271"/>
      <c r="P129" s="271"/>
      <c r="Q129" s="271"/>
      <c r="R129" s="271"/>
      <c r="S129" s="271"/>
      <c r="T129" s="271"/>
      <c r="U129" s="271"/>
      <c r="V129" s="271"/>
      <c r="W129" s="271"/>
      <c r="X129" s="271"/>
      <c r="Y129" s="271"/>
      <c r="Z129" s="271"/>
      <c r="AA129" s="271"/>
      <c r="AB129" s="271"/>
      <c r="AC129" s="271"/>
      <c r="AD129" s="271"/>
      <c r="AE129" s="271"/>
      <c r="AF129" s="271"/>
      <c r="AG129" s="271"/>
      <c r="AH129" s="271"/>
      <c r="AI129" s="271"/>
      <c r="AJ129" s="271"/>
      <c r="AK129" s="271"/>
      <c r="AL129" s="271"/>
      <c r="AM129" s="271"/>
      <c r="AN129" s="271"/>
      <c r="AO129" s="271"/>
      <c r="AP129" s="271"/>
      <c r="AQ129" s="271"/>
      <c r="AR129" s="271"/>
      <c r="AS129" s="271"/>
      <c r="AT129" s="271"/>
      <c r="AU129" s="271"/>
      <c r="AV129" s="271"/>
      <c r="AW129" s="271"/>
      <c r="AX129" s="271"/>
      <c r="AY129" s="271"/>
      <c r="AZ129" s="271"/>
      <c r="BA129" s="271"/>
      <c r="BB129" s="271"/>
      <c r="BC129" s="271"/>
      <c r="BD129" s="271"/>
      <c r="BE129" s="271"/>
      <c r="BF129" s="271"/>
      <c r="BG129" s="271"/>
      <c r="BH129" s="271"/>
      <c r="BI129" s="271"/>
      <c r="BJ129" s="271"/>
      <c r="BK129" s="271"/>
      <c r="BL129" s="271"/>
      <c r="BM129" s="271"/>
      <c r="BN129" s="271"/>
      <c r="BO129" s="271"/>
      <c r="BP129" s="271"/>
    </row>
    <row r="130" spans="1:68" x14ac:dyDescent="0.45">
      <c r="A130" s="270"/>
      <c r="B130" s="271"/>
      <c r="C130" s="272"/>
      <c r="D130" s="271"/>
      <c r="E130" s="271"/>
      <c r="F130" s="271"/>
      <c r="G130" s="270"/>
      <c r="H130" s="271"/>
      <c r="I130" s="271"/>
      <c r="J130" s="271"/>
      <c r="K130" s="271"/>
      <c r="L130" s="271"/>
      <c r="M130" s="271"/>
      <c r="N130" s="273"/>
      <c r="O130" s="271"/>
      <c r="P130" s="271"/>
      <c r="Q130" s="271"/>
      <c r="R130" s="271"/>
      <c r="S130" s="271"/>
      <c r="T130" s="271"/>
      <c r="U130" s="271"/>
      <c r="V130" s="271"/>
      <c r="W130" s="271"/>
      <c r="X130" s="271"/>
      <c r="Y130" s="271"/>
      <c r="Z130" s="271"/>
      <c r="AA130" s="271"/>
      <c r="AB130" s="271"/>
      <c r="AC130" s="271"/>
      <c r="AD130" s="271"/>
      <c r="AE130" s="271"/>
      <c r="AF130" s="271"/>
      <c r="AG130" s="271"/>
      <c r="AH130" s="271"/>
      <c r="AI130" s="271"/>
      <c r="AJ130" s="271"/>
      <c r="AK130" s="271"/>
      <c r="AL130" s="271"/>
      <c r="AM130" s="271"/>
      <c r="AN130" s="271"/>
      <c r="AO130" s="271"/>
      <c r="AP130" s="271"/>
      <c r="AQ130" s="271"/>
      <c r="AR130" s="271"/>
      <c r="AS130" s="271"/>
      <c r="AT130" s="271"/>
      <c r="AU130" s="271"/>
      <c r="AV130" s="271"/>
      <c r="AW130" s="271"/>
      <c r="AX130" s="271"/>
      <c r="AY130" s="271"/>
      <c r="AZ130" s="271"/>
      <c r="BA130" s="271"/>
      <c r="BB130" s="271"/>
      <c r="BC130" s="271"/>
      <c r="BD130" s="271"/>
      <c r="BE130" s="271"/>
      <c r="BF130" s="271"/>
      <c r="BG130" s="271"/>
      <c r="BH130" s="271"/>
      <c r="BI130" s="271"/>
      <c r="BJ130" s="271"/>
      <c r="BK130" s="271"/>
      <c r="BL130" s="271"/>
      <c r="BM130" s="271"/>
      <c r="BN130" s="271"/>
      <c r="BO130" s="271"/>
      <c r="BP130" s="271"/>
    </row>
    <row r="131" spans="1:68" x14ac:dyDescent="0.45">
      <c r="A131" s="270"/>
      <c r="B131" s="271"/>
      <c r="C131" s="272"/>
      <c r="D131" s="271"/>
      <c r="E131" s="271"/>
      <c r="F131" s="271"/>
      <c r="G131" s="270"/>
      <c r="H131" s="271"/>
      <c r="I131" s="271"/>
      <c r="J131" s="271"/>
      <c r="K131" s="271"/>
      <c r="L131" s="271"/>
      <c r="M131" s="271"/>
      <c r="N131" s="273"/>
      <c r="O131" s="271"/>
      <c r="P131" s="271"/>
      <c r="Q131" s="271"/>
      <c r="R131" s="271"/>
      <c r="S131" s="271"/>
      <c r="T131" s="271"/>
      <c r="U131" s="271"/>
      <c r="V131" s="271"/>
      <c r="W131" s="271"/>
      <c r="X131" s="271"/>
      <c r="Y131" s="271"/>
      <c r="Z131" s="271"/>
      <c r="AA131" s="271"/>
      <c r="AB131" s="271"/>
      <c r="AC131" s="271"/>
      <c r="AD131" s="271"/>
      <c r="AE131" s="271"/>
      <c r="AF131" s="271"/>
      <c r="AG131" s="271"/>
      <c r="AH131" s="271"/>
      <c r="AI131" s="271"/>
      <c r="AJ131" s="271"/>
      <c r="AK131" s="271"/>
      <c r="AL131" s="271"/>
      <c r="AM131" s="271"/>
      <c r="AN131" s="271"/>
      <c r="AO131" s="271"/>
      <c r="AP131" s="271"/>
      <c r="AQ131" s="271"/>
      <c r="AR131" s="271"/>
      <c r="AS131" s="271"/>
      <c r="AT131" s="271"/>
      <c r="AU131" s="271"/>
      <c r="AV131" s="271"/>
      <c r="AW131" s="271"/>
      <c r="AX131" s="271"/>
      <c r="AY131" s="271"/>
      <c r="AZ131" s="271"/>
      <c r="BA131" s="271"/>
      <c r="BB131" s="271"/>
      <c r="BC131" s="271"/>
      <c r="BD131" s="271"/>
      <c r="BE131" s="271"/>
      <c r="BF131" s="271"/>
      <c r="BG131" s="271"/>
      <c r="BH131" s="271"/>
      <c r="BI131" s="271"/>
      <c r="BJ131" s="271"/>
      <c r="BK131" s="271"/>
      <c r="BL131" s="271"/>
      <c r="BM131" s="271"/>
      <c r="BN131" s="271"/>
      <c r="BO131" s="271"/>
      <c r="BP131" s="271"/>
    </row>
    <row r="132" spans="1:68" x14ac:dyDescent="0.45">
      <c r="A132" s="270"/>
      <c r="B132" s="271"/>
      <c r="C132" s="272"/>
      <c r="D132" s="271"/>
      <c r="E132" s="271"/>
      <c r="F132" s="271"/>
      <c r="G132" s="270"/>
      <c r="H132" s="271"/>
      <c r="I132" s="271"/>
      <c r="J132" s="271"/>
      <c r="K132" s="271"/>
      <c r="L132" s="271"/>
      <c r="M132" s="271"/>
      <c r="N132" s="273"/>
      <c r="O132" s="271"/>
      <c r="P132" s="271"/>
      <c r="Q132" s="271"/>
      <c r="R132" s="271"/>
      <c r="S132" s="271"/>
      <c r="T132" s="271"/>
      <c r="U132" s="271"/>
      <c r="V132" s="271"/>
      <c r="W132" s="271"/>
      <c r="X132" s="271"/>
      <c r="Y132" s="271"/>
      <c r="Z132" s="271"/>
      <c r="AA132" s="271"/>
      <c r="AB132" s="271"/>
      <c r="AC132" s="271"/>
      <c r="AD132" s="271"/>
      <c r="AE132" s="271"/>
      <c r="AF132" s="271"/>
      <c r="AG132" s="271"/>
      <c r="AH132" s="271"/>
      <c r="AI132" s="271"/>
      <c r="AJ132" s="271"/>
      <c r="AK132" s="271"/>
      <c r="AL132" s="271"/>
      <c r="AM132" s="271"/>
      <c r="AN132" s="271"/>
      <c r="AO132" s="271"/>
      <c r="AP132" s="271"/>
      <c r="AQ132" s="271"/>
      <c r="AR132" s="271"/>
      <c r="AS132" s="271"/>
      <c r="AT132" s="271"/>
      <c r="AU132" s="271"/>
      <c r="AV132" s="271"/>
      <c r="AW132" s="271"/>
      <c r="AX132" s="271"/>
      <c r="AY132" s="271"/>
      <c r="AZ132" s="271"/>
      <c r="BA132" s="271"/>
      <c r="BB132" s="271"/>
      <c r="BC132" s="271"/>
      <c r="BD132" s="271"/>
      <c r="BE132" s="271"/>
      <c r="BF132" s="271"/>
      <c r="BG132" s="271"/>
      <c r="BH132" s="271"/>
      <c r="BI132" s="271"/>
      <c r="BJ132" s="271"/>
      <c r="BK132" s="271"/>
      <c r="BL132" s="271"/>
      <c r="BM132" s="271"/>
      <c r="BN132" s="271"/>
      <c r="BO132" s="271"/>
      <c r="BP132" s="271"/>
    </row>
    <row r="133" spans="1:68" x14ac:dyDescent="0.45">
      <c r="A133" s="270"/>
      <c r="B133" s="271"/>
      <c r="C133" s="272"/>
      <c r="D133" s="271"/>
      <c r="E133" s="271"/>
      <c r="F133" s="271"/>
      <c r="G133" s="270"/>
      <c r="H133" s="271"/>
      <c r="I133" s="271"/>
      <c r="J133" s="271"/>
      <c r="K133" s="271"/>
      <c r="L133" s="271"/>
      <c r="M133" s="271"/>
      <c r="N133" s="273"/>
      <c r="O133" s="271"/>
      <c r="P133" s="271"/>
      <c r="Q133" s="271"/>
      <c r="R133" s="271"/>
      <c r="S133" s="271"/>
      <c r="T133" s="271"/>
      <c r="U133" s="271"/>
      <c r="V133" s="271"/>
      <c r="W133" s="271"/>
      <c r="X133" s="271"/>
      <c r="Y133" s="271"/>
      <c r="Z133" s="271"/>
      <c r="AA133" s="271"/>
      <c r="AB133" s="271"/>
      <c r="AC133" s="271"/>
      <c r="AD133" s="271"/>
      <c r="AE133" s="271"/>
      <c r="AF133" s="271"/>
      <c r="AG133" s="271"/>
      <c r="AH133" s="271"/>
      <c r="AI133" s="271"/>
      <c r="AJ133" s="271"/>
      <c r="AK133" s="271"/>
      <c r="AL133" s="271"/>
      <c r="AM133" s="271"/>
      <c r="AN133" s="271"/>
      <c r="AO133" s="271"/>
      <c r="AP133" s="271"/>
      <c r="AQ133" s="271"/>
      <c r="AR133" s="271"/>
      <c r="AS133" s="271"/>
      <c r="AT133" s="271"/>
      <c r="AU133" s="271"/>
      <c r="AV133" s="271"/>
      <c r="AW133" s="271"/>
      <c r="AX133" s="271"/>
      <c r="AY133" s="271"/>
      <c r="AZ133" s="271"/>
      <c r="BA133" s="271"/>
      <c r="BB133" s="271"/>
      <c r="BC133" s="271"/>
      <c r="BD133" s="271"/>
      <c r="BE133" s="271"/>
      <c r="BF133" s="271"/>
      <c r="BG133" s="271"/>
      <c r="BH133" s="271"/>
      <c r="BI133" s="271"/>
      <c r="BJ133" s="271"/>
      <c r="BK133" s="271"/>
      <c r="BL133" s="271"/>
      <c r="BM133" s="271"/>
      <c r="BN133" s="271"/>
      <c r="BO133" s="271"/>
      <c r="BP133" s="271"/>
    </row>
    <row r="134" spans="1:68" x14ac:dyDescent="0.45">
      <c r="A134" s="270"/>
      <c r="B134" s="271"/>
      <c r="C134" s="272"/>
      <c r="D134" s="271"/>
      <c r="E134" s="271"/>
      <c r="F134" s="271"/>
      <c r="G134" s="270"/>
      <c r="H134" s="271"/>
      <c r="I134" s="271"/>
      <c r="J134" s="271"/>
      <c r="K134" s="271"/>
      <c r="L134" s="271"/>
      <c r="M134" s="271"/>
      <c r="N134" s="273"/>
      <c r="O134" s="271"/>
      <c r="P134" s="271"/>
      <c r="Q134" s="271"/>
      <c r="R134" s="271"/>
      <c r="S134" s="271"/>
      <c r="T134" s="271"/>
      <c r="U134" s="271"/>
      <c r="V134" s="271"/>
      <c r="W134" s="271"/>
      <c r="X134" s="271"/>
      <c r="Y134" s="271"/>
      <c r="Z134" s="271"/>
      <c r="AA134" s="271"/>
      <c r="AB134" s="271"/>
      <c r="AC134" s="271"/>
      <c r="AD134" s="271"/>
      <c r="AE134" s="271"/>
      <c r="AF134" s="271"/>
      <c r="AG134" s="271"/>
      <c r="AH134" s="271"/>
      <c r="AI134" s="271"/>
      <c r="AJ134" s="271"/>
      <c r="AK134" s="271"/>
      <c r="AL134" s="271"/>
      <c r="AM134" s="271"/>
      <c r="AN134" s="271"/>
      <c r="AO134" s="271"/>
      <c r="AP134" s="271"/>
      <c r="AQ134" s="271"/>
      <c r="AR134" s="271"/>
      <c r="AS134" s="271"/>
      <c r="AT134" s="271"/>
      <c r="AU134" s="271"/>
      <c r="AV134" s="271"/>
      <c r="AW134" s="271"/>
      <c r="AX134" s="271"/>
      <c r="AY134" s="271"/>
      <c r="AZ134" s="271"/>
      <c r="BA134" s="271"/>
      <c r="BB134" s="271"/>
      <c r="BC134" s="271"/>
      <c r="BD134" s="271"/>
      <c r="BE134" s="271"/>
      <c r="BF134" s="271"/>
      <c r="BG134" s="271"/>
      <c r="BH134" s="271"/>
      <c r="BI134" s="271"/>
      <c r="BJ134" s="271"/>
      <c r="BK134" s="271"/>
      <c r="BL134" s="271"/>
      <c r="BM134" s="271"/>
      <c r="BN134" s="271"/>
      <c r="BO134" s="271"/>
      <c r="BP134" s="271"/>
    </row>
    <row r="135" spans="1:68" x14ac:dyDescent="0.45">
      <c r="A135" s="270"/>
      <c r="B135" s="271"/>
      <c r="C135" s="272"/>
      <c r="D135" s="271"/>
      <c r="E135" s="271"/>
      <c r="F135" s="271"/>
      <c r="G135" s="270"/>
      <c r="H135" s="271"/>
      <c r="I135" s="271"/>
      <c r="J135" s="271"/>
      <c r="K135" s="271"/>
      <c r="L135" s="271"/>
      <c r="M135" s="271"/>
      <c r="N135" s="273"/>
      <c r="O135" s="271"/>
      <c r="P135" s="271"/>
      <c r="Q135" s="271"/>
      <c r="R135" s="271"/>
      <c r="S135" s="271"/>
      <c r="T135" s="271"/>
      <c r="U135" s="271"/>
      <c r="V135" s="271"/>
      <c r="W135" s="271"/>
      <c r="X135" s="271"/>
      <c r="Y135" s="271"/>
      <c r="Z135" s="271"/>
      <c r="AA135" s="271"/>
      <c r="AB135" s="271"/>
      <c r="AC135" s="271"/>
      <c r="AD135" s="271"/>
      <c r="AE135" s="271"/>
      <c r="AF135" s="271"/>
      <c r="AG135" s="271"/>
      <c r="AH135" s="271"/>
      <c r="AI135" s="271"/>
      <c r="AJ135" s="271"/>
      <c r="AK135" s="271"/>
      <c r="AL135" s="271"/>
      <c r="AM135" s="271"/>
      <c r="AN135" s="271"/>
      <c r="AO135" s="271"/>
      <c r="AP135" s="271"/>
      <c r="AQ135" s="271"/>
      <c r="AR135" s="271"/>
      <c r="AS135" s="271"/>
      <c r="AT135" s="271"/>
      <c r="AU135" s="271"/>
      <c r="AV135" s="271"/>
      <c r="AW135" s="271"/>
      <c r="AX135" s="271"/>
      <c r="AY135" s="271"/>
      <c r="AZ135" s="271"/>
      <c r="BA135" s="271"/>
      <c r="BB135" s="271"/>
      <c r="BC135" s="271"/>
      <c r="BD135" s="271"/>
      <c r="BE135" s="271"/>
      <c r="BF135" s="271"/>
      <c r="BG135" s="271"/>
      <c r="BH135" s="271"/>
      <c r="BI135" s="271"/>
      <c r="BJ135" s="271"/>
      <c r="BK135" s="271"/>
      <c r="BL135" s="271"/>
      <c r="BM135" s="271"/>
      <c r="BN135" s="271"/>
      <c r="BO135" s="271"/>
      <c r="BP135" s="271"/>
    </row>
    <row r="136" spans="1:68" x14ac:dyDescent="0.45">
      <c r="A136" s="270"/>
      <c r="B136" s="271"/>
      <c r="C136" s="272"/>
      <c r="D136" s="271"/>
      <c r="E136" s="271"/>
      <c r="F136" s="271"/>
      <c r="G136" s="270"/>
      <c r="H136" s="271"/>
      <c r="I136" s="271"/>
      <c r="J136" s="271"/>
      <c r="K136" s="271"/>
      <c r="L136" s="271"/>
      <c r="M136" s="271"/>
      <c r="N136" s="273"/>
      <c r="O136" s="271"/>
      <c r="P136" s="271"/>
      <c r="Q136" s="271"/>
      <c r="R136" s="271"/>
      <c r="S136" s="271"/>
      <c r="T136" s="271"/>
      <c r="U136" s="271"/>
      <c r="V136" s="271"/>
      <c r="W136" s="271"/>
      <c r="X136" s="271"/>
      <c r="Y136" s="271"/>
      <c r="Z136" s="271"/>
      <c r="AA136" s="271"/>
      <c r="AB136" s="271"/>
      <c r="AC136" s="271"/>
      <c r="AD136" s="271"/>
      <c r="AE136" s="271"/>
      <c r="AF136" s="271"/>
      <c r="AG136" s="271"/>
      <c r="AH136" s="271"/>
      <c r="AI136" s="271"/>
      <c r="AJ136" s="271"/>
      <c r="AK136" s="271"/>
      <c r="AL136" s="271"/>
      <c r="AM136" s="271"/>
      <c r="AN136" s="271"/>
      <c r="AO136" s="271"/>
      <c r="AP136" s="271"/>
      <c r="AQ136" s="271"/>
      <c r="AR136" s="271"/>
      <c r="AS136" s="271"/>
      <c r="AT136" s="271"/>
      <c r="AU136" s="271"/>
      <c r="AV136" s="271"/>
      <c r="AW136" s="271"/>
      <c r="AX136" s="271"/>
      <c r="AY136" s="271"/>
      <c r="AZ136" s="271"/>
      <c r="BA136" s="271"/>
      <c r="BB136" s="271"/>
      <c r="BC136" s="271"/>
      <c r="BD136" s="271"/>
      <c r="BE136" s="271"/>
      <c r="BF136" s="271"/>
      <c r="BG136" s="271"/>
      <c r="BH136" s="271"/>
      <c r="BI136" s="271"/>
      <c r="BJ136" s="271"/>
      <c r="BK136" s="271"/>
      <c r="BL136" s="271"/>
      <c r="BM136" s="271"/>
      <c r="BN136" s="271"/>
      <c r="BO136" s="271"/>
      <c r="BP136" s="271"/>
    </row>
    <row r="137" spans="1:68" x14ac:dyDescent="0.45">
      <c r="A137" s="270"/>
      <c r="B137" s="271"/>
      <c r="C137" s="272"/>
      <c r="D137" s="271"/>
      <c r="E137" s="271"/>
      <c r="F137" s="271"/>
      <c r="G137" s="270"/>
      <c r="H137" s="271"/>
      <c r="I137" s="271"/>
      <c r="J137" s="271"/>
      <c r="K137" s="271"/>
      <c r="L137" s="271"/>
      <c r="M137" s="271"/>
      <c r="N137" s="273"/>
      <c r="O137" s="271"/>
      <c r="P137" s="271"/>
      <c r="Q137" s="271"/>
      <c r="R137" s="271"/>
      <c r="S137" s="271"/>
      <c r="T137" s="271"/>
      <c r="U137" s="271"/>
      <c r="V137" s="271"/>
      <c r="W137" s="271"/>
      <c r="X137" s="271"/>
      <c r="Y137" s="271"/>
      <c r="Z137" s="271"/>
      <c r="AA137" s="271"/>
      <c r="AB137" s="271"/>
      <c r="AC137" s="271"/>
      <c r="AD137" s="271"/>
      <c r="AE137" s="271"/>
      <c r="AF137" s="271"/>
      <c r="AG137" s="271"/>
      <c r="AH137" s="271"/>
      <c r="AI137" s="271"/>
      <c r="AJ137" s="271"/>
      <c r="AK137" s="271"/>
      <c r="AL137" s="271"/>
      <c r="AM137" s="271"/>
      <c r="AN137" s="271"/>
      <c r="AO137" s="271"/>
      <c r="AP137" s="271"/>
      <c r="AQ137" s="271"/>
      <c r="AR137" s="271"/>
      <c r="AS137" s="271"/>
      <c r="AT137" s="271"/>
      <c r="AU137" s="271"/>
      <c r="AV137" s="271"/>
      <c r="AW137" s="271"/>
      <c r="AX137" s="271"/>
      <c r="AY137" s="271"/>
      <c r="AZ137" s="271"/>
      <c r="BA137" s="271"/>
      <c r="BB137" s="271"/>
      <c r="BC137" s="271"/>
      <c r="BD137" s="271"/>
      <c r="BE137" s="271"/>
      <c r="BF137" s="271"/>
      <c r="BG137" s="271"/>
      <c r="BH137" s="271"/>
      <c r="BI137" s="271"/>
      <c r="BJ137" s="271"/>
      <c r="BK137" s="271"/>
      <c r="BL137" s="271"/>
      <c r="BM137" s="271"/>
      <c r="BN137" s="271"/>
      <c r="BO137" s="271"/>
      <c r="BP137" s="271"/>
    </row>
    <row r="138" spans="1:68" x14ac:dyDescent="0.45">
      <c r="A138" s="270"/>
      <c r="B138" s="271"/>
      <c r="C138" s="272"/>
      <c r="D138" s="271"/>
      <c r="E138" s="271"/>
      <c r="F138" s="271"/>
      <c r="G138" s="270"/>
      <c r="H138" s="271"/>
      <c r="I138" s="271"/>
      <c r="J138" s="271"/>
      <c r="K138" s="271"/>
      <c r="L138" s="271"/>
      <c r="M138" s="271"/>
      <c r="N138" s="273"/>
      <c r="O138" s="271"/>
      <c r="P138" s="271"/>
      <c r="Q138" s="271"/>
      <c r="R138" s="271"/>
      <c r="S138" s="271"/>
      <c r="T138" s="271"/>
      <c r="U138" s="271"/>
      <c r="V138" s="271"/>
      <c r="W138" s="271"/>
      <c r="X138" s="271"/>
      <c r="Y138" s="271"/>
      <c r="Z138" s="271"/>
      <c r="AA138" s="271"/>
      <c r="AB138" s="271"/>
      <c r="AC138" s="271"/>
      <c r="AD138" s="271"/>
      <c r="AE138" s="271"/>
      <c r="AF138" s="271"/>
      <c r="AG138" s="271"/>
      <c r="AH138" s="271"/>
      <c r="AI138" s="271"/>
      <c r="AJ138" s="271"/>
      <c r="AK138" s="271"/>
      <c r="AL138" s="271"/>
      <c r="AM138" s="271"/>
      <c r="AN138" s="271"/>
      <c r="AO138" s="271"/>
      <c r="AP138" s="271"/>
      <c r="AQ138" s="271"/>
      <c r="AR138" s="271"/>
      <c r="AS138" s="271"/>
      <c r="AT138" s="271"/>
      <c r="AU138" s="271"/>
      <c r="AV138" s="271"/>
      <c r="AW138" s="271"/>
      <c r="AX138" s="271"/>
      <c r="AY138" s="271"/>
      <c r="AZ138" s="271"/>
      <c r="BA138" s="271"/>
      <c r="BB138" s="271"/>
      <c r="BC138" s="271"/>
      <c r="BD138" s="271"/>
      <c r="BE138" s="271"/>
      <c r="BF138" s="271"/>
      <c r="BG138" s="271"/>
      <c r="BH138" s="271"/>
      <c r="BI138" s="271"/>
      <c r="BJ138" s="271"/>
      <c r="BK138" s="271"/>
      <c r="BL138" s="271"/>
      <c r="BM138" s="271"/>
      <c r="BN138" s="271"/>
      <c r="BO138" s="271"/>
      <c r="BP138" s="271"/>
    </row>
    <row r="139" spans="1:68" x14ac:dyDescent="0.45">
      <c r="A139" s="270"/>
      <c r="B139" s="271"/>
      <c r="C139" s="272"/>
      <c r="D139" s="271"/>
      <c r="E139" s="271"/>
      <c r="F139" s="271"/>
      <c r="G139" s="270"/>
      <c r="H139" s="271"/>
      <c r="I139" s="271"/>
      <c r="J139" s="271"/>
      <c r="K139" s="271"/>
      <c r="L139" s="271"/>
      <c r="M139" s="271"/>
      <c r="N139" s="273"/>
      <c r="O139" s="271"/>
      <c r="P139" s="271"/>
      <c r="Q139" s="271"/>
      <c r="R139" s="271"/>
      <c r="S139" s="271"/>
      <c r="T139" s="271"/>
      <c r="U139" s="271"/>
      <c r="V139" s="271"/>
      <c r="W139" s="271"/>
      <c r="X139" s="271"/>
      <c r="Y139" s="271"/>
      <c r="Z139" s="271"/>
      <c r="AA139" s="271"/>
      <c r="AB139" s="271"/>
      <c r="AC139" s="271"/>
      <c r="AD139" s="271"/>
      <c r="AE139" s="271"/>
      <c r="AF139" s="271"/>
      <c r="AG139" s="271"/>
      <c r="AH139" s="271"/>
      <c r="AI139" s="271"/>
      <c r="AJ139" s="271"/>
      <c r="AK139" s="271"/>
      <c r="AL139" s="271"/>
      <c r="AM139" s="271"/>
      <c r="AN139" s="271"/>
      <c r="AO139" s="271"/>
      <c r="AP139" s="271"/>
      <c r="AQ139" s="271"/>
      <c r="AR139" s="271"/>
      <c r="AS139" s="271"/>
      <c r="AT139" s="271"/>
      <c r="AU139" s="271"/>
      <c r="AV139" s="271"/>
      <c r="AW139" s="271"/>
      <c r="AX139" s="271"/>
      <c r="AY139" s="271"/>
      <c r="AZ139" s="271"/>
      <c r="BA139" s="271"/>
      <c r="BB139" s="271"/>
      <c r="BC139" s="271"/>
      <c r="BD139" s="271"/>
      <c r="BE139" s="271"/>
      <c r="BF139" s="271"/>
      <c r="BG139" s="271"/>
      <c r="BH139" s="271"/>
      <c r="BI139" s="271"/>
      <c r="BJ139" s="271"/>
      <c r="BK139" s="271"/>
      <c r="BL139" s="271"/>
      <c r="BM139" s="271"/>
      <c r="BN139" s="271"/>
      <c r="BO139" s="271"/>
      <c r="BP139" s="271"/>
    </row>
    <row r="140" spans="1:68" x14ac:dyDescent="0.45">
      <c r="A140" s="270"/>
      <c r="B140" s="271"/>
      <c r="C140" s="272"/>
      <c r="D140" s="271"/>
      <c r="E140" s="271"/>
      <c r="F140" s="271"/>
      <c r="G140" s="270"/>
      <c r="H140" s="271"/>
      <c r="I140" s="271"/>
      <c r="J140" s="271"/>
      <c r="K140" s="271"/>
      <c r="L140" s="271"/>
      <c r="M140" s="271"/>
      <c r="N140" s="273"/>
      <c r="O140" s="271"/>
      <c r="P140" s="271"/>
      <c r="Q140" s="271"/>
      <c r="R140" s="271"/>
      <c r="S140" s="271"/>
      <c r="T140" s="271"/>
      <c r="U140" s="271"/>
      <c r="V140" s="271"/>
      <c r="W140" s="271"/>
      <c r="X140" s="271"/>
      <c r="Y140" s="271"/>
      <c r="Z140" s="271"/>
      <c r="AA140" s="271"/>
      <c r="AB140" s="271"/>
      <c r="AC140" s="271"/>
      <c r="AD140" s="271"/>
      <c r="AE140" s="271"/>
      <c r="AF140" s="271"/>
      <c r="AG140" s="271"/>
      <c r="AH140" s="271"/>
      <c r="AI140" s="271"/>
      <c r="AJ140" s="271"/>
      <c r="AK140" s="271"/>
      <c r="AL140" s="271"/>
      <c r="AM140" s="271"/>
      <c r="AN140" s="271"/>
      <c r="AO140" s="271"/>
      <c r="AP140" s="271"/>
      <c r="AQ140" s="271"/>
      <c r="AR140" s="271"/>
      <c r="AS140" s="271"/>
      <c r="AT140" s="271"/>
      <c r="AU140" s="271"/>
      <c r="AV140" s="271"/>
      <c r="AW140" s="271"/>
      <c r="AX140" s="271"/>
      <c r="AY140" s="271"/>
      <c r="AZ140" s="271"/>
      <c r="BA140" s="271"/>
      <c r="BB140" s="271"/>
      <c r="BC140" s="271"/>
      <c r="BD140" s="271"/>
      <c r="BE140" s="271"/>
      <c r="BF140" s="271"/>
      <c r="BG140" s="271"/>
      <c r="BH140" s="271"/>
      <c r="BI140" s="271"/>
      <c r="BJ140" s="271"/>
      <c r="BK140" s="271"/>
      <c r="BL140" s="271"/>
      <c r="BM140" s="271"/>
      <c r="BN140" s="271"/>
      <c r="BO140" s="271"/>
      <c r="BP140" s="271"/>
    </row>
    <row r="141" spans="1:68" x14ac:dyDescent="0.45">
      <c r="A141" s="270"/>
      <c r="B141" s="271"/>
      <c r="C141" s="272"/>
      <c r="D141" s="271"/>
      <c r="E141" s="271"/>
      <c r="F141" s="271"/>
      <c r="G141" s="270"/>
      <c r="H141" s="271"/>
      <c r="I141" s="271"/>
      <c r="J141" s="271"/>
      <c r="K141" s="271"/>
      <c r="L141" s="271"/>
      <c r="M141" s="271"/>
      <c r="N141" s="273"/>
      <c r="O141" s="271"/>
      <c r="P141" s="271"/>
      <c r="Q141" s="271"/>
      <c r="R141" s="271"/>
      <c r="S141" s="271"/>
      <c r="T141" s="271"/>
      <c r="U141" s="271"/>
      <c r="V141" s="271"/>
      <c r="W141" s="271"/>
      <c r="X141" s="271"/>
      <c r="Y141" s="271"/>
      <c r="Z141" s="271"/>
      <c r="AA141" s="271"/>
      <c r="AB141" s="271"/>
      <c r="AC141" s="271"/>
      <c r="AD141" s="271"/>
      <c r="AE141" s="271"/>
      <c r="AF141" s="271"/>
      <c r="AG141" s="271"/>
      <c r="AH141" s="271"/>
      <c r="AI141" s="271"/>
      <c r="AJ141" s="271"/>
      <c r="AK141" s="271"/>
      <c r="AL141" s="271"/>
      <c r="AM141" s="271"/>
      <c r="AN141" s="271"/>
      <c r="AO141" s="271"/>
      <c r="AP141" s="271"/>
      <c r="AQ141" s="271"/>
      <c r="AR141" s="271"/>
      <c r="AS141" s="271"/>
      <c r="AT141" s="271"/>
      <c r="AU141" s="271"/>
      <c r="AV141" s="271"/>
      <c r="AW141" s="271"/>
      <c r="AX141" s="271"/>
      <c r="AY141" s="271"/>
      <c r="AZ141" s="271"/>
      <c r="BA141" s="271"/>
      <c r="BB141" s="271"/>
      <c r="BC141" s="271"/>
      <c r="BD141" s="271"/>
      <c r="BE141" s="271"/>
      <c r="BF141" s="271"/>
      <c r="BG141" s="271"/>
      <c r="BH141" s="271"/>
      <c r="BI141" s="271"/>
      <c r="BJ141" s="271"/>
      <c r="BK141" s="271"/>
      <c r="BL141" s="271"/>
      <c r="BM141" s="271"/>
      <c r="BN141" s="271"/>
      <c r="BO141" s="271"/>
      <c r="BP141" s="271"/>
    </row>
    <row r="142" spans="1:68" x14ac:dyDescent="0.45">
      <c r="A142" s="270"/>
      <c r="B142" s="271"/>
      <c r="C142" s="272"/>
      <c r="D142" s="271"/>
      <c r="E142" s="271"/>
      <c r="F142" s="271"/>
      <c r="G142" s="270"/>
      <c r="H142" s="271"/>
      <c r="I142" s="271"/>
      <c r="J142" s="271"/>
      <c r="K142" s="271"/>
      <c r="L142" s="271"/>
      <c r="M142" s="271"/>
      <c r="N142" s="273"/>
      <c r="O142" s="271"/>
      <c r="P142" s="271"/>
      <c r="Q142" s="271"/>
      <c r="R142" s="271"/>
      <c r="S142" s="271"/>
      <c r="T142" s="271"/>
      <c r="U142" s="271"/>
      <c r="V142" s="271"/>
      <c r="W142" s="271"/>
      <c r="X142" s="271"/>
      <c r="Y142" s="271"/>
      <c r="Z142" s="271"/>
      <c r="AA142" s="271"/>
      <c r="AB142" s="271"/>
      <c r="AC142" s="271"/>
      <c r="AD142" s="271"/>
      <c r="AE142" s="271"/>
      <c r="AF142" s="271"/>
      <c r="AG142" s="271"/>
      <c r="AH142" s="271"/>
      <c r="AI142" s="271"/>
      <c r="AJ142" s="271"/>
      <c r="AK142" s="271"/>
      <c r="AL142" s="271"/>
      <c r="AM142" s="271"/>
      <c r="AN142" s="271"/>
      <c r="AO142" s="271"/>
      <c r="AP142" s="271"/>
      <c r="AQ142" s="271"/>
      <c r="AR142" s="271"/>
      <c r="AS142" s="271"/>
      <c r="AT142" s="271"/>
      <c r="AU142" s="271"/>
      <c r="AV142" s="271"/>
      <c r="AW142" s="271"/>
      <c r="AX142" s="271"/>
      <c r="AY142" s="271"/>
      <c r="AZ142" s="271"/>
      <c r="BA142" s="271"/>
      <c r="BB142" s="271"/>
      <c r="BC142" s="271"/>
      <c r="BD142" s="271"/>
      <c r="BE142" s="271"/>
      <c r="BF142" s="271"/>
      <c r="BG142" s="271"/>
      <c r="BH142" s="271"/>
      <c r="BI142" s="271"/>
      <c r="BJ142" s="271"/>
      <c r="BK142" s="271"/>
      <c r="BL142" s="271"/>
      <c r="BM142" s="271"/>
      <c r="BN142" s="271"/>
      <c r="BO142" s="271"/>
      <c r="BP142" s="271"/>
    </row>
    <row r="143" spans="1:68" x14ac:dyDescent="0.45">
      <c r="A143" s="270"/>
      <c r="B143" s="271"/>
      <c r="C143" s="272"/>
      <c r="D143" s="271"/>
      <c r="E143" s="271"/>
      <c r="F143" s="271"/>
      <c r="G143" s="270"/>
      <c r="H143" s="271"/>
      <c r="I143" s="271"/>
      <c r="J143" s="271"/>
      <c r="K143" s="271"/>
      <c r="L143" s="271"/>
      <c r="M143" s="271"/>
      <c r="N143" s="273"/>
      <c r="O143" s="271"/>
      <c r="P143" s="271"/>
      <c r="Q143" s="271"/>
      <c r="R143" s="271"/>
      <c r="S143" s="271"/>
      <c r="T143" s="271"/>
      <c r="U143" s="271"/>
      <c r="V143" s="271"/>
      <c r="W143" s="271"/>
      <c r="X143" s="271"/>
      <c r="Y143" s="271"/>
      <c r="Z143" s="271"/>
      <c r="AA143" s="271"/>
      <c r="AB143" s="271"/>
      <c r="AC143" s="271"/>
      <c r="AD143" s="271"/>
      <c r="AE143" s="271"/>
      <c r="AF143" s="271"/>
      <c r="AG143" s="271"/>
      <c r="AH143" s="271"/>
      <c r="AI143" s="271"/>
      <c r="AJ143" s="271"/>
      <c r="AK143" s="271"/>
      <c r="AL143" s="271"/>
      <c r="AM143" s="271"/>
      <c r="AN143" s="271"/>
      <c r="AO143" s="271"/>
      <c r="AP143" s="271"/>
      <c r="AQ143" s="271"/>
      <c r="AR143" s="271"/>
      <c r="AS143" s="271"/>
      <c r="AT143" s="271"/>
      <c r="AU143" s="271"/>
      <c r="AV143" s="271"/>
      <c r="AW143" s="271"/>
      <c r="AX143" s="271"/>
      <c r="AY143" s="271"/>
      <c r="AZ143" s="271"/>
      <c r="BA143" s="271"/>
      <c r="BB143" s="271"/>
      <c r="BC143" s="271"/>
      <c r="BD143" s="271"/>
      <c r="BE143" s="271"/>
      <c r="BF143" s="271"/>
      <c r="BG143" s="271"/>
      <c r="BH143" s="271"/>
      <c r="BI143" s="271"/>
      <c r="BJ143" s="271"/>
      <c r="BK143" s="271"/>
      <c r="BL143" s="271"/>
      <c r="BM143" s="271"/>
      <c r="BN143" s="271"/>
      <c r="BO143" s="271"/>
      <c r="BP143" s="271"/>
    </row>
    <row r="144" spans="1:68" x14ac:dyDescent="0.45">
      <c r="A144" s="270"/>
      <c r="B144" s="271"/>
      <c r="C144" s="272"/>
      <c r="D144" s="271"/>
      <c r="E144" s="271"/>
      <c r="F144" s="271"/>
      <c r="G144" s="270"/>
      <c r="H144" s="271"/>
      <c r="I144" s="271"/>
      <c r="J144" s="271"/>
      <c r="K144" s="271"/>
      <c r="L144" s="271"/>
      <c r="M144" s="271"/>
      <c r="N144" s="273"/>
      <c r="O144" s="271"/>
      <c r="P144" s="271"/>
      <c r="Q144" s="271"/>
      <c r="R144" s="271"/>
      <c r="S144" s="271"/>
      <c r="T144" s="271"/>
      <c r="U144" s="271"/>
      <c r="V144" s="271"/>
      <c r="W144" s="271"/>
      <c r="X144" s="271"/>
      <c r="Y144" s="271"/>
      <c r="Z144" s="271"/>
      <c r="AA144" s="271"/>
      <c r="AB144" s="271"/>
      <c r="AC144" s="271"/>
      <c r="AD144" s="271"/>
      <c r="AE144" s="271"/>
      <c r="AF144" s="271"/>
      <c r="AG144" s="271"/>
      <c r="AH144" s="271"/>
      <c r="AI144" s="271"/>
      <c r="AJ144" s="271"/>
      <c r="AK144" s="271"/>
      <c r="AL144" s="271"/>
      <c r="AM144" s="271"/>
      <c r="AN144" s="271"/>
      <c r="AO144" s="271"/>
      <c r="AP144" s="271"/>
      <c r="AQ144" s="271"/>
      <c r="AR144" s="271"/>
      <c r="AS144" s="271"/>
      <c r="AT144" s="271"/>
      <c r="AU144" s="271"/>
      <c r="AV144" s="271"/>
      <c r="AW144" s="271"/>
      <c r="AX144" s="271"/>
      <c r="AY144" s="271"/>
      <c r="AZ144" s="271"/>
      <c r="BA144" s="271"/>
      <c r="BB144" s="271"/>
      <c r="BC144" s="271"/>
      <c r="BD144" s="271"/>
      <c r="BE144" s="271"/>
      <c r="BF144" s="271"/>
      <c r="BG144" s="271"/>
      <c r="BH144" s="271"/>
      <c r="BI144" s="271"/>
      <c r="BJ144" s="271"/>
      <c r="BK144" s="271"/>
      <c r="BL144" s="271"/>
      <c r="BM144" s="271"/>
      <c r="BN144" s="271"/>
      <c r="BO144" s="271"/>
      <c r="BP144" s="271"/>
    </row>
    <row r="145" spans="1:68" x14ac:dyDescent="0.45">
      <c r="A145" s="270"/>
      <c r="B145" s="271"/>
      <c r="C145" s="272"/>
      <c r="D145" s="271"/>
      <c r="E145" s="271"/>
      <c r="F145" s="271"/>
      <c r="G145" s="270"/>
      <c r="H145" s="271"/>
      <c r="I145" s="271"/>
      <c r="J145" s="271"/>
      <c r="K145" s="271"/>
      <c r="L145" s="271"/>
      <c r="M145" s="271"/>
      <c r="N145" s="273"/>
      <c r="O145" s="271"/>
      <c r="P145" s="271"/>
      <c r="Q145" s="271"/>
      <c r="R145" s="271"/>
      <c r="S145" s="271"/>
      <c r="T145" s="271"/>
      <c r="U145" s="271"/>
      <c r="V145" s="271"/>
      <c r="W145" s="271"/>
      <c r="X145" s="271"/>
      <c r="Y145" s="271"/>
      <c r="Z145" s="271"/>
      <c r="AA145" s="271"/>
      <c r="AB145" s="271"/>
      <c r="AC145" s="271"/>
      <c r="AD145" s="271"/>
      <c r="AE145" s="271"/>
      <c r="AF145" s="271"/>
      <c r="AG145" s="271"/>
      <c r="AH145" s="271"/>
      <c r="AI145" s="271"/>
      <c r="AJ145" s="271"/>
      <c r="AK145" s="271"/>
      <c r="AL145" s="271"/>
      <c r="AM145" s="271"/>
      <c r="AN145" s="271"/>
      <c r="AO145" s="271"/>
      <c r="AP145" s="271"/>
      <c r="AQ145" s="271"/>
      <c r="AR145" s="271"/>
      <c r="AS145" s="271"/>
      <c r="AT145" s="271"/>
      <c r="AU145" s="271"/>
      <c r="AV145" s="271"/>
      <c r="AW145" s="271"/>
      <c r="AX145" s="271"/>
      <c r="AY145" s="271"/>
      <c r="AZ145" s="271"/>
      <c r="BA145" s="271"/>
      <c r="BB145" s="271"/>
      <c r="BC145" s="271"/>
      <c r="BD145" s="271"/>
      <c r="BE145" s="271"/>
      <c r="BF145" s="271"/>
      <c r="BG145" s="271"/>
      <c r="BH145" s="271"/>
      <c r="BI145" s="271"/>
      <c r="BJ145" s="271"/>
      <c r="BK145" s="271"/>
      <c r="BL145" s="271"/>
      <c r="BM145" s="271"/>
      <c r="BN145" s="271"/>
      <c r="BO145" s="271"/>
      <c r="BP145" s="271"/>
    </row>
    <row r="146" spans="1:68" x14ac:dyDescent="0.45">
      <c r="A146" s="270"/>
      <c r="B146" s="271"/>
      <c r="C146" s="272"/>
      <c r="D146" s="271"/>
      <c r="E146" s="271"/>
      <c r="F146" s="271"/>
      <c r="G146" s="270"/>
      <c r="H146" s="271"/>
      <c r="I146" s="271"/>
      <c r="J146" s="271"/>
      <c r="K146" s="271"/>
      <c r="L146" s="271"/>
      <c r="M146" s="271"/>
      <c r="N146" s="273"/>
      <c r="O146" s="271"/>
      <c r="P146" s="271"/>
      <c r="Q146" s="271"/>
      <c r="R146" s="271"/>
      <c r="S146" s="271"/>
      <c r="T146" s="271"/>
      <c r="U146" s="271"/>
      <c r="V146" s="271"/>
      <c r="W146" s="271"/>
      <c r="X146" s="271"/>
      <c r="Y146" s="271"/>
      <c r="Z146" s="271"/>
      <c r="AA146" s="271"/>
      <c r="AB146" s="271"/>
      <c r="AC146" s="271"/>
      <c r="AD146" s="271"/>
      <c r="AE146" s="271"/>
      <c r="AF146" s="271"/>
      <c r="AG146" s="271"/>
      <c r="AH146" s="271"/>
      <c r="AI146" s="271"/>
      <c r="AJ146" s="271"/>
      <c r="AK146" s="271"/>
      <c r="AL146" s="271"/>
      <c r="AM146" s="271"/>
      <c r="AN146" s="271"/>
      <c r="AO146" s="271"/>
      <c r="AP146" s="271"/>
      <c r="AQ146" s="271"/>
      <c r="AR146" s="271"/>
      <c r="AS146" s="271"/>
      <c r="AT146" s="271"/>
      <c r="AU146" s="271"/>
      <c r="AV146" s="271"/>
      <c r="AW146" s="271"/>
      <c r="AX146" s="271"/>
      <c r="AY146" s="271"/>
      <c r="AZ146" s="271"/>
      <c r="BA146" s="271"/>
      <c r="BB146" s="271"/>
      <c r="BC146" s="271"/>
      <c r="BD146" s="271"/>
      <c r="BE146" s="271"/>
      <c r="BF146" s="271"/>
      <c r="BG146" s="271"/>
      <c r="BH146" s="271"/>
      <c r="BI146" s="271"/>
      <c r="BJ146" s="271"/>
      <c r="BK146" s="271"/>
      <c r="BL146" s="271"/>
      <c r="BM146" s="271"/>
      <c r="BN146" s="271"/>
      <c r="BO146" s="271"/>
      <c r="BP146" s="271"/>
    </row>
    <row r="147" spans="1:68" x14ac:dyDescent="0.45">
      <c r="A147" s="270"/>
      <c r="B147" s="271"/>
      <c r="C147" s="272"/>
      <c r="D147" s="271"/>
      <c r="E147" s="271"/>
      <c r="F147" s="271"/>
      <c r="G147" s="270"/>
      <c r="H147" s="271"/>
      <c r="I147" s="271"/>
      <c r="J147" s="271"/>
      <c r="K147" s="271"/>
      <c r="L147" s="271"/>
      <c r="M147" s="271"/>
      <c r="N147" s="273"/>
      <c r="O147" s="271"/>
      <c r="P147" s="271"/>
      <c r="Q147" s="271"/>
      <c r="R147" s="271"/>
      <c r="S147" s="271"/>
      <c r="T147" s="271"/>
      <c r="U147" s="271"/>
      <c r="V147" s="271"/>
      <c r="W147" s="271"/>
      <c r="X147" s="271"/>
      <c r="Y147" s="271"/>
      <c r="Z147" s="271"/>
      <c r="AA147" s="271"/>
      <c r="AB147" s="271"/>
      <c r="AC147" s="271"/>
      <c r="AD147" s="271"/>
      <c r="AE147" s="271"/>
      <c r="AF147" s="271"/>
      <c r="AG147" s="271"/>
      <c r="AH147" s="271"/>
      <c r="AI147" s="271"/>
      <c r="AJ147" s="271"/>
      <c r="AK147" s="271"/>
      <c r="AL147" s="271"/>
      <c r="AM147" s="271"/>
      <c r="AN147" s="271"/>
      <c r="AO147" s="271"/>
      <c r="AP147" s="271"/>
      <c r="AQ147" s="271"/>
      <c r="AR147" s="271"/>
      <c r="AS147" s="271"/>
      <c r="AT147" s="271"/>
      <c r="AU147" s="271"/>
      <c r="AV147" s="271"/>
      <c r="AW147" s="271"/>
      <c r="AX147" s="271"/>
      <c r="AY147" s="271"/>
      <c r="AZ147" s="271"/>
      <c r="BA147" s="271"/>
      <c r="BB147" s="271"/>
      <c r="BC147" s="271"/>
      <c r="BD147" s="271"/>
      <c r="BE147" s="271"/>
      <c r="BF147" s="271"/>
      <c r="BG147" s="271"/>
      <c r="BH147" s="271"/>
      <c r="BI147" s="271"/>
      <c r="BJ147" s="271"/>
      <c r="BK147" s="271"/>
      <c r="BL147" s="271"/>
      <c r="BM147" s="271"/>
      <c r="BN147" s="271"/>
      <c r="BO147" s="271"/>
      <c r="BP147" s="271"/>
    </row>
    <row r="148" spans="1:68" x14ac:dyDescent="0.45">
      <c r="A148" s="270"/>
      <c r="B148" s="271"/>
      <c r="C148" s="272"/>
      <c r="D148" s="271"/>
      <c r="E148" s="271"/>
      <c r="F148" s="271"/>
      <c r="G148" s="270"/>
      <c r="H148" s="271"/>
      <c r="I148" s="271"/>
      <c r="J148" s="271"/>
      <c r="K148" s="271"/>
      <c r="L148" s="271"/>
      <c r="M148" s="271"/>
      <c r="N148" s="273"/>
      <c r="O148" s="271"/>
      <c r="P148" s="271"/>
      <c r="Q148" s="271"/>
      <c r="R148" s="271"/>
      <c r="S148" s="271"/>
      <c r="T148" s="271"/>
      <c r="U148" s="271"/>
      <c r="V148" s="271"/>
      <c r="W148" s="271"/>
      <c r="X148" s="271"/>
      <c r="Y148" s="271"/>
      <c r="Z148" s="271"/>
      <c r="AA148" s="271"/>
      <c r="AB148" s="271"/>
      <c r="AC148" s="271"/>
      <c r="AD148" s="271"/>
      <c r="AE148" s="271"/>
      <c r="AF148" s="271"/>
      <c r="AG148" s="271"/>
      <c r="AH148" s="271"/>
      <c r="AI148" s="271"/>
      <c r="AJ148" s="271"/>
      <c r="AK148" s="271"/>
      <c r="AL148" s="271"/>
      <c r="AM148" s="271"/>
      <c r="AN148" s="271"/>
      <c r="AO148" s="271"/>
      <c r="AP148" s="271"/>
      <c r="AQ148" s="271"/>
      <c r="AR148" s="271"/>
      <c r="AS148" s="271"/>
      <c r="AT148" s="271"/>
      <c r="AU148" s="271"/>
      <c r="AV148" s="271"/>
      <c r="AW148" s="271"/>
      <c r="AX148" s="271"/>
      <c r="AY148" s="271"/>
      <c r="AZ148" s="271"/>
      <c r="BA148" s="271"/>
      <c r="BB148" s="271"/>
      <c r="BC148" s="271"/>
      <c r="BD148" s="271"/>
      <c r="BE148" s="271"/>
      <c r="BF148" s="271"/>
      <c r="BG148" s="271"/>
      <c r="BH148" s="271"/>
      <c r="BI148" s="271"/>
      <c r="BJ148" s="271"/>
      <c r="BK148" s="271"/>
      <c r="BL148" s="271"/>
      <c r="BM148" s="271"/>
      <c r="BN148" s="271"/>
      <c r="BO148" s="271"/>
      <c r="BP148" s="271"/>
    </row>
    <row r="149" spans="1:68" x14ac:dyDescent="0.45">
      <c r="A149" s="270"/>
      <c r="B149" s="271"/>
      <c r="C149" s="272"/>
      <c r="D149" s="271"/>
      <c r="E149" s="271"/>
      <c r="F149" s="271"/>
      <c r="G149" s="270"/>
      <c r="H149" s="271"/>
      <c r="I149" s="271"/>
      <c r="J149" s="271"/>
      <c r="K149" s="271"/>
      <c r="L149" s="271"/>
      <c r="M149" s="271"/>
      <c r="N149" s="273"/>
      <c r="O149" s="271"/>
      <c r="P149" s="271"/>
      <c r="Q149" s="271"/>
      <c r="R149" s="271"/>
      <c r="S149" s="271"/>
      <c r="T149" s="271"/>
      <c r="U149" s="271"/>
      <c r="V149" s="271"/>
      <c r="W149" s="271"/>
      <c r="X149" s="271"/>
      <c r="Y149" s="271"/>
      <c r="Z149" s="271"/>
      <c r="AA149" s="271"/>
      <c r="AB149" s="271"/>
      <c r="AC149" s="271"/>
      <c r="AD149" s="271"/>
      <c r="AE149" s="271"/>
      <c r="AF149" s="271"/>
      <c r="AG149" s="271"/>
      <c r="AH149" s="271"/>
      <c r="AI149" s="271"/>
      <c r="AJ149" s="271"/>
      <c r="AK149" s="271"/>
      <c r="AL149" s="271"/>
      <c r="AM149" s="271"/>
      <c r="AN149" s="271"/>
      <c r="AO149" s="271"/>
      <c r="AP149" s="271"/>
      <c r="AQ149" s="271"/>
      <c r="AR149" s="271"/>
      <c r="AS149" s="271"/>
      <c r="AT149" s="271"/>
      <c r="AU149" s="271"/>
      <c r="AV149" s="271"/>
      <c r="AW149" s="271"/>
      <c r="AX149" s="271"/>
      <c r="AY149" s="271"/>
      <c r="AZ149" s="271"/>
      <c r="BA149" s="271"/>
      <c r="BB149" s="271"/>
      <c r="BC149" s="271"/>
      <c r="BD149" s="271"/>
      <c r="BE149" s="271"/>
      <c r="BF149" s="271"/>
      <c r="BG149" s="271"/>
      <c r="BH149" s="271"/>
      <c r="BI149" s="271"/>
      <c r="BJ149" s="271"/>
      <c r="BK149" s="271"/>
      <c r="BL149" s="271"/>
      <c r="BM149" s="271"/>
      <c r="BN149" s="271"/>
      <c r="BO149" s="271"/>
      <c r="BP149" s="271"/>
    </row>
    <row r="150" spans="1:68" x14ac:dyDescent="0.45">
      <c r="A150" s="270"/>
      <c r="B150" s="271"/>
      <c r="C150" s="272"/>
      <c r="D150" s="271"/>
      <c r="E150" s="271"/>
      <c r="F150" s="271"/>
      <c r="G150" s="270"/>
      <c r="H150" s="271"/>
      <c r="I150" s="271"/>
      <c r="J150" s="271"/>
      <c r="K150" s="271"/>
      <c r="L150" s="271"/>
      <c r="M150" s="271"/>
      <c r="N150" s="273"/>
      <c r="O150" s="271"/>
      <c r="P150" s="271"/>
      <c r="Q150" s="271"/>
      <c r="R150" s="271"/>
      <c r="S150" s="271"/>
      <c r="T150" s="271"/>
      <c r="U150" s="271"/>
      <c r="V150" s="271"/>
      <c r="W150" s="271"/>
      <c r="X150" s="271"/>
      <c r="Y150" s="271"/>
      <c r="Z150" s="271"/>
      <c r="AA150" s="271"/>
      <c r="AB150" s="271"/>
      <c r="AC150" s="271"/>
      <c r="AD150" s="271"/>
      <c r="AE150" s="271"/>
      <c r="AF150" s="271"/>
      <c r="AG150" s="271"/>
      <c r="AH150" s="271"/>
      <c r="AI150" s="271"/>
      <c r="AJ150" s="271"/>
      <c r="AK150" s="271"/>
      <c r="AL150" s="271"/>
      <c r="AM150" s="271"/>
      <c r="AN150" s="271"/>
      <c r="AO150" s="271"/>
      <c r="AP150" s="271"/>
      <c r="AQ150" s="271"/>
      <c r="AR150" s="271"/>
      <c r="AS150" s="271"/>
      <c r="AT150" s="271"/>
      <c r="AU150" s="271"/>
      <c r="AV150" s="271"/>
      <c r="AW150" s="271"/>
      <c r="AX150" s="271"/>
      <c r="AY150" s="271"/>
      <c r="AZ150" s="271"/>
      <c r="BA150" s="271"/>
      <c r="BB150" s="271"/>
      <c r="BC150" s="271"/>
      <c r="BD150" s="271"/>
      <c r="BE150" s="271"/>
      <c r="BF150" s="271"/>
      <c r="BG150" s="271"/>
      <c r="BH150" s="271"/>
      <c r="BI150" s="271"/>
      <c r="BJ150" s="271"/>
      <c r="BK150" s="271"/>
      <c r="BL150" s="271"/>
      <c r="BM150" s="271"/>
      <c r="BN150" s="271"/>
      <c r="BO150" s="271"/>
      <c r="BP150" s="271"/>
    </row>
    <row r="151" spans="1:68" x14ac:dyDescent="0.45">
      <c r="A151" s="270"/>
      <c r="B151" s="271"/>
      <c r="C151" s="272"/>
      <c r="D151" s="271"/>
      <c r="E151" s="271"/>
      <c r="F151" s="271"/>
      <c r="G151" s="270"/>
      <c r="H151" s="271"/>
      <c r="I151" s="271"/>
      <c r="J151" s="271"/>
      <c r="K151" s="271"/>
      <c r="L151" s="271"/>
      <c r="M151" s="271"/>
      <c r="N151" s="273"/>
      <c r="O151" s="271"/>
      <c r="P151" s="271"/>
      <c r="Q151" s="271"/>
      <c r="R151" s="271"/>
      <c r="S151" s="271"/>
      <c r="T151" s="271"/>
      <c r="U151" s="271"/>
      <c r="V151" s="271"/>
      <c r="W151" s="271"/>
      <c r="X151" s="271"/>
      <c r="Y151" s="271"/>
      <c r="Z151" s="271"/>
      <c r="AA151" s="271"/>
      <c r="AB151" s="271"/>
      <c r="AC151" s="271"/>
      <c r="AD151" s="271"/>
      <c r="AE151" s="271"/>
      <c r="AF151" s="271"/>
      <c r="AG151" s="271"/>
      <c r="AH151" s="271"/>
      <c r="AI151" s="271"/>
      <c r="AJ151" s="271"/>
      <c r="AK151" s="271"/>
      <c r="AL151" s="271"/>
      <c r="AM151" s="271"/>
      <c r="AN151" s="271"/>
      <c r="AO151" s="271"/>
      <c r="AP151" s="271"/>
      <c r="AQ151" s="271"/>
      <c r="AR151" s="271"/>
      <c r="AS151" s="271"/>
      <c r="AT151" s="271"/>
      <c r="AU151" s="271"/>
      <c r="AV151" s="271"/>
      <c r="AW151" s="271"/>
      <c r="AX151" s="271"/>
      <c r="AY151" s="271"/>
      <c r="AZ151" s="271"/>
      <c r="BA151" s="271"/>
      <c r="BB151" s="271"/>
      <c r="BC151" s="271"/>
      <c r="BD151" s="271"/>
      <c r="BE151" s="271"/>
      <c r="BF151" s="271"/>
      <c r="BG151" s="271"/>
      <c r="BH151" s="271"/>
      <c r="BI151" s="271"/>
      <c r="BJ151" s="271"/>
      <c r="BK151" s="271"/>
      <c r="BL151" s="271"/>
      <c r="BM151" s="271"/>
      <c r="BN151" s="271"/>
      <c r="BO151" s="271"/>
      <c r="BP151" s="271"/>
    </row>
    <row r="152" spans="1:68" x14ac:dyDescent="0.45">
      <c r="A152" s="270"/>
      <c r="B152" s="271"/>
      <c r="C152" s="272"/>
      <c r="D152" s="271"/>
      <c r="E152" s="271"/>
      <c r="F152" s="271"/>
      <c r="G152" s="270"/>
      <c r="H152" s="271"/>
      <c r="I152" s="271"/>
      <c r="J152" s="271"/>
      <c r="K152" s="271"/>
      <c r="L152" s="271"/>
      <c r="M152" s="271"/>
      <c r="N152" s="273"/>
      <c r="O152" s="271"/>
      <c r="P152" s="271"/>
      <c r="Q152" s="271"/>
      <c r="R152" s="271"/>
      <c r="S152" s="271"/>
      <c r="T152" s="271"/>
      <c r="U152" s="271"/>
      <c r="V152" s="271"/>
      <c r="W152" s="271"/>
      <c r="X152" s="271"/>
      <c r="Y152" s="271"/>
      <c r="Z152" s="271"/>
      <c r="AA152" s="271"/>
      <c r="AB152" s="271"/>
      <c r="AC152" s="271"/>
      <c r="AD152" s="271"/>
      <c r="AE152" s="271"/>
      <c r="AF152" s="271"/>
      <c r="AG152" s="271"/>
      <c r="AH152" s="271"/>
      <c r="AI152" s="271"/>
      <c r="AJ152" s="271"/>
      <c r="AK152" s="271"/>
      <c r="AL152" s="271"/>
      <c r="AM152" s="271"/>
      <c r="AN152" s="271"/>
      <c r="AO152" s="271"/>
      <c r="AP152" s="271"/>
      <c r="AQ152" s="271"/>
      <c r="AR152" s="271"/>
      <c r="AS152" s="271"/>
      <c r="AT152" s="271"/>
      <c r="AU152" s="271"/>
      <c r="AV152" s="271"/>
      <c r="AW152" s="271"/>
      <c r="AX152" s="271"/>
      <c r="AY152" s="271"/>
      <c r="AZ152" s="271"/>
      <c r="BA152" s="271"/>
      <c r="BB152" s="271"/>
      <c r="BC152" s="271"/>
      <c r="BD152" s="271"/>
      <c r="BE152" s="271"/>
      <c r="BF152" s="271"/>
      <c r="BG152" s="271"/>
      <c r="BH152" s="271"/>
      <c r="BI152" s="271"/>
      <c r="BJ152" s="271"/>
      <c r="BK152" s="271"/>
      <c r="BL152" s="271"/>
      <c r="BM152" s="271"/>
      <c r="BN152" s="271"/>
      <c r="BO152" s="271"/>
      <c r="BP152" s="271"/>
    </row>
    <row r="153" spans="1:68" x14ac:dyDescent="0.45">
      <c r="A153" s="270"/>
      <c r="B153" s="271"/>
      <c r="C153" s="272"/>
      <c r="D153" s="271"/>
      <c r="E153" s="271"/>
      <c r="F153" s="271"/>
      <c r="G153" s="270"/>
      <c r="H153" s="271"/>
      <c r="I153" s="271"/>
      <c r="J153" s="271"/>
      <c r="K153" s="271"/>
      <c r="L153" s="271"/>
      <c r="M153" s="271"/>
      <c r="N153" s="273"/>
      <c r="O153" s="271"/>
      <c r="P153" s="271"/>
      <c r="Q153" s="271"/>
      <c r="R153" s="271"/>
      <c r="S153" s="271"/>
      <c r="T153" s="271"/>
      <c r="U153" s="271"/>
      <c r="V153" s="271"/>
      <c r="W153" s="271"/>
      <c r="X153" s="271"/>
      <c r="Y153" s="271"/>
      <c r="Z153" s="271"/>
      <c r="AA153" s="271"/>
      <c r="AB153" s="271"/>
      <c r="AC153" s="271"/>
      <c r="AD153" s="271"/>
      <c r="AE153" s="271"/>
      <c r="AF153" s="271"/>
      <c r="AG153" s="271"/>
      <c r="AH153" s="271"/>
      <c r="AI153" s="271"/>
      <c r="AJ153" s="271"/>
      <c r="AK153" s="271"/>
      <c r="AL153" s="271"/>
      <c r="AM153" s="271"/>
      <c r="AN153" s="271"/>
      <c r="AO153" s="271"/>
      <c r="AP153" s="271"/>
      <c r="AQ153" s="271"/>
      <c r="AR153" s="271"/>
      <c r="AS153" s="271"/>
      <c r="AT153" s="271"/>
      <c r="AU153" s="271"/>
      <c r="AV153" s="271"/>
      <c r="AW153" s="271"/>
      <c r="AX153" s="271"/>
      <c r="AY153" s="271"/>
      <c r="AZ153" s="271"/>
      <c r="BA153" s="271"/>
      <c r="BB153" s="271"/>
      <c r="BC153" s="271"/>
      <c r="BD153" s="271"/>
      <c r="BE153" s="271"/>
      <c r="BF153" s="271"/>
      <c r="BG153" s="271"/>
      <c r="BH153" s="271"/>
      <c r="BI153" s="271"/>
      <c r="BJ153" s="271"/>
      <c r="BK153" s="271"/>
      <c r="BL153" s="271"/>
      <c r="BM153" s="271"/>
      <c r="BN153" s="271"/>
      <c r="BO153" s="271"/>
      <c r="BP153" s="271"/>
    </row>
    <row r="154" spans="1:68" x14ac:dyDescent="0.45">
      <c r="A154" s="270"/>
      <c r="B154" s="271"/>
      <c r="C154" s="272"/>
      <c r="D154" s="271"/>
      <c r="E154" s="271"/>
      <c r="F154" s="271"/>
      <c r="G154" s="270"/>
      <c r="H154" s="271"/>
      <c r="I154" s="271"/>
      <c r="J154" s="271"/>
      <c r="K154" s="271"/>
      <c r="L154" s="271"/>
      <c r="M154" s="271"/>
      <c r="N154" s="273"/>
      <c r="O154" s="271"/>
      <c r="P154" s="271"/>
      <c r="Q154" s="271"/>
      <c r="R154" s="271"/>
      <c r="S154" s="271"/>
      <c r="T154" s="271"/>
      <c r="U154" s="271"/>
      <c r="V154" s="271"/>
      <c r="W154" s="271"/>
      <c r="X154" s="271"/>
      <c r="Y154" s="271"/>
      <c r="Z154" s="271"/>
      <c r="AA154" s="271"/>
      <c r="AB154" s="271"/>
      <c r="AC154" s="271"/>
      <c r="AD154" s="271"/>
      <c r="AE154" s="271"/>
      <c r="AF154" s="271"/>
      <c r="AG154" s="271"/>
      <c r="AH154" s="271"/>
      <c r="AI154" s="271"/>
      <c r="AJ154" s="271"/>
      <c r="AK154" s="271"/>
      <c r="AL154" s="271"/>
      <c r="AM154" s="271"/>
      <c r="AN154" s="271"/>
      <c r="AO154" s="271"/>
      <c r="AP154" s="271"/>
      <c r="AQ154" s="271"/>
      <c r="AR154" s="271"/>
      <c r="AS154" s="271"/>
      <c r="AT154" s="271"/>
      <c r="AU154" s="271"/>
      <c r="AV154" s="271"/>
      <c r="AW154" s="271"/>
      <c r="AX154" s="271"/>
      <c r="AY154" s="271"/>
      <c r="AZ154" s="271"/>
      <c r="BA154" s="271"/>
      <c r="BB154" s="271"/>
      <c r="BC154" s="271"/>
      <c r="BD154" s="271"/>
      <c r="BE154" s="271"/>
      <c r="BF154" s="271"/>
      <c r="BG154" s="271"/>
      <c r="BH154" s="271"/>
      <c r="BI154" s="271"/>
      <c r="BJ154" s="271"/>
      <c r="BK154" s="271"/>
      <c r="BL154" s="271"/>
      <c r="BM154" s="271"/>
      <c r="BN154" s="271"/>
      <c r="BO154" s="271"/>
      <c r="BP154" s="271"/>
    </row>
    <row r="155" spans="1:68" x14ac:dyDescent="0.45">
      <c r="A155" s="270"/>
      <c r="B155" s="271"/>
      <c r="C155" s="272"/>
      <c r="D155" s="271"/>
      <c r="E155" s="271"/>
      <c r="F155" s="271"/>
      <c r="G155" s="270"/>
      <c r="H155" s="271"/>
      <c r="I155" s="271"/>
      <c r="J155" s="271"/>
      <c r="K155" s="271"/>
      <c r="L155" s="271"/>
      <c r="M155" s="271"/>
      <c r="N155" s="273"/>
      <c r="O155" s="271"/>
      <c r="P155" s="271"/>
      <c r="Q155" s="271"/>
      <c r="R155" s="271"/>
      <c r="S155" s="271"/>
      <c r="T155" s="271"/>
      <c r="U155" s="271"/>
      <c r="V155" s="271"/>
      <c r="W155" s="271"/>
      <c r="X155" s="271"/>
      <c r="Y155" s="271"/>
      <c r="Z155" s="271"/>
      <c r="AA155" s="271"/>
      <c r="AB155" s="271"/>
      <c r="AC155" s="271"/>
      <c r="AD155" s="271"/>
      <c r="AE155" s="271"/>
      <c r="AF155" s="271"/>
      <c r="AG155" s="271"/>
      <c r="AH155" s="271"/>
      <c r="AI155" s="271"/>
      <c r="AJ155" s="271"/>
      <c r="AK155" s="271"/>
      <c r="AL155" s="271"/>
      <c r="AM155" s="271"/>
      <c r="AN155" s="271"/>
      <c r="AO155" s="271"/>
      <c r="AP155" s="271"/>
      <c r="AQ155" s="271"/>
      <c r="AR155" s="271"/>
      <c r="AS155" s="271"/>
      <c r="AT155" s="271"/>
      <c r="AU155" s="271"/>
      <c r="AV155" s="271"/>
      <c r="AW155" s="271"/>
      <c r="AX155" s="271"/>
      <c r="AY155" s="271"/>
      <c r="AZ155" s="271"/>
      <c r="BA155" s="271"/>
      <c r="BB155" s="271"/>
      <c r="BC155" s="271"/>
      <c r="BD155" s="271"/>
      <c r="BE155" s="271"/>
      <c r="BF155" s="271"/>
      <c r="BG155" s="271"/>
      <c r="BH155" s="271"/>
      <c r="BI155" s="271"/>
      <c r="BJ155" s="271"/>
      <c r="BK155" s="271"/>
      <c r="BL155" s="271"/>
      <c r="BM155" s="271"/>
      <c r="BN155" s="271"/>
      <c r="BO155" s="271"/>
      <c r="BP155" s="271"/>
    </row>
    <row r="156" spans="1:68" x14ac:dyDescent="0.45">
      <c r="A156" s="270"/>
      <c r="B156" s="271"/>
      <c r="C156" s="272"/>
      <c r="D156" s="271"/>
      <c r="E156" s="271"/>
      <c r="F156" s="271"/>
      <c r="G156" s="270"/>
      <c r="H156" s="271"/>
      <c r="I156" s="271"/>
      <c r="J156" s="271"/>
      <c r="K156" s="271"/>
      <c r="L156" s="271"/>
      <c r="M156" s="271"/>
      <c r="N156" s="273"/>
      <c r="O156" s="271"/>
      <c r="P156" s="271"/>
      <c r="Q156" s="271"/>
      <c r="R156" s="271"/>
      <c r="S156" s="271"/>
      <c r="T156" s="271"/>
      <c r="U156" s="271"/>
      <c r="V156" s="271"/>
      <c r="W156" s="271"/>
      <c r="X156" s="271"/>
      <c r="Y156" s="271"/>
      <c r="Z156" s="271"/>
      <c r="AA156" s="271"/>
      <c r="AB156" s="271"/>
      <c r="AC156" s="271"/>
      <c r="AD156" s="271"/>
      <c r="AE156" s="271"/>
      <c r="AF156" s="271"/>
      <c r="AG156" s="271"/>
      <c r="AH156" s="271"/>
      <c r="AI156" s="271"/>
      <c r="AJ156" s="271"/>
      <c r="AK156" s="271"/>
      <c r="AL156" s="271"/>
      <c r="AM156" s="271"/>
      <c r="AN156" s="271"/>
      <c r="AO156" s="271"/>
      <c r="AP156" s="271"/>
      <c r="AQ156" s="271"/>
      <c r="AR156" s="271"/>
      <c r="AS156" s="271"/>
      <c r="AT156" s="271"/>
      <c r="AU156" s="271"/>
      <c r="AV156" s="271"/>
      <c r="AW156" s="271"/>
      <c r="AX156" s="271"/>
      <c r="AY156" s="271"/>
      <c r="AZ156" s="271"/>
      <c r="BA156" s="271"/>
      <c r="BB156" s="271"/>
      <c r="BC156" s="271"/>
      <c r="BD156" s="271"/>
      <c r="BE156" s="271"/>
      <c r="BF156" s="271"/>
      <c r="BG156" s="271"/>
      <c r="BH156" s="271"/>
      <c r="BI156" s="271"/>
      <c r="BJ156" s="271"/>
      <c r="BK156" s="271"/>
      <c r="BL156" s="271"/>
      <c r="BM156" s="271"/>
      <c r="BN156" s="271"/>
      <c r="BO156" s="271"/>
      <c r="BP156" s="271"/>
    </row>
    <row r="157" spans="1:68" x14ac:dyDescent="0.45">
      <c r="A157" s="270"/>
      <c r="B157" s="271"/>
      <c r="C157" s="272"/>
      <c r="D157" s="271"/>
      <c r="E157" s="271"/>
      <c r="F157" s="271"/>
      <c r="G157" s="270"/>
      <c r="H157" s="271"/>
      <c r="I157" s="271"/>
      <c r="J157" s="271"/>
      <c r="K157" s="271"/>
      <c r="L157" s="271"/>
      <c r="M157" s="271"/>
      <c r="N157" s="273"/>
      <c r="O157" s="271"/>
      <c r="P157" s="271"/>
      <c r="Q157" s="271"/>
      <c r="R157" s="271"/>
      <c r="S157" s="271"/>
      <c r="T157" s="271"/>
      <c r="U157" s="271"/>
      <c r="V157" s="271"/>
      <c r="W157" s="271"/>
      <c r="X157" s="271"/>
      <c r="Y157" s="271"/>
      <c r="Z157" s="271"/>
      <c r="AA157" s="271"/>
      <c r="AB157" s="271"/>
      <c r="AC157" s="271"/>
      <c r="AD157" s="271"/>
      <c r="AE157" s="271"/>
      <c r="AF157" s="271"/>
      <c r="AG157" s="271"/>
      <c r="AH157" s="271"/>
      <c r="AI157" s="271"/>
      <c r="AJ157" s="271"/>
      <c r="AK157" s="271"/>
      <c r="AL157" s="271"/>
      <c r="AM157" s="271"/>
      <c r="AN157" s="271"/>
      <c r="AO157" s="271"/>
      <c r="AP157" s="271"/>
      <c r="AQ157" s="271"/>
      <c r="AR157" s="271"/>
      <c r="AS157" s="271"/>
      <c r="AT157" s="271"/>
      <c r="AU157" s="271"/>
      <c r="AV157" s="271"/>
      <c r="AW157" s="271"/>
      <c r="AX157" s="271"/>
      <c r="AY157" s="271"/>
      <c r="AZ157" s="271"/>
      <c r="BA157" s="271"/>
      <c r="BB157" s="271"/>
      <c r="BC157" s="271"/>
      <c r="BD157" s="271"/>
      <c r="BE157" s="271"/>
      <c r="BF157" s="271"/>
      <c r="BG157" s="271"/>
      <c r="BH157" s="271"/>
      <c r="BI157" s="271"/>
      <c r="BJ157" s="271"/>
      <c r="BK157" s="271"/>
      <c r="BL157" s="271"/>
      <c r="BM157" s="271"/>
      <c r="BN157" s="271"/>
      <c r="BO157" s="271"/>
      <c r="BP157" s="271"/>
    </row>
    <row r="158" spans="1:68" x14ac:dyDescent="0.45">
      <c r="A158" s="270"/>
      <c r="B158" s="271"/>
      <c r="C158" s="272"/>
      <c r="D158" s="271"/>
      <c r="E158" s="271"/>
      <c r="F158" s="271"/>
      <c r="G158" s="270"/>
      <c r="H158" s="271"/>
      <c r="I158" s="271"/>
      <c r="J158" s="271"/>
      <c r="K158" s="271"/>
      <c r="L158" s="271"/>
      <c r="M158" s="271"/>
      <c r="N158" s="273"/>
      <c r="O158" s="271"/>
      <c r="P158" s="271"/>
      <c r="Q158" s="271"/>
      <c r="R158" s="271"/>
      <c r="S158" s="271"/>
      <c r="T158" s="271"/>
      <c r="U158" s="271"/>
      <c r="V158" s="271"/>
      <c r="W158" s="271"/>
      <c r="X158" s="271"/>
      <c r="Y158" s="271"/>
      <c r="Z158" s="271"/>
      <c r="AA158" s="271"/>
      <c r="AB158" s="271"/>
      <c r="AC158" s="271"/>
      <c r="AD158" s="271"/>
      <c r="AE158" s="271"/>
      <c r="AF158" s="271"/>
      <c r="AG158" s="271"/>
      <c r="AH158" s="271"/>
      <c r="AI158" s="271"/>
      <c r="AJ158" s="271"/>
      <c r="AK158" s="271"/>
      <c r="AL158" s="271"/>
      <c r="AM158" s="271"/>
      <c r="AN158" s="271"/>
      <c r="AO158" s="271"/>
      <c r="AP158" s="271"/>
      <c r="AQ158" s="271"/>
      <c r="AR158" s="271"/>
      <c r="AS158" s="271"/>
      <c r="AT158" s="271"/>
      <c r="AU158" s="271"/>
      <c r="AV158" s="271"/>
      <c r="AW158" s="271"/>
      <c r="AX158" s="271"/>
      <c r="AY158" s="271"/>
      <c r="AZ158" s="271"/>
      <c r="BA158" s="271"/>
      <c r="BB158" s="271"/>
      <c r="BC158" s="271"/>
      <c r="BD158" s="271"/>
      <c r="BE158" s="271"/>
      <c r="BF158" s="271"/>
      <c r="BG158" s="271"/>
      <c r="BH158" s="271"/>
      <c r="BI158" s="271"/>
      <c r="BJ158" s="271"/>
      <c r="BK158" s="271"/>
      <c r="BL158" s="271"/>
      <c r="BM158" s="271"/>
      <c r="BN158" s="271"/>
      <c r="BO158" s="271"/>
      <c r="BP158" s="271"/>
    </row>
    <row r="159" spans="1:68" x14ac:dyDescent="0.45">
      <c r="A159" s="270"/>
      <c r="B159" s="271"/>
      <c r="C159" s="272"/>
      <c r="D159" s="271"/>
      <c r="E159" s="271"/>
      <c r="F159" s="271"/>
      <c r="G159" s="270"/>
      <c r="H159" s="271"/>
      <c r="I159" s="271"/>
      <c r="J159" s="271"/>
      <c r="K159" s="271"/>
      <c r="L159" s="271"/>
      <c r="M159" s="271"/>
      <c r="N159" s="273"/>
      <c r="O159" s="271"/>
      <c r="P159" s="271"/>
      <c r="Q159" s="271"/>
      <c r="R159" s="271"/>
      <c r="S159" s="271"/>
      <c r="T159" s="271"/>
      <c r="U159" s="271"/>
      <c r="V159" s="271"/>
      <c r="W159" s="271"/>
      <c r="X159" s="271"/>
      <c r="Y159" s="271"/>
      <c r="Z159" s="271"/>
      <c r="AA159" s="271"/>
      <c r="AB159" s="271"/>
      <c r="AC159" s="271"/>
      <c r="AD159" s="271"/>
      <c r="AE159" s="271"/>
      <c r="AF159" s="271"/>
      <c r="AG159" s="271"/>
      <c r="AH159" s="271"/>
      <c r="AI159" s="271"/>
      <c r="AJ159" s="271"/>
      <c r="AK159" s="271"/>
      <c r="AL159" s="271"/>
      <c r="AM159" s="271"/>
      <c r="AN159" s="271"/>
      <c r="AO159" s="271"/>
      <c r="AP159" s="271"/>
      <c r="AQ159" s="271"/>
      <c r="AR159" s="271"/>
      <c r="AS159" s="271"/>
      <c r="AT159" s="271"/>
      <c r="AU159" s="271"/>
      <c r="AV159" s="271"/>
      <c r="AW159" s="271"/>
      <c r="AX159" s="271"/>
      <c r="AY159" s="271"/>
      <c r="AZ159" s="271"/>
      <c r="BA159" s="271"/>
      <c r="BB159" s="271"/>
      <c r="BC159" s="271"/>
      <c r="BD159" s="271"/>
      <c r="BE159" s="271"/>
      <c r="BF159" s="271"/>
      <c r="BG159" s="271"/>
      <c r="BH159" s="271"/>
      <c r="BI159" s="271"/>
      <c r="BJ159" s="271"/>
      <c r="BK159" s="271"/>
      <c r="BL159" s="271"/>
      <c r="BM159" s="271"/>
      <c r="BN159" s="271"/>
      <c r="BO159" s="271"/>
      <c r="BP159" s="271"/>
    </row>
    <row r="160" spans="1:68" x14ac:dyDescent="0.45">
      <c r="A160" s="270"/>
      <c r="B160" s="271"/>
      <c r="C160" s="272"/>
      <c r="D160" s="271"/>
      <c r="E160" s="271"/>
      <c r="F160" s="271"/>
      <c r="G160" s="270"/>
      <c r="H160" s="271"/>
      <c r="I160" s="271"/>
      <c r="J160" s="271"/>
      <c r="K160" s="271"/>
      <c r="L160" s="271"/>
      <c r="M160" s="271"/>
      <c r="N160" s="273"/>
      <c r="O160" s="271"/>
      <c r="P160" s="271"/>
      <c r="Q160" s="271"/>
      <c r="R160" s="271"/>
      <c r="S160" s="271"/>
      <c r="T160" s="271"/>
      <c r="U160" s="271"/>
      <c r="V160" s="271"/>
      <c r="W160" s="271"/>
      <c r="X160" s="271"/>
      <c r="Y160" s="271"/>
      <c r="Z160" s="271"/>
      <c r="AA160" s="271"/>
      <c r="AB160" s="271"/>
      <c r="AC160" s="271"/>
      <c r="AD160" s="271"/>
      <c r="AE160" s="271"/>
      <c r="AF160" s="271"/>
      <c r="AG160" s="271"/>
      <c r="AH160" s="271"/>
      <c r="AI160" s="271"/>
      <c r="AJ160" s="271"/>
      <c r="AK160" s="271"/>
      <c r="AL160" s="271"/>
      <c r="AM160" s="271"/>
      <c r="AN160" s="271"/>
      <c r="AO160" s="271"/>
      <c r="AP160" s="271"/>
      <c r="AQ160" s="271"/>
      <c r="AR160" s="271"/>
      <c r="AS160" s="271"/>
      <c r="AT160" s="271"/>
      <c r="AU160" s="271"/>
      <c r="AV160" s="271"/>
      <c r="AW160" s="271"/>
      <c r="AX160" s="271"/>
      <c r="AY160" s="271"/>
      <c r="AZ160" s="271"/>
      <c r="BA160" s="271"/>
      <c r="BB160" s="271"/>
      <c r="BC160" s="271"/>
      <c r="BD160" s="271"/>
      <c r="BE160" s="271"/>
      <c r="BF160" s="271"/>
      <c r="BG160" s="271"/>
      <c r="BH160" s="271"/>
      <c r="BI160" s="271"/>
      <c r="BJ160" s="271"/>
      <c r="BK160" s="271"/>
      <c r="BL160" s="271"/>
      <c r="BM160" s="271"/>
      <c r="BN160" s="271"/>
      <c r="BO160" s="271"/>
      <c r="BP160" s="271"/>
    </row>
    <row r="161" spans="1:68" x14ac:dyDescent="0.45">
      <c r="A161" s="270"/>
      <c r="B161" s="271"/>
      <c r="C161" s="272"/>
      <c r="D161" s="271"/>
      <c r="E161" s="271"/>
      <c r="F161" s="271"/>
      <c r="G161" s="270"/>
      <c r="H161" s="271"/>
      <c r="I161" s="271"/>
      <c r="J161" s="271"/>
      <c r="K161" s="271"/>
      <c r="L161" s="271"/>
      <c r="M161" s="271"/>
      <c r="N161" s="273"/>
      <c r="O161" s="271"/>
      <c r="P161" s="271"/>
      <c r="Q161" s="271"/>
      <c r="R161" s="271"/>
      <c r="S161" s="271"/>
      <c r="T161" s="271"/>
      <c r="U161" s="271"/>
      <c r="V161" s="271"/>
      <c r="W161" s="271"/>
      <c r="X161" s="271"/>
      <c r="Y161" s="271"/>
      <c r="Z161" s="271"/>
      <c r="AA161" s="271"/>
      <c r="AB161" s="271"/>
      <c r="AC161" s="271"/>
      <c r="AD161" s="271"/>
      <c r="AE161" s="271"/>
      <c r="AF161" s="271"/>
      <c r="AG161" s="271"/>
      <c r="AH161" s="271"/>
      <c r="AI161" s="271"/>
      <c r="AJ161" s="271"/>
      <c r="AK161" s="271"/>
      <c r="AL161" s="271"/>
      <c r="AM161" s="271"/>
      <c r="AN161" s="271"/>
      <c r="AO161" s="271"/>
      <c r="AP161" s="271"/>
      <c r="AQ161" s="271"/>
      <c r="AR161" s="271"/>
      <c r="AS161" s="271"/>
      <c r="AT161" s="271"/>
      <c r="AU161" s="271"/>
      <c r="AV161" s="271"/>
      <c r="AW161" s="271"/>
      <c r="AX161" s="271"/>
      <c r="AY161" s="271"/>
      <c r="AZ161" s="271"/>
      <c r="BA161" s="271"/>
      <c r="BB161" s="271"/>
      <c r="BC161" s="271"/>
      <c r="BD161" s="271"/>
      <c r="BE161" s="271"/>
      <c r="BF161" s="271"/>
      <c r="BG161" s="271"/>
      <c r="BH161" s="271"/>
      <c r="BI161" s="271"/>
      <c r="BJ161" s="271"/>
      <c r="BK161" s="271"/>
      <c r="BL161" s="271"/>
      <c r="BM161" s="271"/>
      <c r="BN161" s="271"/>
      <c r="BO161" s="271"/>
      <c r="BP161" s="271"/>
    </row>
    <row r="162" spans="1:68" x14ac:dyDescent="0.45">
      <c r="A162" s="270"/>
      <c r="B162" s="271"/>
      <c r="C162" s="272"/>
      <c r="D162" s="271"/>
      <c r="E162" s="271"/>
      <c r="F162" s="271"/>
      <c r="G162" s="270"/>
      <c r="H162" s="271"/>
      <c r="I162" s="271"/>
      <c r="J162" s="271"/>
      <c r="K162" s="271"/>
      <c r="L162" s="271"/>
      <c r="M162" s="271"/>
      <c r="N162" s="273"/>
      <c r="O162" s="271"/>
      <c r="P162" s="271"/>
      <c r="Q162" s="271"/>
      <c r="R162" s="271"/>
      <c r="S162" s="271"/>
      <c r="T162" s="271"/>
      <c r="U162" s="271"/>
      <c r="V162" s="271"/>
      <c r="W162" s="271"/>
      <c r="X162" s="271"/>
      <c r="Y162" s="271"/>
      <c r="Z162" s="271"/>
      <c r="AA162" s="271"/>
      <c r="AB162" s="271"/>
      <c r="AC162" s="271"/>
      <c r="AD162" s="271"/>
      <c r="AE162" s="271"/>
      <c r="AF162" s="271"/>
      <c r="AG162" s="271"/>
      <c r="AH162" s="271"/>
      <c r="AI162" s="271"/>
      <c r="AJ162" s="271"/>
      <c r="AK162" s="271"/>
      <c r="AL162" s="271"/>
      <c r="AM162" s="271"/>
      <c r="AN162" s="271"/>
      <c r="AO162" s="271"/>
      <c r="AP162" s="271"/>
      <c r="AQ162" s="271"/>
      <c r="AR162" s="271"/>
      <c r="AS162" s="271"/>
      <c r="AT162" s="271"/>
      <c r="AU162" s="271"/>
      <c r="AV162" s="271"/>
      <c r="AW162" s="271"/>
      <c r="AX162" s="271"/>
      <c r="AY162" s="271"/>
      <c r="AZ162" s="271"/>
      <c r="BA162" s="271"/>
      <c r="BB162" s="271"/>
      <c r="BC162" s="271"/>
      <c r="BD162" s="271"/>
      <c r="BE162" s="271"/>
      <c r="BF162" s="271"/>
      <c r="BG162" s="271"/>
      <c r="BH162" s="271"/>
      <c r="BI162" s="271"/>
      <c r="BJ162" s="271"/>
      <c r="BK162" s="271"/>
      <c r="BL162" s="271"/>
      <c r="BM162" s="271"/>
      <c r="BN162" s="271"/>
      <c r="BO162" s="271"/>
      <c r="BP162" s="271"/>
    </row>
    <row r="163" spans="1:68" x14ac:dyDescent="0.45">
      <c r="A163" s="270"/>
      <c r="B163" s="271"/>
      <c r="C163" s="272"/>
      <c r="D163" s="271"/>
      <c r="E163" s="271"/>
      <c r="F163" s="271"/>
      <c r="G163" s="270"/>
      <c r="H163" s="271"/>
      <c r="I163" s="271"/>
      <c r="J163" s="271"/>
      <c r="K163" s="271"/>
      <c r="L163" s="271"/>
      <c r="M163" s="271"/>
      <c r="N163" s="273"/>
      <c r="O163" s="271"/>
      <c r="P163" s="271"/>
      <c r="Q163" s="271"/>
      <c r="R163" s="271"/>
      <c r="S163" s="271"/>
      <c r="T163" s="271"/>
      <c r="U163" s="271"/>
      <c r="V163" s="271"/>
      <c r="W163" s="271"/>
      <c r="X163" s="271"/>
      <c r="Y163" s="271"/>
      <c r="Z163" s="271"/>
      <c r="AA163" s="271"/>
      <c r="AB163" s="271"/>
      <c r="AC163" s="271"/>
      <c r="AD163" s="271"/>
      <c r="AE163" s="271"/>
      <c r="AF163" s="271"/>
      <c r="AG163" s="271"/>
      <c r="AH163" s="271"/>
      <c r="AI163" s="271"/>
      <c r="AJ163" s="271"/>
      <c r="AK163" s="271"/>
      <c r="AL163" s="271"/>
      <c r="AM163" s="271"/>
      <c r="AN163" s="271"/>
      <c r="AO163" s="271"/>
      <c r="AP163" s="271"/>
      <c r="AQ163" s="271"/>
      <c r="AR163" s="271"/>
      <c r="AS163" s="271"/>
      <c r="AT163" s="271"/>
      <c r="AU163" s="271"/>
      <c r="AV163" s="271"/>
      <c r="AW163" s="271"/>
      <c r="AX163" s="271"/>
      <c r="AY163" s="271"/>
      <c r="AZ163" s="271"/>
      <c r="BA163" s="271"/>
      <c r="BB163" s="271"/>
      <c r="BC163" s="271"/>
      <c r="BD163" s="271"/>
      <c r="BE163" s="271"/>
      <c r="BF163" s="271"/>
      <c r="BG163" s="271"/>
      <c r="BH163" s="271"/>
      <c r="BI163" s="271"/>
      <c r="BJ163" s="271"/>
      <c r="BK163" s="271"/>
      <c r="BL163" s="271"/>
      <c r="BM163" s="271"/>
      <c r="BN163" s="271"/>
      <c r="BO163" s="271"/>
      <c r="BP163" s="271"/>
    </row>
    <row r="164" spans="1:68" x14ac:dyDescent="0.45">
      <c r="A164" s="270"/>
      <c r="B164" s="271"/>
      <c r="C164" s="272"/>
      <c r="D164" s="271"/>
      <c r="E164" s="271"/>
      <c r="F164" s="271"/>
      <c r="G164" s="270"/>
      <c r="H164" s="271"/>
      <c r="I164" s="271"/>
      <c r="J164" s="271"/>
      <c r="K164" s="271"/>
      <c r="L164" s="271"/>
      <c r="M164" s="271"/>
      <c r="N164" s="273"/>
      <c r="O164" s="271"/>
      <c r="P164" s="271"/>
      <c r="Q164" s="271"/>
      <c r="R164" s="271"/>
      <c r="S164" s="271"/>
      <c r="T164" s="271"/>
      <c r="U164" s="271"/>
      <c r="V164" s="271"/>
      <c r="W164" s="271"/>
      <c r="X164" s="271"/>
      <c r="Y164" s="271"/>
      <c r="Z164" s="271"/>
      <c r="AA164" s="271"/>
      <c r="AB164" s="271"/>
      <c r="AC164" s="271"/>
      <c r="AD164" s="271"/>
      <c r="AE164" s="271"/>
      <c r="AF164" s="271"/>
      <c r="AG164" s="271"/>
      <c r="AH164" s="271"/>
      <c r="AI164" s="271"/>
      <c r="AJ164" s="271"/>
      <c r="AK164" s="271"/>
      <c r="AL164" s="271"/>
      <c r="AM164" s="271"/>
      <c r="AN164" s="271"/>
      <c r="AO164" s="271"/>
      <c r="AP164" s="271"/>
      <c r="AQ164" s="271"/>
      <c r="AR164" s="271"/>
      <c r="AS164" s="271"/>
      <c r="AT164" s="271"/>
      <c r="AU164" s="271"/>
      <c r="AV164" s="271"/>
      <c r="AW164" s="271"/>
      <c r="AX164" s="271"/>
      <c r="AY164" s="271"/>
      <c r="AZ164" s="271"/>
      <c r="BA164" s="271"/>
      <c r="BB164" s="271"/>
      <c r="BC164" s="271"/>
      <c r="BD164" s="271"/>
      <c r="BE164" s="271"/>
      <c r="BF164" s="271"/>
      <c r="BG164" s="271"/>
      <c r="BH164" s="271"/>
      <c r="BI164" s="271"/>
      <c r="BJ164" s="271"/>
      <c r="BK164" s="271"/>
      <c r="BL164" s="271"/>
      <c r="BM164" s="271"/>
      <c r="BN164" s="271"/>
      <c r="BO164" s="271"/>
      <c r="BP164" s="271"/>
    </row>
    <row r="165" spans="1:68" x14ac:dyDescent="0.45">
      <c r="A165" s="270"/>
      <c r="B165" s="271"/>
      <c r="C165" s="272"/>
      <c r="D165" s="271"/>
      <c r="E165" s="271"/>
      <c r="F165" s="271"/>
      <c r="G165" s="270"/>
      <c r="H165" s="271"/>
      <c r="I165" s="271"/>
      <c r="J165" s="271"/>
      <c r="K165" s="271"/>
      <c r="L165" s="271"/>
      <c r="M165" s="271"/>
      <c r="N165" s="273"/>
      <c r="O165" s="271"/>
      <c r="P165" s="271"/>
      <c r="Q165" s="271"/>
      <c r="R165" s="271"/>
      <c r="S165" s="271"/>
      <c r="T165" s="271"/>
      <c r="U165" s="271"/>
      <c r="V165" s="271"/>
      <c r="W165" s="271"/>
      <c r="X165" s="271"/>
      <c r="Y165" s="271"/>
      <c r="Z165" s="271"/>
      <c r="AA165" s="271"/>
      <c r="AB165" s="271"/>
      <c r="AC165" s="271"/>
      <c r="AD165" s="271"/>
      <c r="AE165" s="271"/>
      <c r="AF165" s="271"/>
      <c r="AG165" s="271"/>
      <c r="AH165" s="271"/>
      <c r="AI165" s="271"/>
      <c r="AJ165" s="271"/>
      <c r="AK165" s="271"/>
      <c r="AL165" s="271"/>
      <c r="AM165" s="271"/>
      <c r="AN165" s="271"/>
      <c r="AO165" s="271"/>
      <c r="AP165" s="271"/>
      <c r="AQ165" s="271"/>
      <c r="AR165" s="271"/>
      <c r="AS165" s="271"/>
      <c r="AT165" s="271"/>
      <c r="AU165" s="271"/>
      <c r="AV165" s="271"/>
      <c r="AW165" s="271"/>
      <c r="AX165" s="271"/>
      <c r="AY165" s="271"/>
      <c r="AZ165" s="271"/>
      <c r="BA165" s="271"/>
      <c r="BB165" s="271"/>
      <c r="BC165" s="271"/>
      <c r="BD165" s="271"/>
      <c r="BE165" s="271"/>
      <c r="BF165" s="271"/>
      <c r="BG165" s="271"/>
      <c r="BH165" s="271"/>
      <c r="BI165" s="271"/>
      <c r="BJ165" s="271"/>
      <c r="BK165" s="271"/>
      <c r="BL165" s="271"/>
      <c r="BM165" s="271"/>
      <c r="BN165" s="271"/>
      <c r="BO165" s="271"/>
      <c r="BP165" s="271"/>
    </row>
    <row r="166" spans="1:68" x14ac:dyDescent="0.45">
      <c r="A166" s="270"/>
      <c r="B166" s="271"/>
      <c r="C166" s="272"/>
      <c r="D166" s="271"/>
      <c r="E166" s="271"/>
      <c r="F166" s="271"/>
      <c r="G166" s="270"/>
      <c r="H166" s="271"/>
      <c r="I166" s="271"/>
      <c r="J166" s="271"/>
      <c r="K166" s="271"/>
      <c r="L166" s="271"/>
      <c r="M166" s="271"/>
      <c r="N166" s="273"/>
      <c r="O166" s="271"/>
      <c r="P166" s="271"/>
      <c r="Q166" s="271"/>
      <c r="R166" s="271"/>
      <c r="S166" s="271"/>
      <c r="T166" s="271"/>
      <c r="U166" s="271"/>
      <c r="V166" s="271"/>
      <c r="W166" s="271"/>
      <c r="X166" s="271"/>
      <c r="Y166" s="271"/>
      <c r="Z166" s="271"/>
      <c r="AA166" s="271"/>
      <c r="AB166" s="271"/>
      <c r="AC166" s="271"/>
      <c r="AD166" s="271"/>
      <c r="AE166" s="271"/>
      <c r="AF166" s="271"/>
      <c r="AG166" s="271"/>
      <c r="AH166" s="271"/>
      <c r="AI166" s="271"/>
      <c r="AJ166" s="271"/>
      <c r="AK166" s="271"/>
      <c r="AL166" s="271"/>
      <c r="AM166" s="271"/>
      <c r="AN166" s="271"/>
      <c r="AO166" s="271"/>
      <c r="AP166" s="271"/>
      <c r="AQ166" s="271"/>
      <c r="AR166" s="271"/>
      <c r="AS166" s="271"/>
      <c r="AT166" s="271"/>
      <c r="AU166" s="271"/>
      <c r="AV166" s="271"/>
      <c r="AW166" s="271"/>
      <c r="AX166" s="271"/>
      <c r="AY166" s="271"/>
      <c r="AZ166" s="271"/>
      <c r="BA166" s="271"/>
      <c r="BB166" s="271"/>
      <c r="BC166" s="271"/>
      <c r="BD166" s="271"/>
      <c r="BE166" s="271"/>
      <c r="BF166" s="271"/>
      <c r="BG166" s="271"/>
      <c r="BH166" s="271"/>
      <c r="BI166" s="271"/>
      <c r="BJ166" s="271"/>
      <c r="BK166" s="271"/>
      <c r="BL166" s="271"/>
      <c r="BM166" s="271"/>
      <c r="BN166" s="271"/>
      <c r="BO166" s="271"/>
      <c r="BP166" s="271"/>
    </row>
    <row r="167" spans="1:68" x14ac:dyDescent="0.45">
      <c r="A167" s="270"/>
      <c r="B167" s="271"/>
      <c r="C167" s="272"/>
      <c r="D167" s="271"/>
      <c r="E167" s="271"/>
      <c r="F167" s="271"/>
      <c r="G167" s="270"/>
      <c r="H167" s="271"/>
      <c r="I167" s="271"/>
      <c r="J167" s="271"/>
      <c r="K167" s="271"/>
      <c r="L167" s="271"/>
      <c r="M167" s="271"/>
      <c r="N167" s="273"/>
      <c r="O167" s="271"/>
      <c r="P167" s="271"/>
      <c r="Q167" s="271"/>
      <c r="R167" s="271"/>
      <c r="S167" s="271"/>
      <c r="T167" s="271"/>
      <c r="U167" s="271"/>
      <c r="V167" s="271"/>
      <c r="W167" s="271"/>
      <c r="X167" s="271"/>
      <c r="Y167" s="271"/>
      <c r="Z167" s="271"/>
      <c r="AA167" s="271"/>
      <c r="AB167" s="271"/>
      <c r="AC167" s="271"/>
      <c r="AD167" s="271"/>
      <c r="AE167" s="271"/>
      <c r="AF167" s="271"/>
      <c r="AG167" s="271"/>
      <c r="AH167" s="271"/>
      <c r="AI167" s="271"/>
      <c r="AJ167" s="271"/>
      <c r="AK167" s="271"/>
      <c r="AL167" s="271"/>
      <c r="AM167" s="271"/>
      <c r="AN167" s="271"/>
      <c r="AO167" s="271"/>
      <c r="AP167" s="271"/>
      <c r="AQ167" s="271"/>
      <c r="AR167" s="271"/>
      <c r="AS167" s="271"/>
      <c r="AT167" s="271"/>
      <c r="AU167" s="271"/>
      <c r="AV167" s="271"/>
      <c r="AW167" s="271"/>
      <c r="AX167" s="271"/>
      <c r="AY167" s="271"/>
      <c r="AZ167" s="271"/>
      <c r="BA167" s="271"/>
      <c r="BB167" s="271"/>
      <c r="BC167" s="271"/>
      <c r="BD167" s="271"/>
      <c r="BE167" s="271"/>
      <c r="BF167" s="271"/>
      <c r="BG167" s="271"/>
      <c r="BH167" s="271"/>
      <c r="BI167" s="271"/>
      <c r="BJ167" s="271"/>
      <c r="BK167" s="271"/>
      <c r="BL167" s="271"/>
      <c r="BM167" s="271"/>
      <c r="BN167" s="271"/>
      <c r="BO167" s="271"/>
      <c r="BP167" s="271"/>
    </row>
    <row r="168" spans="1:68" x14ac:dyDescent="0.45">
      <c r="A168" s="270"/>
      <c r="B168" s="271"/>
      <c r="C168" s="272"/>
      <c r="D168" s="271"/>
      <c r="E168" s="271"/>
      <c r="F168" s="271"/>
      <c r="G168" s="270"/>
      <c r="H168" s="271"/>
      <c r="I168" s="271"/>
      <c r="J168" s="271"/>
      <c r="K168" s="271"/>
      <c r="L168" s="271"/>
      <c r="M168" s="271"/>
      <c r="N168" s="273"/>
      <c r="O168" s="271"/>
      <c r="P168" s="271"/>
      <c r="Q168" s="271"/>
      <c r="R168" s="271"/>
      <c r="S168" s="271"/>
      <c r="T168" s="271"/>
      <c r="U168" s="271"/>
      <c r="V168" s="271"/>
      <c r="W168" s="271"/>
      <c r="X168" s="271"/>
      <c r="Y168" s="271"/>
      <c r="Z168" s="271"/>
      <c r="AA168" s="271"/>
      <c r="AB168" s="271"/>
      <c r="AC168" s="271"/>
      <c r="AD168" s="271"/>
      <c r="AE168" s="271"/>
      <c r="AF168" s="271"/>
      <c r="AG168" s="271"/>
      <c r="AH168" s="271"/>
      <c r="AI168" s="271"/>
      <c r="AJ168" s="271"/>
      <c r="AK168" s="271"/>
      <c r="AL168" s="271"/>
      <c r="AM168" s="271"/>
      <c r="AN168" s="271"/>
      <c r="AO168" s="271"/>
      <c r="AP168" s="271"/>
      <c r="AQ168" s="271"/>
      <c r="AR168" s="271"/>
      <c r="AS168" s="271"/>
      <c r="AT168" s="271"/>
      <c r="AU168" s="271"/>
      <c r="AV168" s="271"/>
      <c r="AW168" s="271"/>
      <c r="AX168" s="271"/>
      <c r="AY168" s="271"/>
      <c r="AZ168" s="271"/>
      <c r="BA168" s="271"/>
      <c r="BB168" s="271"/>
      <c r="BC168" s="271"/>
      <c r="BD168" s="271"/>
      <c r="BE168" s="271"/>
      <c r="BF168" s="271"/>
      <c r="BG168" s="271"/>
      <c r="BH168" s="271"/>
      <c r="BI168" s="271"/>
      <c r="BJ168" s="271"/>
      <c r="BK168" s="271"/>
      <c r="BL168" s="271"/>
      <c r="BM168" s="271"/>
      <c r="BN168" s="271"/>
      <c r="BO168" s="271"/>
      <c r="BP168" s="271"/>
    </row>
    <row r="169" spans="1:68" x14ac:dyDescent="0.45">
      <c r="A169" s="270"/>
      <c r="B169" s="271"/>
      <c r="C169" s="272"/>
      <c r="D169" s="271"/>
      <c r="E169" s="271"/>
      <c r="F169" s="271"/>
      <c r="G169" s="270"/>
      <c r="H169" s="271"/>
      <c r="I169" s="271"/>
      <c r="J169" s="271"/>
      <c r="K169" s="271"/>
      <c r="L169" s="271"/>
      <c r="M169" s="271"/>
      <c r="N169" s="273"/>
      <c r="O169" s="271"/>
      <c r="P169" s="271"/>
      <c r="Q169" s="271"/>
      <c r="R169" s="271"/>
      <c r="S169" s="271"/>
      <c r="T169" s="271"/>
      <c r="U169" s="271"/>
      <c r="V169" s="271"/>
      <c r="W169" s="271"/>
      <c r="X169" s="271"/>
      <c r="Y169" s="271"/>
      <c r="Z169" s="271"/>
      <c r="AA169" s="271"/>
      <c r="AB169" s="271"/>
      <c r="AC169" s="271"/>
      <c r="AD169" s="271"/>
      <c r="AE169" s="271"/>
      <c r="AF169" s="271"/>
      <c r="AG169" s="271"/>
      <c r="AH169" s="271"/>
      <c r="AI169" s="271"/>
      <c r="AJ169" s="271"/>
      <c r="AK169" s="271"/>
      <c r="AL169" s="271"/>
      <c r="AM169" s="271"/>
      <c r="AN169" s="271"/>
      <c r="AO169" s="271"/>
      <c r="AP169" s="271"/>
      <c r="AQ169" s="271"/>
      <c r="AR169" s="271"/>
      <c r="AS169" s="271"/>
      <c r="AT169" s="271"/>
      <c r="AU169" s="271"/>
      <c r="AV169" s="271"/>
      <c r="AW169" s="271"/>
      <c r="AX169" s="271"/>
      <c r="AY169" s="271"/>
      <c r="AZ169" s="271"/>
      <c r="BA169" s="271"/>
      <c r="BB169" s="271"/>
      <c r="BC169" s="271"/>
      <c r="BD169" s="271"/>
      <c r="BE169" s="271"/>
      <c r="BF169" s="271"/>
      <c r="BG169" s="271"/>
      <c r="BH169" s="271"/>
      <c r="BI169" s="271"/>
      <c r="BJ169" s="271"/>
      <c r="BK169" s="271"/>
      <c r="BL169" s="271"/>
      <c r="BM169" s="271"/>
      <c r="BN169" s="271"/>
      <c r="BO169" s="271"/>
      <c r="BP169" s="271"/>
    </row>
    <row r="170" spans="1:68" x14ac:dyDescent="0.45">
      <c r="A170" s="270"/>
      <c r="B170" s="271"/>
      <c r="C170" s="272"/>
      <c r="D170" s="271"/>
      <c r="E170" s="271"/>
      <c r="F170" s="271"/>
      <c r="G170" s="270"/>
      <c r="H170" s="271"/>
      <c r="I170" s="271"/>
      <c r="J170" s="271"/>
      <c r="K170" s="271"/>
      <c r="L170" s="271"/>
      <c r="M170" s="271"/>
      <c r="N170" s="273"/>
      <c r="O170" s="271"/>
      <c r="P170" s="271"/>
      <c r="Q170" s="271"/>
      <c r="R170" s="271"/>
      <c r="S170" s="271"/>
      <c r="T170" s="271"/>
      <c r="U170" s="271"/>
      <c r="V170" s="271"/>
      <c r="W170" s="271"/>
      <c r="X170" s="271"/>
      <c r="Y170" s="271"/>
      <c r="Z170" s="271"/>
      <c r="AA170" s="271"/>
      <c r="AB170" s="271"/>
      <c r="AC170" s="271"/>
      <c r="AD170" s="271"/>
      <c r="AE170" s="271"/>
      <c r="AF170" s="271"/>
      <c r="AG170" s="271"/>
      <c r="AH170" s="271"/>
      <c r="AI170" s="271"/>
      <c r="AJ170" s="271"/>
      <c r="AK170" s="271"/>
      <c r="AL170" s="271"/>
      <c r="AM170" s="271"/>
      <c r="AN170" s="271"/>
      <c r="AO170" s="271"/>
      <c r="AP170" s="271"/>
      <c r="AQ170" s="271"/>
      <c r="AR170" s="271"/>
      <c r="AS170" s="271"/>
      <c r="AT170" s="271"/>
      <c r="AU170" s="271"/>
      <c r="AV170" s="271"/>
      <c r="AW170" s="271"/>
      <c r="AX170" s="271"/>
      <c r="AY170" s="271"/>
      <c r="AZ170" s="271"/>
      <c r="BA170" s="271"/>
      <c r="BB170" s="271"/>
      <c r="BC170" s="271"/>
      <c r="BD170" s="271"/>
      <c r="BE170" s="271"/>
      <c r="BF170" s="271"/>
      <c r="BG170" s="271"/>
      <c r="BH170" s="271"/>
      <c r="BI170" s="271"/>
      <c r="BJ170" s="271"/>
      <c r="BK170" s="271"/>
      <c r="BL170" s="271"/>
      <c r="BM170" s="271"/>
      <c r="BN170" s="271"/>
      <c r="BO170" s="271"/>
      <c r="BP170" s="271"/>
    </row>
    <row r="171" spans="1:68" x14ac:dyDescent="0.45">
      <c r="A171" s="270"/>
      <c r="B171" s="271"/>
      <c r="C171" s="272"/>
      <c r="D171" s="271"/>
      <c r="E171" s="271"/>
      <c r="F171" s="271"/>
      <c r="G171" s="270"/>
      <c r="H171" s="271"/>
      <c r="I171" s="271"/>
      <c r="J171" s="271"/>
      <c r="K171" s="271"/>
      <c r="L171" s="271"/>
      <c r="M171" s="271"/>
      <c r="N171" s="273"/>
      <c r="O171" s="271"/>
      <c r="P171" s="271"/>
      <c r="Q171" s="271"/>
      <c r="R171" s="271"/>
      <c r="S171" s="271"/>
      <c r="T171" s="271"/>
      <c r="U171" s="271"/>
      <c r="V171" s="271"/>
      <c r="W171" s="271"/>
      <c r="X171" s="271"/>
      <c r="Y171" s="271"/>
      <c r="Z171" s="271"/>
      <c r="AA171" s="271"/>
      <c r="AB171" s="271"/>
      <c r="AC171" s="271"/>
      <c r="AD171" s="271"/>
      <c r="AE171" s="271"/>
      <c r="AF171" s="271"/>
      <c r="AG171" s="271"/>
      <c r="AH171" s="271"/>
      <c r="AI171" s="271"/>
      <c r="AJ171" s="271"/>
      <c r="AK171" s="271"/>
      <c r="AL171" s="271"/>
      <c r="AM171" s="271"/>
      <c r="AN171" s="271"/>
      <c r="AO171" s="271"/>
      <c r="AP171" s="271"/>
      <c r="AQ171" s="271"/>
      <c r="AR171" s="271"/>
      <c r="AS171" s="271"/>
      <c r="AT171" s="271"/>
      <c r="AU171" s="271"/>
      <c r="AV171" s="271"/>
      <c r="AW171" s="271"/>
      <c r="AX171" s="271"/>
      <c r="AY171" s="271"/>
      <c r="AZ171" s="271"/>
      <c r="BA171" s="271"/>
      <c r="BB171" s="271"/>
      <c r="BC171" s="271"/>
      <c r="BD171" s="271"/>
      <c r="BE171" s="271"/>
      <c r="BF171" s="271"/>
      <c r="BG171" s="271"/>
      <c r="BH171" s="271"/>
      <c r="BI171" s="271"/>
      <c r="BJ171" s="271"/>
      <c r="BK171" s="271"/>
      <c r="BL171" s="271"/>
      <c r="BM171" s="271"/>
      <c r="BN171" s="271"/>
      <c r="BO171" s="271"/>
      <c r="BP171" s="271"/>
    </row>
    <row r="172" spans="1:68" x14ac:dyDescent="0.45">
      <c r="A172" s="270"/>
      <c r="B172" s="271"/>
      <c r="C172" s="272"/>
      <c r="D172" s="271"/>
      <c r="E172" s="271"/>
      <c r="F172" s="271"/>
      <c r="G172" s="270"/>
      <c r="H172" s="271"/>
      <c r="I172" s="271"/>
      <c r="J172" s="271"/>
      <c r="K172" s="271"/>
      <c r="L172" s="271"/>
      <c r="M172" s="271"/>
      <c r="N172" s="273"/>
      <c r="O172" s="271"/>
      <c r="P172" s="271"/>
      <c r="Q172" s="271"/>
      <c r="R172" s="271"/>
      <c r="S172" s="271"/>
      <c r="T172" s="271"/>
      <c r="U172" s="271"/>
      <c r="V172" s="271"/>
      <c r="W172" s="271"/>
      <c r="X172" s="271"/>
      <c r="Y172" s="271"/>
      <c r="Z172" s="271"/>
      <c r="AA172" s="271"/>
      <c r="AB172" s="271"/>
      <c r="AC172" s="271"/>
      <c r="AD172" s="271"/>
      <c r="AE172" s="271"/>
      <c r="AF172" s="271"/>
      <c r="AG172" s="271"/>
      <c r="AH172" s="271"/>
      <c r="AI172" s="271"/>
      <c r="AJ172" s="271"/>
      <c r="AK172" s="271"/>
      <c r="AL172" s="271"/>
      <c r="AM172" s="271"/>
      <c r="AN172" s="271"/>
      <c r="AO172" s="271"/>
      <c r="AP172" s="271"/>
      <c r="AQ172" s="271"/>
      <c r="AR172" s="271"/>
      <c r="AS172" s="271"/>
      <c r="AT172" s="271"/>
      <c r="AU172" s="271"/>
      <c r="AV172" s="271"/>
      <c r="AW172" s="271"/>
      <c r="AX172" s="271"/>
      <c r="AY172" s="271"/>
      <c r="AZ172" s="271"/>
      <c r="BA172" s="271"/>
      <c r="BB172" s="271"/>
      <c r="BC172" s="271"/>
      <c r="BD172" s="271"/>
      <c r="BE172" s="271"/>
      <c r="BF172" s="271"/>
      <c r="BG172" s="271"/>
      <c r="BH172" s="271"/>
      <c r="BI172" s="271"/>
      <c r="BJ172" s="271"/>
      <c r="BK172" s="271"/>
      <c r="BL172" s="271"/>
      <c r="BM172" s="271"/>
      <c r="BN172" s="271"/>
      <c r="BO172" s="271"/>
      <c r="BP172" s="271"/>
    </row>
    <row r="173" spans="1:68" x14ac:dyDescent="0.45">
      <c r="A173" s="270"/>
      <c r="B173" s="271"/>
      <c r="C173" s="272"/>
      <c r="D173" s="271"/>
      <c r="E173" s="271"/>
      <c r="F173" s="271"/>
      <c r="G173" s="270"/>
      <c r="H173" s="271"/>
      <c r="I173" s="271"/>
      <c r="J173" s="271"/>
      <c r="K173" s="271"/>
      <c r="L173" s="271"/>
      <c r="M173" s="271"/>
      <c r="N173" s="273"/>
      <c r="O173" s="271"/>
      <c r="P173" s="271"/>
      <c r="Q173" s="271"/>
      <c r="R173" s="271"/>
      <c r="S173" s="271"/>
      <c r="T173" s="271"/>
      <c r="U173" s="271"/>
      <c r="V173" s="271"/>
      <c r="W173" s="271"/>
      <c r="X173" s="271"/>
      <c r="Y173" s="271"/>
      <c r="Z173" s="271"/>
      <c r="AA173" s="271"/>
      <c r="AB173" s="271"/>
      <c r="AC173" s="271"/>
      <c r="AD173" s="271"/>
      <c r="AE173" s="271"/>
      <c r="AF173" s="271"/>
      <c r="AG173" s="271"/>
      <c r="AH173" s="271"/>
      <c r="AI173" s="271"/>
      <c r="AJ173" s="271"/>
      <c r="AK173" s="271"/>
      <c r="AL173" s="271"/>
      <c r="AM173" s="271"/>
      <c r="AN173" s="271"/>
      <c r="AO173" s="271"/>
      <c r="AP173" s="271"/>
      <c r="AQ173" s="271"/>
      <c r="AR173" s="271"/>
      <c r="AS173" s="271"/>
      <c r="AT173" s="271"/>
      <c r="AU173" s="271"/>
      <c r="AV173" s="271"/>
      <c r="AW173" s="271"/>
      <c r="AX173" s="271"/>
      <c r="AY173" s="271"/>
      <c r="AZ173" s="271"/>
      <c r="BA173" s="271"/>
      <c r="BB173" s="271"/>
      <c r="BC173" s="271"/>
      <c r="BD173" s="271"/>
      <c r="BE173" s="271"/>
      <c r="BF173" s="271"/>
      <c r="BG173" s="271"/>
      <c r="BH173" s="271"/>
      <c r="BI173" s="271"/>
      <c r="BJ173" s="271"/>
      <c r="BK173" s="271"/>
      <c r="BL173" s="271"/>
      <c r="BM173" s="271"/>
      <c r="BN173" s="271"/>
      <c r="BO173" s="271"/>
      <c r="BP173" s="271"/>
    </row>
    <row r="174" spans="1:68" x14ac:dyDescent="0.45">
      <c r="A174" s="270"/>
      <c r="B174" s="271"/>
      <c r="C174" s="272"/>
      <c r="D174" s="271"/>
      <c r="E174" s="271"/>
      <c r="F174" s="271"/>
      <c r="G174" s="270"/>
      <c r="H174" s="271"/>
      <c r="I174" s="271"/>
      <c r="J174" s="271"/>
      <c r="K174" s="271"/>
      <c r="L174" s="271"/>
      <c r="M174" s="271"/>
      <c r="N174" s="273"/>
      <c r="O174" s="271"/>
      <c r="P174" s="271"/>
      <c r="Q174" s="271"/>
      <c r="R174" s="271"/>
      <c r="S174" s="271"/>
      <c r="T174" s="271"/>
      <c r="U174" s="271"/>
      <c r="V174" s="271"/>
      <c r="W174" s="271"/>
      <c r="X174" s="271"/>
      <c r="Y174" s="271"/>
      <c r="Z174" s="271"/>
      <c r="AA174" s="271"/>
      <c r="AB174" s="271"/>
      <c r="AC174" s="271"/>
      <c r="AD174" s="271"/>
      <c r="AE174" s="271"/>
      <c r="AF174" s="271"/>
      <c r="AG174" s="271"/>
      <c r="AH174" s="271"/>
      <c r="AI174" s="271"/>
      <c r="AJ174" s="271"/>
      <c r="AK174" s="271"/>
      <c r="AL174" s="271"/>
      <c r="AM174" s="271"/>
      <c r="AN174" s="271"/>
      <c r="AO174" s="271"/>
      <c r="AP174" s="271"/>
      <c r="AQ174" s="271"/>
      <c r="AR174" s="271"/>
      <c r="AS174" s="271"/>
      <c r="AT174" s="271"/>
      <c r="AU174" s="271"/>
      <c r="AV174" s="271"/>
      <c r="AW174" s="271"/>
      <c r="AX174" s="271"/>
      <c r="AY174" s="271"/>
      <c r="AZ174" s="271"/>
      <c r="BA174" s="271"/>
      <c r="BB174" s="271"/>
      <c r="BC174" s="271"/>
      <c r="BD174" s="271"/>
      <c r="BE174" s="271"/>
      <c r="BF174" s="271"/>
      <c r="BG174" s="271"/>
      <c r="BH174" s="271"/>
      <c r="BI174" s="271"/>
      <c r="BJ174" s="271"/>
      <c r="BK174" s="271"/>
      <c r="BL174" s="271"/>
      <c r="BM174" s="271"/>
      <c r="BN174" s="271"/>
      <c r="BO174" s="271"/>
      <c r="BP174" s="271"/>
    </row>
    <row r="175" spans="1:68" x14ac:dyDescent="0.45">
      <c r="A175" s="270"/>
      <c r="B175" s="271"/>
      <c r="C175" s="272"/>
      <c r="D175" s="271"/>
      <c r="E175" s="271"/>
      <c r="F175" s="271"/>
      <c r="G175" s="270"/>
      <c r="H175" s="271"/>
      <c r="I175" s="271"/>
      <c r="J175" s="271"/>
      <c r="K175" s="271"/>
      <c r="L175" s="271"/>
      <c r="M175" s="271"/>
      <c r="N175" s="273"/>
      <c r="O175" s="271"/>
      <c r="P175" s="271"/>
      <c r="Q175" s="271"/>
      <c r="R175" s="271"/>
      <c r="S175" s="271"/>
      <c r="T175" s="271"/>
      <c r="U175" s="271"/>
      <c r="V175" s="271"/>
      <c r="W175" s="271"/>
      <c r="X175" s="271"/>
      <c r="Y175" s="271"/>
      <c r="Z175" s="271"/>
      <c r="AA175" s="271"/>
      <c r="AB175" s="271"/>
      <c r="AC175" s="271"/>
      <c r="AD175" s="271"/>
      <c r="AE175" s="271"/>
      <c r="AF175" s="271"/>
      <c r="AG175" s="271"/>
      <c r="AH175" s="271"/>
      <c r="AI175" s="271"/>
      <c r="AJ175" s="271"/>
      <c r="AK175" s="271"/>
      <c r="AL175" s="271"/>
      <c r="AM175" s="271"/>
      <c r="AN175" s="271"/>
      <c r="AO175" s="271"/>
      <c r="AP175" s="271"/>
      <c r="AQ175" s="271"/>
      <c r="AR175" s="271"/>
      <c r="AS175" s="271"/>
      <c r="AT175" s="271"/>
      <c r="AU175" s="271"/>
      <c r="AV175" s="271"/>
      <c r="AW175" s="271"/>
      <c r="AX175" s="271"/>
      <c r="AY175" s="271"/>
      <c r="AZ175" s="271"/>
      <c r="BA175" s="271"/>
      <c r="BB175" s="271"/>
      <c r="BC175" s="271"/>
      <c r="BD175" s="271"/>
      <c r="BE175" s="271"/>
      <c r="BF175" s="271"/>
      <c r="BG175" s="271"/>
      <c r="BH175" s="271"/>
      <c r="BI175" s="271"/>
      <c r="BJ175" s="271"/>
      <c r="BK175" s="271"/>
      <c r="BL175" s="271"/>
      <c r="BM175" s="271"/>
      <c r="BN175" s="271"/>
      <c r="BO175" s="271"/>
      <c r="BP175" s="271"/>
    </row>
    <row r="176" spans="1:68" x14ac:dyDescent="0.45">
      <c r="A176" s="270"/>
      <c r="B176" s="271"/>
      <c r="C176" s="272"/>
      <c r="D176" s="271"/>
      <c r="E176" s="271"/>
      <c r="F176" s="271"/>
      <c r="G176" s="270"/>
      <c r="H176" s="271"/>
      <c r="I176" s="271"/>
      <c r="J176" s="271"/>
      <c r="K176" s="271"/>
      <c r="L176" s="271"/>
      <c r="M176" s="271"/>
      <c r="N176" s="273"/>
      <c r="O176" s="271"/>
      <c r="P176" s="271"/>
      <c r="Q176" s="271"/>
      <c r="R176" s="271"/>
      <c r="S176" s="271"/>
      <c r="T176" s="271"/>
      <c r="U176" s="271"/>
      <c r="V176" s="271"/>
      <c r="W176" s="271"/>
      <c r="X176" s="271"/>
      <c r="Y176" s="271"/>
      <c r="Z176" s="271"/>
      <c r="AA176" s="271"/>
      <c r="AB176" s="271"/>
      <c r="AC176" s="271"/>
      <c r="AD176" s="271"/>
      <c r="AE176" s="271"/>
      <c r="AF176" s="271"/>
      <c r="AG176" s="271"/>
      <c r="AH176" s="271"/>
      <c r="AI176" s="271"/>
      <c r="AJ176" s="271"/>
      <c r="AK176" s="271"/>
      <c r="AL176" s="271"/>
      <c r="AM176" s="271"/>
      <c r="AN176" s="271"/>
      <c r="AO176" s="271"/>
      <c r="AP176" s="271"/>
      <c r="AQ176" s="271"/>
      <c r="AR176" s="271"/>
      <c r="AS176" s="271"/>
      <c r="AT176" s="271"/>
      <c r="AU176" s="271"/>
      <c r="AV176" s="271"/>
      <c r="AW176" s="271"/>
      <c r="AX176" s="271"/>
      <c r="AY176" s="271"/>
      <c r="AZ176" s="271"/>
      <c r="BA176" s="271"/>
      <c r="BB176" s="271"/>
      <c r="BC176" s="271"/>
      <c r="BD176" s="271"/>
      <c r="BE176" s="271"/>
      <c r="BF176" s="271"/>
      <c r="BG176" s="271"/>
      <c r="BH176" s="271"/>
      <c r="BI176" s="271"/>
      <c r="BJ176" s="271"/>
      <c r="BK176" s="271"/>
      <c r="BL176" s="271"/>
      <c r="BM176" s="271"/>
      <c r="BN176" s="271"/>
      <c r="BO176" s="271"/>
      <c r="BP176" s="271"/>
    </row>
    <row r="177" spans="1:68" x14ac:dyDescent="0.45">
      <c r="A177" s="270"/>
      <c r="B177" s="271"/>
      <c r="C177" s="272"/>
      <c r="D177" s="271"/>
      <c r="E177" s="271"/>
      <c r="F177" s="271"/>
      <c r="G177" s="270"/>
      <c r="H177" s="271"/>
      <c r="I177" s="271"/>
      <c r="J177" s="271"/>
      <c r="K177" s="271"/>
      <c r="L177" s="271"/>
      <c r="M177" s="271"/>
      <c r="N177" s="273"/>
      <c r="O177" s="271"/>
      <c r="P177" s="271"/>
      <c r="Q177" s="271"/>
      <c r="R177" s="271"/>
      <c r="S177" s="271"/>
      <c r="T177" s="271"/>
      <c r="U177" s="271"/>
      <c r="V177" s="271"/>
      <c r="W177" s="271"/>
      <c r="X177" s="271"/>
      <c r="Y177" s="271"/>
      <c r="Z177" s="271"/>
      <c r="AA177" s="271"/>
      <c r="AB177" s="271"/>
      <c r="AC177" s="271"/>
      <c r="AD177" s="271"/>
      <c r="AE177" s="271"/>
      <c r="AF177" s="271"/>
      <c r="AG177" s="271"/>
      <c r="AH177" s="271"/>
      <c r="AI177" s="271"/>
      <c r="AJ177" s="271"/>
      <c r="AK177" s="271"/>
      <c r="AL177" s="271"/>
      <c r="AM177" s="271"/>
      <c r="AN177" s="271"/>
      <c r="AO177" s="271"/>
      <c r="AP177" s="271"/>
      <c r="AQ177" s="271"/>
      <c r="AR177" s="271"/>
      <c r="AS177" s="271"/>
      <c r="AT177" s="271"/>
      <c r="AU177" s="271"/>
      <c r="AV177" s="271"/>
      <c r="AW177" s="271"/>
      <c r="AX177" s="271"/>
      <c r="AY177" s="271"/>
      <c r="AZ177" s="271"/>
      <c r="BA177" s="271"/>
      <c r="BB177" s="271"/>
      <c r="BC177" s="271"/>
      <c r="BD177" s="271"/>
      <c r="BE177" s="271"/>
      <c r="BF177" s="271"/>
      <c r="BG177" s="271"/>
      <c r="BH177" s="271"/>
      <c r="BI177" s="271"/>
      <c r="BJ177" s="271"/>
      <c r="BK177" s="271"/>
      <c r="BL177" s="271"/>
      <c r="BM177" s="271"/>
      <c r="BN177" s="271"/>
      <c r="BO177" s="271"/>
      <c r="BP177" s="271"/>
    </row>
    <row r="178" spans="1:68" x14ac:dyDescent="0.45">
      <c r="A178" s="270"/>
      <c r="B178" s="271"/>
      <c r="C178" s="272"/>
      <c r="D178" s="271"/>
      <c r="E178" s="271"/>
      <c r="F178" s="271"/>
      <c r="G178" s="270"/>
      <c r="H178" s="271"/>
      <c r="I178" s="271"/>
      <c r="J178" s="271"/>
      <c r="K178" s="271"/>
      <c r="L178" s="271"/>
      <c r="M178" s="271"/>
      <c r="N178" s="273"/>
      <c r="O178" s="271"/>
      <c r="P178" s="271"/>
      <c r="Q178" s="271"/>
      <c r="R178" s="271"/>
      <c r="S178" s="271"/>
      <c r="T178" s="271"/>
      <c r="U178" s="271"/>
      <c r="V178" s="271"/>
      <c r="W178" s="271"/>
      <c r="X178" s="271"/>
      <c r="Y178" s="271"/>
      <c r="Z178" s="271"/>
      <c r="AA178" s="271"/>
      <c r="AB178" s="271"/>
      <c r="AC178" s="271"/>
      <c r="AD178" s="271"/>
      <c r="AE178" s="271"/>
      <c r="AF178" s="271"/>
      <c r="AG178" s="271"/>
      <c r="AH178" s="271"/>
      <c r="AI178" s="271"/>
      <c r="AJ178" s="271"/>
      <c r="AK178" s="271"/>
      <c r="AL178" s="271"/>
      <c r="AM178" s="271"/>
      <c r="AN178" s="271"/>
      <c r="AO178" s="271"/>
      <c r="AP178" s="271"/>
      <c r="AQ178" s="271"/>
      <c r="AR178" s="271"/>
      <c r="AS178" s="271"/>
      <c r="AT178" s="271"/>
      <c r="AU178" s="271"/>
      <c r="AV178" s="271"/>
      <c r="AW178" s="271"/>
      <c r="AX178" s="271"/>
      <c r="AY178" s="271"/>
      <c r="AZ178" s="271"/>
      <c r="BA178" s="271"/>
      <c r="BB178" s="271"/>
      <c r="BC178" s="271"/>
      <c r="BD178" s="271"/>
      <c r="BE178" s="271"/>
      <c r="BF178" s="271"/>
      <c r="BG178" s="271"/>
      <c r="BH178" s="271"/>
      <c r="BI178" s="271"/>
      <c r="BJ178" s="271"/>
      <c r="BK178" s="271"/>
      <c r="BL178" s="271"/>
      <c r="BM178" s="271"/>
      <c r="BN178" s="271"/>
      <c r="BO178" s="271"/>
      <c r="BP178" s="271"/>
    </row>
    <row r="179" spans="1:68" x14ac:dyDescent="0.45">
      <c r="A179" s="270"/>
      <c r="B179" s="271"/>
      <c r="C179" s="272"/>
      <c r="D179" s="271"/>
      <c r="E179" s="271"/>
      <c r="F179" s="271"/>
      <c r="G179" s="270"/>
      <c r="H179" s="271"/>
      <c r="I179" s="271"/>
      <c r="J179" s="271"/>
      <c r="K179" s="271"/>
      <c r="L179" s="271"/>
      <c r="M179" s="271"/>
      <c r="N179" s="273"/>
      <c r="O179" s="271"/>
      <c r="P179" s="271"/>
      <c r="Q179" s="271"/>
      <c r="R179" s="271"/>
      <c r="S179" s="271"/>
      <c r="T179" s="271"/>
      <c r="U179" s="271"/>
      <c r="V179" s="271"/>
      <c r="W179" s="271"/>
      <c r="X179" s="271"/>
      <c r="Y179" s="271"/>
      <c r="Z179" s="271"/>
      <c r="AA179" s="271"/>
      <c r="AB179" s="271"/>
      <c r="AC179" s="271"/>
      <c r="AD179" s="271"/>
      <c r="AE179" s="271"/>
      <c r="AF179" s="271"/>
      <c r="AG179" s="271"/>
      <c r="AH179" s="271"/>
      <c r="AI179" s="271"/>
      <c r="AJ179" s="271"/>
      <c r="AK179" s="271"/>
      <c r="AL179" s="271"/>
      <c r="AM179" s="271"/>
      <c r="AN179" s="271"/>
      <c r="AO179" s="271"/>
      <c r="AP179" s="271"/>
      <c r="AQ179" s="271"/>
      <c r="AR179" s="271"/>
      <c r="AS179" s="271"/>
      <c r="AT179" s="271"/>
      <c r="AU179" s="271"/>
      <c r="AV179" s="271"/>
      <c r="AW179" s="271"/>
      <c r="AX179" s="271"/>
      <c r="AY179" s="271"/>
      <c r="AZ179" s="271"/>
      <c r="BA179" s="271"/>
      <c r="BB179" s="271"/>
      <c r="BC179" s="271"/>
      <c r="BD179" s="271"/>
      <c r="BE179" s="271"/>
      <c r="BF179" s="271"/>
      <c r="BG179" s="271"/>
      <c r="BH179" s="271"/>
      <c r="BI179" s="271"/>
      <c r="BJ179" s="271"/>
      <c r="BK179" s="271"/>
      <c r="BL179" s="271"/>
      <c r="BM179" s="271"/>
      <c r="BN179" s="271"/>
      <c r="BO179" s="271"/>
      <c r="BP179" s="271"/>
    </row>
    <row r="180" spans="1:68" x14ac:dyDescent="0.45">
      <c r="A180" s="270"/>
      <c r="B180" s="271"/>
      <c r="C180" s="272"/>
      <c r="D180" s="271"/>
      <c r="E180" s="271"/>
      <c r="F180" s="271"/>
      <c r="G180" s="270"/>
      <c r="H180" s="271"/>
      <c r="I180" s="271"/>
      <c r="J180" s="271"/>
      <c r="K180" s="271"/>
      <c r="L180" s="271"/>
      <c r="M180" s="271"/>
      <c r="N180" s="273"/>
      <c r="O180" s="271"/>
      <c r="P180" s="271"/>
      <c r="Q180" s="271"/>
      <c r="R180" s="271"/>
      <c r="S180" s="271"/>
      <c r="T180" s="271"/>
      <c r="U180" s="271"/>
      <c r="V180" s="271"/>
      <c r="W180" s="271"/>
      <c r="X180" s="271"/>
      <c r="Y180" s="271"/>
      <c r="Z180" s="271"/>
      <c r="AA180" s="271"/>
      <c r="AB180" s="271"/>
      <c r="AC180" s="271"/>
      <c r="AD180" s="271"/>
      <c r="AE180" s="271"/>
      <c r="AF180" s="271"/>
      <c r="AG180" s="271"/>
      <c r="AH180" s="271"/>
      <c r="AI180" s="271"/>
      <c r="AJ180" s="271"/>
      <c r="AK180" s="271"/>
      <c r="AL180" s="271"/>
      <c r="AM180" s="271"/>
      <c r="AN180" s="271"/>
      <c r="AO180" s="271"/>
      <c r="AP180" s="271"/>
      <c r="AQ180" s="271"/>
      <c r="AR180" s="271"/>
      <c r="AS180" s="271"/>
      <c r="AT180" s="271"/>
      <c r="AU180" s="271"/>
      <c r="AV180" s="271"/>
      <c r="AW180" s="271"/>
      <c r="AX180" s="271"/>
      <c r="AY180" s="271"/>
      <c r="AZ180" s="271"/>
      <c r="BA180" s="271"/>
      <c r="BB180" s="271"/>
      <c r="BC180" s="271"/>
      <c r="BD180" s="271"/>
      <c r="BE180" s="271"/>
      <c r="BF180" s="271"/>
      <c r="BG180" s="271"/>
      <c r="BH180" s="271"/>
      <c r="BI180" s="271"/>
      <c r="BJ180" s="271"/>
      <c r="BK180" s="271"/>
      <c r="BL180" s="271"/>
      <c r="BM180" s="271"/>
      <c r="BN180" s="271"/>
      <c r="BO180" s="271"/>
      <c r="BP180" s="271"/>
    </row>
    <row r="181" spans="1:68" x14ac:dyDescent="0.45">
      <c r="A181" s="270"/>
      <c r="B181" s="271"/>
      <c r="C181" s="272"/>
      <c r="D181" s="271"/>
      <c r="E181" s="271"/>
      <c r="F181" s="271"/>
      <c r="G181" s="270"/>
      <c r="H181" s="271"/>
      <c r="I181" s="271"/>
      <c r="J181" s="271"/>
      <c r="K181" s="271"/>
      <c r="L181" s="271"/>
      <c r="M181" s="271"/>
      <c r="N181" s="273"/>
      <c r="O181" s="271"/>
      <c r="P181" s="271"/>
      <c r="Q181" s="271"/>
      <c r="R181" s="271"/>
      <c r="S181" s="271"/>
      <c r="T181" s="271"/>
      <c r="U181" s="271"/>
      <c r="V181" s="271"/>
      <c r="W181" s="271"/>
      <c r="X181" s="271"/>
      <c r="Y181" s="271"/>
      <c r="Z181" s="271"/>
      <c r="AA181" s="271"/>
      <c r="AB181" s="271"/>
      <c r="AC181" s="271"/>
      <c r="AD181" s="271"/>
      <c r="AE181" s="271"/>
      <c r="AF181" s="271"/>
      <c r="AG181" s="271"/>
      <c r="AH181" s="271"/>
      <c r="AI181" s="271"/>
      <c r="AJ181" s="271"/>
      <c r="AK181" s="271"/>
      <c r="AL181" s="271"/>
      <c r="AM181" s="271"/>
      <c r="AN181" s="271"/>
      <c r="AO181" s="271"/>
      <c r="AP181" s="271"/>
      <c r="AQ181" s="271"/>
      <c r="AR181" s="271"/>
      <c r="AS181" s="271"/>
      <c r="AT181" s="271"/>
      <c r="AU181" s="271"/>
      <c r="AV181" s="271"/>
      <c r="AW181" s="271"/>
      <c r="AX181" s="271"/>
      <c r="AY181" s="271"/>
      <c r="AZ181" s="271"/>
      <c r="BA181" s="271"/>
      <c r="BB181" s="271"/>
      <c r="BC181" s="271"/>
      <c r="BD181" s="271"/>
      <c r="BE181" s="271"/>
      <c r="BF181" s="271"/>
      <c r="BG181" s="271"/>
      <c r="BH181" s="271"/>
      <c r="BI181" s="271"/>
      <c r="BJ181" s="271"/>
      <c r="BK181" s="271"/>
      <c r="BL181" s="271"/>
      <c r="BM181" s="271"/>
      <c r="BN181" s="271"/>
      <c r="BO181" s="271"/>
      <c r="BP181" s="271"/>
    </row>
    <row r="182" spans="1:68" x14ac:dyDescent="0.45">
      <c r="A182" s="270"/>
      <c r="B182" s="271"/>
      <c r="C182" s="272"/>
      <c r="D182" s="271"/>
      <c r="E182" s="271"/>
      <c r="F182" s="271"/>
      <c r="G182" s="270"/>
      <c r="H182" s="271"/>
      <c r="I182" s="271"/>
      <c r="J182" s="271"/>
      <c r="K182" s="271"/>
      <c r="L182" s="271"/>
      <c r="M182" s="271"/>
      <c r="N182" s="273"/>
      <c r="O182" s="271"/>
      <c r="P182" s="271"/>
      <c r="Q182" s="271"/>
      <c r="R182" s="271"/>
      <c r="S182" s="271"/>
      <c r="T182" s="271"/>
      <c r="U182" s="271"/>
      <c r="V182" s="271"/>
      <c r="W182" s="271"/>
      <c r="X182" s="271"/>
      <c r="Y182" s="271"/>
      <c r="Z182" s="271"/>
      <c r="AA182" s="271"/>
      <c r="AB182" s="271"/>
      <c r="AC182" s="271"/>
      <c r="AD182" s="271"/>
      <c r="AE182" s="271"/>
      <c r="AF182" s="271"/>
      <c r="AG182" s="271"/>
      <c r="AH182" s="271"/>
      <c r="AI182" s="271"/>
      <c r="AJ182" s="271"/>
      <c r="AK182" s="271"/>
      <c r="AL182" s="271"/>
      <c r="AM182" s="271"/>
      <c r="AN182" s="271"/>
      <c r="AO182" s="271"/>
      <c r="AP182" s="271"/>
      <c r="AQ182" s="271"/>
      <c r="AR182" s="271"/>
      <c r="AS182" s="271"/>
      <c r="AT182" s="271"/>
      <c r="AU182" s="271"/>
      <c r="AV182" s="271"/>
      <c r="AW182" s="271"/>
      <c r="AX182" s="271"/>
      <c r="AY182" s="271"/>
      <c r="AZ182" s="271"/>
      <c r="BA182" s="271"/>
      <c r="BB182" s="271"/>
      <c r="BC182" s="271"/>
      <c r="BD182" s="271"/>
      <c r="BE182" s="271"/>
      <c r="BF182" s="271"/>
      <c r="BG182" s="271"/>
      <c r="BH182" s="271"/>
      <c r="BI182" s="271"/>
      <c r="BJ182" s="271"/>
      <c r="BK182" s="271"/>
      <c r="BL182" s="271"/>
      <c r="BM182" s="271"/>
      <c r="BN182" s="271"/>
      <c r="BO182" s="271"/>
      <c r="BP182" s="271"/>
    </row>
    <row r="183" spans="1:68" x14ac:dyDescent="0.45">
      <c r="A183" s="270"/>
      <c r="B183" s="271"/>
      <c r="C183" s="272"/>
      <c r="D183" s="271"/>
      <c r="E183" s="271"/>
      <c r="F183" s="271"/>
      <c r="G183" s="270"/>
      <c r="H183" s="271"/>
      <c r="I183" s="271"/>
      <c r="J183" s="271"/>
      <c r="K183" s="271"/>
      <c r="L183" s="271"/>
      <c r="M183" s="271"/>
      <c r="N183" s="273"/>
      <c r="O183" s="271"/>
      <c r="P183" s="271"/>
      <c r="Q183" s="271"/>
      <c r="R183" s="271"/>
      <c r="S183" s="271"/>
      <c r="T183" s="271"/>
      <c r="U183" s="271"/>
      <c r="V183" s="271"/>
      <c r="W183" s="271"/>
      <c r="X183" s="271"/>
      <c r="Y183" s="271"/>
      <c r="Z183" s="271"/>
      <c r="AA183" s="271"/>
      <c r="AB183" s="271"/>
      <c r="AC183" s="271"/>
      <c r="AD183" s="271"/>
      <c r="AE183" s="271"/>
      <c r="AF183" s="271"/>
      <c r="AG183" s="271"/>
      <c r="AH183" s="271"/>
      <c r="AI183" s="271"/>
      <c r="AJ183" s="271"/>
      <c r="AK183" s="271"/>
      <c r="AL183" s="271"/>
      <c r="AM183" s="271"/>
      <c r="AN183" s="271"/>
      <c r="AO183" s="271"/>
      <c r="AP183" s="271"/>
      <c r="AQ183" s="271"/>
      <c r="AR183" s="271"/>
      <c r="AS183" s="271"/>
      <c r="AT183" s="271"/>
      <c r="AU183" s="271"/>
      <c r="AV183" s="271"/>
      <c r="AW183" s="271"/>
      <c r="AX183" s="271"/>
      <c r="AY183" s="271"/>
      <c r="AZ183" s="271"/>
      <c r="BA183" s="271"/>
      <c r="BB183" s="271"/>
      <c r="BC183" s="271"/>
      <c r="BD183" s="271"/>
      <c r="BE183" s="271"/>
      <c r="BF183" s="271"/>
      <c r="BG183" s="271"/>
      <c r="BH183" s="271"/>
      <c r="BI183" s="271"/>
      <c r="BJ183" s="271"/>
      <c r="BK183" s="271"/>
      <c r="BL183" s="271"/>
      <c r="BM183" s="271"/>
      <c r="BN183" s="271"/>
      <c r="BO183" s="271"/>
      <c r="BP183" s="271"/>
    </row>
    <row r="184" spans="1:68" x14ac:dyDescent="0.45">
      <c r="A184" s="270"/>
      <c r="B184" s="271"/>
      <c r="C184" s="272"/>
      <c r="D184" s="271"/>
      <c r="E184" s="271"/>
      <c r="F184" s="271"/>
      <c r="G184" s="270"/>
      <c r="H184" s="271"/>
      <c r="I184" s="271"/>
      <c r="J184" s="271"/>
      <c r="K184" s="271"/>
      <c r="L184" s="271"/>
      <c r="M184" s="271"/>
      <c r="N184" s="273"/>
      <c r="O184" s="271"/>
      <c r="P184" s="271"/>
      <c r="Q184" s="271"/>
      <c r="R184" s="271"/>
      <c r="S184" s="271"/>
      <c r="T184" s="271"/>
      <c r="U184" s="271"/>
      <c r="V184" s="271"/>
      <c r="W184" s="271"/>
      <c r="X184" s="271"/>
      <c r="Y184" s="271"/>
      <c r="Z184" s="271"/>
      <c r="AA184" s="271"/>
      <c r="AB184" s="271"/>
      <c r="AC184" s="271"/>
      <c r="AD184" s="271"/>
      <c r="AE184" s="271"/>
      <c r="AF184" s="271"/>
      <c r="AG184" s="271"/>
      <c r="AH184" s="271"/>
      <c r="AI184" s="271"/>
      <c r="AJ184" s="271"/>
      <c r="AK184" s="271"/>
      <c r="AL184" s="271"/>
      <c r="AM184" s="271"/>
      <c r="AN184" s="271"/>
      <c r="AO184" s="271"/>
      <c r="AP184" s="271"/>
      <c r="AQ184" s="271"/>
      <c r="AR184" s="271"/>
      <c r="AS184" s="271"/>
      <c r="AT184" s="271"/>
      <c r="AU184" s="271"/>
      <c r="AV184" s="271"/>
      <c r="AW184" s="271"/>
      <c r="AX184" s="271"/>
      <c r="AY184" s="271"/>
      <c r="AZ184" s="271"/>
      <c r="BA184" s="271"/>
      <c r="BB184" s="271"/>
      <c r="BC184" s="271"/>
      <c r="BD184" s="271"/>
      <c r="BE184" s="271"/>
      <c r="BF184" s="271"/>
      <c r="BG184" s="271"/>
      <c r="BH184" s="271"/>
      <c r="BI184" s="271"/>
      <c r="BJ184" s="271"/>
      <c r="BK184" s="271"/>
      <c r="BL184" s="271"/>
      <c r="BM184" s="271"/>
      <c r="BN184" s="271"/>
      <c r="BO184" s="271"/>
      <c r="BP184" s="271"/>
    </row>
    <row r="185" spans="1:68" x14ac:dyDescent="0.45">
      <c r="A185" s="270"/>
      <c r="B185" s="271"/>
      <c r="C185" s="272"/>
      <c r="D185" s="271"/>
      <c r="E185" s="271"/>
      <c r="F185" s="271"/>
      <c r="G185" s="270"/>
      <c r="H185" s="271"/>
      <c r="I185" s="271"/>
      <c r="J185" s="271"/>
      <c r="K185" s="271"/>
      <c r="L185" s="271"/>
      <c r="M185" s="271"/>
      <c r="N185" s="273"/>
      <c r="O185" s="271"/>
      <c r="P185" s="271"/>
      <c r="Q185" s="271"/>
      <c r="R185" s="271"/>
      <c r="S185" s="271"/>
      <c r="T185" s="271"/>
      <c r="U185" s="271"/>
      <c r="V185" s="271"/>
      <c r="W185" s="271"/>
      <c r="X185" s="271"/>
      <c r="Y185" s="271"/>
      <c r="Z185" s="271"/>
      <c r="AA185" s="271"/>
      <c r="AB185" s="271"/>
      <c r="AC185" s="271"/>
      <c r="AD185" s="271"/>
      <c r="AE185" s="271"/>
      <c r="AF185" s="271"/>
      <c r="AG185" s="271"/>
      <c r="AH185" s="271"/>
      <c r="AI185" s="271"/>
      <c r="AJ185" s="271"/>
      <c r="AK185" s="271"/>
      <c r="AL185" s="271"/>
      <c r="AM185" s="271"/>
      <c r="AN185" s="271"/>
      <c r="AO185" s="271"/>
      <c r="AP185" s="271"/>
      <c r="AQ185" s="271"/>
      <c r="AR185" s="271"/>
      <c r="AS185" s="271"/>
      <c r="AT185" s="271"/>
      <c r="AU185" s="271"/>
      <c r="AV185" s="271"/>
      <c r="AW185" s="271"/>
      <c r="AX185" s="271"/>
      <c r="AY185" s="271"/>
      <c r="AZ185" s="271"/>
      <c r="BA185" s="271"/>
      <c r="BB185" s="271"/>
      <c r="BC185" s="271"/>
      <c r="BD185" s="271"/>
      <c r="BE185" s="271"/>
      <c r="BF185" s="271"/>
      <c r="BG185" s="271"/>
      <c r="BH185" s="271"/>
      <c r="BI185" s="271"/>
      <c r="BJ185" s="271"/>
      <c r="BK185" s="271"/>
      <c r="BL185" s="271"/>
      <c r="BM185" s="271"/>
      <c r="BN185" s="271"/>
      <c r="BO185" s="271"/>
      <c r="BP185" s="271"/>
    </row>
    <row r="186" spans="1:68" x14ac:dyDescent="0.45">
      <c r="A186" s="270"/>
      <c r="B186" s="271"/>
      <c r="C186" s="272"/>
      <c r="D186" s="271"/>
      <c r="E186" s="271"/>
      <c r="F186" s="271"/>
      <c r="G186" s="270"/>
      <c r="H186" s="271"/>
      <c r="I186" s="271"/>
      <c r="J186" s="271"/>
      <c r="K186" s="271"/>
      <c r="L186" s="271"/>
      <c r="M186" s="271"/>
      <c r="N186" s="273"/>
      <c r="O186" s="271"/>
      <c r="P186" s="271"/>
      <c r="Q186" s="271"/>
      <c r="R186" s="271"/>
      <c r="S186" s="271"/>
      <c r="T186" s="271"/>
      <c r="U186" s="271"/>
      <c r="V186" s="271"/>
      <c r="W186" s="271"/>
      <c r="X186" s="271"/>
      <c r="Y186" s="271"/>
      <c r="Z186" s="271"/>
      <c r="AA186" s="271"/>
      <c r="AB186" s="271"/>
      <c r="AC186" s="271"/>
      <c r="AD186" s="271"/>
      <c r="AE186" s="271"/>
      <c r="AF186" s="271"/>
      <c r="AG186" s="271"/>
      <c r="AH186" s="271"/>
      <c r="AI186" s="271"/>
      <c r="AJ186" s="271"/>
      <c r="AK186" s="271"/>
      <c r="AL186" s="271"/>
      <c r="AM186" s="271"/>
      <c r="AN186" s="271"/>
      <c r="AO186" s="271"/>
      <c r="AP186" s="271"/>
      <c r="AQ186" s="271"/>
      <c r="AR186" s="271"/>
      <c r="AS186" s="271"/>
      <c r="AT186" s="271"/>
      <c r="AU186" s="271"/>
      <c r="AV186" s="271"/>
      <c r="AW186" s="271"/>
      <c r="AX186" s="271"/>
      <c r="AY186" s="271"/>
      <c r="AZ186" s="271"/>
      <c r="BA186" s="271"/>
      <c r="BB186" s="271"/>
      <c r="BC186" s="271"/>
      <c r="BD186" s="271"/>
      <c r="BE186" s="271"/>
      <c r="BF186" s="271"/>
      <c r="BG186" s="271"/>
      <c r="BH186" s="271"/>
      <c r="BI186" s="271"/>
      <c r="BJ186" s="271"/>
      <c r="BK186" s="271"/>
      <c r="BL186" s="271"/>
      <c r="BM186" s="271"/>
      <c r="BN186" s="271"/>
      <c r="BO186" s="271"/>
      <c r="BP186" s="271"/>
    </row>
    <row r="187" spans="1:68" x14ac:dyDescent="0.45">
      <c r="A187" s="270"/>
      <c r="B187" s="271"/>
      <c r="C187" s="272"/>
      <c r="D187" s="271"/>
      <c r="E187" s="271"/>
      <c r="F187" s="271"/>
      <c r="G187" s="270"/>
      <c r="H187" s="271"/>
      <c r="I187" s="271"/>
      <c r="J187" s="271"/>
      <c r="K187" s="271"/>
      <c r="L187" s="271"/>
      <c r="M187" s="271"/>
      <c r="N187" s="273"/>
      <c r="O187" s="271"/>
      <c r="P187" s="271"/>
      <c r="Q187" s="271"/>
      <c r="R187" s="271"/>
      <c r="S187" s="271"/>
      <c r="T187" s="271"/>
      <c r="U187" s="271"/>
      <c r="V187" s="271"/>
      <c r="W187" s="271"/>
      <c r="X187" s="271"/>
      <c r="Y187" s="271"/>
      <c r="Z187" s="271"/>
      <c r="AA187" s="271"/>
      <c r="AB187" s="271"/>
      <c r="AC187" s="271"/>
      <c r="AD187" s="271"/>
      <c r="AE187" s="271"/>
      <c r="AF187" s="271"/>
      <c r="AG187" s="271"/>
      <c r="AH187" s="271"/>
      <c r="AI187" s="271"/>
      <c r="AJ187" s="271"/>
      <c r="AK187" s="271"/>
      <c r="AL187" s="271"/>
      <c r="AM187" s="271"/>
      <c r="AN187" s="271"/>
      <c r="AO187" s="271"/>
      <c r="AP187" s="271"/>
      <c r="AQ187" s="271"/>
      <c r="AR187" s="271"/>
      <c r="AS187" s="271"/>
      <c r="AT187" s="271"/>
      <c r="AU187" s="271"/>
      <c r="AV187" s="271"/>
      <c r="AW187" s="271"/>
      <c r="AX187" s="271"/>
      <c r="AY187" s="271"/>
      <c r="AZ187" s="271"/>
      <c r="BA187" s="271"/>
      <c r="BB187" s="271"/>
      <c r="BC187" s="271"/>
      <c r="BD187" s="271"/>
      <c r="BE187" s="271"/>
      <c r="BF187" s="271"/>
      <c r="BG187" s="271"/>
      <c r="BH187" s="271"/>
      <c r="BI187" s="271"/>
      <c r="BJ187" s="271"/>
      <c r="BK187" s="271"/>
      <c r="BL187" s="271"/>
      <c r="BM187" s="271"/>
      <c r="BN187" s="271"/>
      <c r="BO187" s="271"/>
      <c r="BP187" s="271"/>
    </row>
    <row r="188" spans="1:68" x14ac:dyDescent="0.45">
      <c r="A188" s="270"/>
      <c r="B188" s="271"/>
      <c r="C188" s="272"/>
      <c r="D188" s="271"/>
      <c r="E188" s="271"/>
      <c r="F188" s="271"/>
      <c r="G188" s="270"/>
      <c r="H188" s="271"/>
      <c r="I188" s="271"/>
      <c r="J188" s="271"/>
      <c r="K188" s="271"/>
      <c r="L188" s="271"/>
      <c r="M188" s="271"/>
      <c r="N188" s="273"/>
      <c r="O188" s="271"/>
      <c r="P188" s="271"/>
      <c r="Q188" s="271"/>
      <c r="R188" s="271"/>
      <c r="S188" s="271"/>
      <c r="T188" s="271"/>
      <c r="U188" s="271"/>
      <c r="V188" s="271"/>
      <c r="W188" s="271"/>
      <c r="X188" s="271"/>
      <c r="Y188" s="271"/>
      <c r="Z188" s="271"/>
      <c r="AA188" s="271"/>
      <c r="AB188" s="271"/>
      <c r="AC188" s="271"/>
      <c r="AD188" s="271"/>
      <c r="AE188" s="271"/>
      <c r="AF188" s="271"/>
      <c r="AG188" s="271"/>
      <c r="AH188" s="271"/>
      <c r="AI188" s="271"/>
      <c r="AJ188" s="271"/>
      <c r="AK188" s="271"/>
      <c r="AL188" s="271"/>
      <c r="AM188" s="271"/>
      <c r="AN188" s="271"/>
      <c r="AO188" s="271"/>
      <c r="AP188" s="271"/>
      <c r="AQ188" s="271"/>
      <c r="AR188" s="271"/>
      <c r="AS188" s="271"/>
      <c r="AT188" s="271"/>
      <c r="AU188" s="271"/>
      <c r="AV188" s="271"/>
      <c r="AW188" s="271"/>
      <c r="AX188" s="271"/>
      <c r="AY188" s="271"/>
      <c r="AZ188" s="271"/>
      <c r="BA188" s="271"/>
      <c r="BB188" s="271"/>
      <c r="BC188" s="271"/>
      <c r="BD188" s="271"/>
      <c r="BE188" s="271"/>
      <c r="BF188" s="271"/>
      <c r="BG188" s="271"/>
      <c r="BH188" s="271"/>
      <c r="BI188" s="271"/>
      <c r="BJ188" s="271"/>
      <c r="BK188" s="271"/>
      <c r="BL188" s="271"/>
      <c r="BM188" s="271"/>
      <c r="BN188" s="271"/>
      <c r="BO188" s="271"/>
      <c r="BP188" s="271"/>
    </row>
    <row r="189" spans="1:68" x14ac:dyDescent="0.45">
      <c r="A189" s="270"/>
      <c r="B189" s="271"/>
      <c r="C189" s="272"/>
      <c r="D189" s="271"/>
      <c r="E189" s="271"/>
      <c r="F189" s="271"/>
      <c r="G189" s="270"/>
      <c r="H189" s="271"/>
      <c r="I189" s="271"/>
      <c r="J189" s="271"/>
      <c r="K189" s="271"/>
      <c r="L189" s="271"/>
      <c r="M189" s="271"/>
      <c r="N189" s="273"/>
      <c r="O189" s="271"/>
      <c r="P189" s="271"/>
      <c r="Q189" s="271"/>
      <c r="R189" s="271"/>
      <c r="S189" s="271"/>
      <c r="T189" s="271"/>
      <c r="U189" s="271"/>
      <c r="V189" s="271"/>
      <c r="W189" s="271"/>
      <c r="X189" s="271"/>
      <c r="Y189" s="271"/>
      <c r="Z189" s="271"/>
      <c r="AA189" s="271"/>
      <c r="AB189" s="271"/>
      <c r="AC189" s="271"/>
      <c r="AD189" s="271"/>
      <c r="AE189" s="271"/>
      <c r="AF189" s="271"/>
      <c r="AG189" s="271"/>
      <c r="AH189" s="271"/>
      <c r="AI189" s="271"/>
      <c r="AJ189" s="271"/>
      <c r="AK189" s="271"/>
      <c r="AL189" s="271"/>
      <c r="AM189" s="271"/>
      <c r="AN189" s="271"/>
      <c r="AO189" s="271"/>
      <c r="AP189" s="271"/>
      <c r="AQ189" s="271"/>
      <c r="AR189" s="271"/>
      <c r="AS189" s="271"/>
      <c r="AT189" s="271"/>
      <c r="AU189" s="271"/>
      <c r="AV189" s="271"/>
      <c r="AW189" s="271"/>
      <c r="AX189" s="271"/>
      <c r="AY189" s="271"/>
      <c r="AZ189" s="271"/>
      <c r="BA189" s="271"/>
      <c r="BB189" s="271"/>
      <c r="BC189" s="271"/>
      <c r="BD189" s="271"/>
      <c r="BE189" s="271"/>
      <c r="BF189" s="271"/>
      <c r="BG189" s="271"/>
      <c r="BH189" s="271"/>
      <c r="BI189" s="271"/>
      <c r="BJ189" s="271"/>
      <c r="BK189" s="271"/>
      <c r="BL189" s="271"/>
      <c r="BM189" s="271"/>
      <c r="BN189" s="271"/>
      <c r="BO189" s="271"/>
      <c r="BP189" s="271"/>
    </row>
    <row r="190" spans="1:68" x14ac:dyDescent="0.45">
      <c r="A190" s="270"/>
      <c r="B190" s="271"/>
      <c r="C190" s="272"/>
      <c r="D190" s="271"/>
      <c r="E190" s="271"/>
      <c r="F190" s="271"/>
      <c r="G190" s="270"/>
      <c r="H190" s="271"/>
      <c r="I190" s="271"/>
      <c r="J190" s="271"/>
      <c r="K190" s="271"/>
      <c r="L190" s="271"/>
      <c r="M190" s="271"/>
      <c r="N190" s="273"/>
      <c r="O190" s="271"/>
      <c r="P190" s="271"/>
      <c r="Q190" s="271"/>
      <c r="R190" s="271"/>
      <c r="S190" s="271"/>
      <c r="T190" s="271"/>
      <c r="U190" s="271"/>
      <c r="V190" s="271"/>
      <c r="W190" s="271"/>
      <c r="X190" s="271"/>
      <c r="Y190" s="271"/>
      <c r="Z190" s="271"/>
      <c r="AA190" s="271"/>
      <c r="AB190" s="271"/>
      <c r="AC190" s="271"/>
      <c r="AD190" s="271"/>
      <c r="AE190" s="271"/>
      <c r="AF190" s="271"/>
      <c r="AG190" s="271"/>
      <c r="AH190" s="271"/>
      <c r="AI190" s="271"/>
      <c r="AJ190" s="271"/>
      <c r="AK190" s="271"/>
      <c r="AL190" s="271"/>
      <c r="AM190" s="271"/>
      <c r="AN190" s="271"/>
      <c r="AO190" s="271"/>
      <c r="AP190" s="271"/>
      <c r="AQ190" s="271"/>
      <c r="AR190" s="271"/>
      <c r="AS190" s="271"/>
      <c r="AT190" s="271"/>
      <c r="AU190" s="271"/>
      <c r="AV190" s="271"/>
      <c r="AW190" s="271"/>
      <c r="AX190" s="271"/>
      <c r="AY190" s="271"/>
      <c r="AZ190" s="271"/>
      <c r="BA190" s="271"/>
      <c r="BB190" s="271"/>
      <c r="BC190" s="271"/>
      <c r="BD190" s="271"/>
      <c r="BE190" s="271"/>
      <c r="BF190" s="271"/>
      <c r="BG190" s="271"/>
      <c r="BH190" s="271"/>
      <c r="BI190" s="271"/>
      <c r="BJ190" s="271"/>
      <c r="BK190" s="271"/>
      <c r="BL190" s="271"/>
      <c r="BM190" s="271"/>
      <c r="BN190" s="271"/>
      <c r="BO190" s="271"/>
      <c r="BP190" s="271"/>
    </row>
    <row r="191" spans="1:68" x14ac:dyDescent="0.45">
      <c r="A191" s="270"/>
      <c r="B191" s="271"/>
      <c r="C191" s="272"/>
      <c r="D191" s="271"/>
      <c r="E191" s="271"/>
      <c r="F191" s="271"/>
      <c r="G191" s="270"/>
      <c r="H191" s="271"/>
      <c r="I191" s="271"/>
      <c r="J191" s="271"/>
      <c r="K191" s="271"/>
      <c r="L191" s="271"/>
      <c r="M191" s="271"/>
      <c r="N191" s="273"/>
      <c r="O191" s="271"/>
      <c r="P191" s="271"/>
      <c r="Q191" s="271"/>
      <c r="R191" s="271"/>
      <c r="S191" s="271"/>
      <c r="T191" s="271"/>
      <c r="U191" s="271"/>
      <c r="V191" s="271"/>
      <c r="W191" s="271"/>
      <c r="X191" s="271"/>
      <c r="Y191" s="271"/>
      <c r="Z191" s="271"/>
      <c r="AA191" s="271"/>
      <c r="AB191" s="271"/>
      <c r="AC191" s="271"/>
      <c r="AD191" s="271"/>
      <c r="AE191" s="271"/>
      <c r="AF191" s="271"/>
      <c r="AG191" s="271"/>
      <c r="AH191" s="271"/>
      <c r="AI191" s="271"/>
      <c r="AJ191" s="271"/>
      <c r="AK191" s="271"/>
      <c r="AL191" s="271"/>
      <c r="AM191" s="271"/>
      <c r="AN191" s="271"/>
      <c r="AO191" s="271"/>
      <c r="AP191" s="271"/>
      <c r="AQ191" s="271"/>
      <c r="AR191" s="271"/>
      <c r="AS191" s="271"/>
      <c r="AT191" s="271"/>
      <c r="AU191" s="271"/>
      <c r="AV191" s="271"/>
      <c r="AW191" s="271"/>
      <c r="AX191" s="271"/>
      <c r="AY191" s="271"/>
      <c r="AZ191" s="271"/>
      <c r="BA191" s="271"/>
      <c r="BB191" s="271"/>
      <c r="BC191" s="271"/>
      <c r="BD191" s="271"/>
      <c r="BE191" s="271"/>
      <c r="BF191" s="271"/>
      <c r="BG191" s="271"/>
      <c r="BH191" s="271"/>
      <c r="BI191" s="271"/>
      <c r="BJ191" s="271"/>
      <c r="BK191" s="271"/>
      <c r="BL191" s="271"/>
      <c r="BM191" s="271"/>
      <c r="BN191" s="271"/>
      <c r="BO191" s="271"/>
      <c r="BP191" s="271"/>
    </row>
    <row r="192" spans="1:68" x14ac:dyDescent="0.45">
      <c r="A192" s="270"/>
      <c r="B192" s="271"/>
      <c r="C192" s="272"/>
      <c r="D192" s="271"/>
      <c r="E192" s="271"/>
      <c r="F192" s="271"/>
      <c r="G192" s="270"/>
      <c r="H192" s="271"/>
      <c r="I192" s="271"/>
      <c r="J192" s="271"/>
      <c r="K192" s="271"/>
      <c r="L192" s="271"/>
      <c r="M192" s="271"/>
      <c r="N192" s="273"/>
      <c r="O192" s="271"/>
      <c r="P192" s="271"/>
      <c r="Q192" s="271"/>
      <c r="R192" s="271"/>
      <c r="S192" s="271"/>
      <c r="T192" s="271"/>
      <c r="U192" s="271"/>
      <c r="V192" s="271"/>
      <c r="W192" s="271"/>
      <c r="X192" s="271"/>
      <c r="Y192" s="271"/>
      <c r="Z192" s="271"/>
      <c r="AA192" s="271"/>
      <c r="AB192" s="271"/>
      <c r="AC192" s="271"/>
      <c r="AD192" s="271"/>
      <c r="AE192" s="271"/>
      <c r="AF192" s="271"/>
      <c r="AG192" s="271"/>
      <c r="AH192" s="271"/>
      <c r="AI192" s="271"/>
      <c r="AJ192" s="271"/>
      <c r="AK192" s="271"/>
      <c r="AL192" s="271"/>
      <c r="AM192" s="271"/>
      <c r="AN192" s="271"/>
      <c r="AO192" s="271"/>
      <c r="AP192" s="271"/>
      <c r="AQ192" s="271"/>
      <c r="AR192" s="271"/>
      <c r="AS192" s="271"/>
      <c r="AT192" s="271"/>
      <c r="AU192" s="271"/>
      <c r="AV192" s="271"/>
      <c r="AW192" s="271"/>
      <c r="AX192" s="271"/>
      <c r="AY192" s="271"/>
      <c r="AZ192" s="271"/>
      <c r="BA192" s="271"/>
      <c r="BB192" s="271"/>
      <c r="BC192" s="271"/>
      <c r="BD192" s="271"/>
      <c r="BE192" s="271"/>
      <c r="BF192" s="271"/>
      <c r="BG192" s="271"/>
      <c r="BH192" s="271"/>
      <c r="BI192" s="271"/>
      <c r="BJ192" s="271"/>
      <c r="BK192" s="271"/>
      <c r="BL192" s="271"/>
      <c r="BM192" s="271"/>
      <c r="BN192" s="271"/>
      <c r="BO192" s="271"/>
      <c r="BP192" s="271"/>
    </row>
    <row r="193" spans="1:68" x14ac:dyDescent="0.45">
      <c r="A193" s="270"/>
      <c r="B193" s="271"/>
      <c r="C193" s="272"/>
      <c r="D193" s="271"/>
      <c r="E193" s="271"/>
      <c r="F193" s="271"/>
      <c r="G193" s="270"/>
      <c r="H193" s="271"/>
      <c r="I193" s="271"/>
      <c r="J193" s="271"/>
      <c r="K193" s="271"/>
      <c r="L193" s="271"/>
      <c r="M193" s="271"/>
      <c r="N193" s="273"/>
      <c r="O193" s="271"/>
      <c r="P193" s="271"/>
      <c r="Q193" s="271"/>
      <c r="R193" s="271"/>
      <c r="S193" s="271"/>
      <c r="T193" s="271"/>
      <c r="U193" s="271"/>
      <c r="V193" s="271"/>
      <c r="W193" s="271"/>
      <c r="X193" s="271"/>
      <c r="Y193" s="271"/>
      <c r="Z193" s="271"/>
      <c r="AA193" s="271"/>
      <c r="AB193" s="271"/>
      <c r="AC193" s="271"/>
      <c r="AD193" s="271"/>
      <c r="AE193" s="271"/>
      <c r="AF193" s="271"/>
      <c r="AG193" s="271"/>
      <c r="AH193" s="271"/>
      <c r="AI193" s="271"/>
      <c r="AJ193" s="271"/>
      <c r="AK193" s="271"/>
      <c r="AL193" s="271"/>
      <c r="AM193" s="271"/>
      <c r="AN193" s="271"/>
      <c r="AO193" s="271"/>
      <c r="AP193" s="271"/>
      <c r="AQ193" s="271"/>
      <c r="AR193" s="271"/>
      <c r="AS193" s="271"/>
      <c r="AT193" s="271"/>
      <c r="AU193" s="271"/>
      <c r="AV193" s="271"/>
      <c r="AW193" s="271"/>
      <c r="AX193" s="271"/>
      <c r="AY193" s="271"/>
      <c r="AZ193" s="271"/>
      <c r="BA193" s="271"/>
      <c r="BB193" s="271"/>
      <c r="BC193" s="271"/>
      <c r="BD193" s="271"/>
      <c r="BE193" s="271"/>
      <c r="BF193" s="271"/>
      <c r="BG193" s="271"/>
      <c r="BH193" s="271"/>
      <c r="BI193" s="271"/>
      <c r="BJ193" s="271"/>
      <c r="BK193" s="271"/>
      <c r="BL193" s="271"/>
      <c r="BM193" s="271"/>
      <c r="BN193" s="271"/>
      <c r="BO193" s="271"/>
      <c r="BP193" s="271"/>
    </row>
    <row r="194" spans="1:68" x14ac:dyDescent="0.45">
      <c r="A194" s="270"/>
      <c r="B194" s="271"/>
      <c r="C194" s="272"/>
      <c r="D194" s="271"/>
      <c r="E194" s="271"/>
      <c r="F194" s="271"/>
      <c r="G194" s="270"/>
      <c r="H194" s="271"/>
      <c r="I194" s="271"/>
      <c r="J194" s="271"/>
      <c r="K194" s="271"/>
      <c r="L194" s="271"/>
      <c r="M194" s="271"/>
      <c r="N194" s="273"/>
      <c r="O194" s="271"/>
      <c r="P194" s="271"/>
      <c r="Q194" s="271"/>
      <c r="R194" s="271"/>
      <c r="S194" s="271"/>
      <c r="T194" s="271"/>
      <c r="U194" s="271"/>
      <c r="V194" s="271"/>
      <c r="W194" s="271"/>
      <c r="X194" s="271"/>
      <c r="Y194" s="271"/>
      <c r="Z194" s="271"/>
      <c r="AA194" s="271"/>
      <c r="AB194" s="271"/>
      <c r="AC194" s="271"/>
      <c r="AD194" s="271"/>
      <c r="AE194" s="271"/>
      <c r="AF194" s="271"/>
      <c r="AG194" s="271"/>
      <c r="AH194" s="271"/>
      <c r="AI194" s="271"/>
      <c r="AJ194" s="271"/>
      <c r="AK194" s="271"/>
      <c r="AL194" s="271"/>
      <c r="AM194" s="271"/>
      <c r="AN194" s="271"/>
      <c r="AO194" s="271"/>
      <c r="AP194" s="271"/>
      <c r="AQ194" s="271"/>
      <c r="AR194" s="271"/>
      <c r="AS194" s="271"/>
      <c r="AT194" s="271"/>
      <c r="AU194" s="271"/>
      <c r="AV194" s="271"/>
      <c r="AW194" s="271"/>
      <c r="AX194" s="271"/>
      <c r="AY194" s="271"/>
      <c r="AZ194" s="271"/>
      <c r="BA194" s="271"/>
      <c r="BB194" s="271"/>
      <c r="BC194" s="271"/>
      <c r="BD194" s="271"/>
      <c r="BE194" s="271"/>
      <c r="BF194" s="271"/>
      <c r="BG194" s="271"/>
      <c r="BH194" s="271"/>
      <c r="BI194" s="271"/>
      <c r="BJ194" s="271"/>
      <c r="BK194" s="271"/>
      <c r="BL194" s="271"/>
      <c r="BM194" s="271"/>
      <c r="BN194" s="271"/>
      <c r="BO194" s="271"/>
      <c r="BP194" s="271"/>
    </row>
    <row r="195" spans="1:68" x14ac:dyDescent="0.45">
      <c r="A195" s="270"/>
      <c r="B195" s="271"/>
      <c r="C195" s="272"/>
      <c r="D195" s="271"/>
      <c r="E195" s="271"/>
      <c r="F195" s="271"/>
      <c r="G195" s="270"/>
      <c r="H195" s="271"/>
      <c r="I195" s="271"/>
      <c r="J195" s="271"/>
      <c r="K195" s="271"/>
      <c r="L195" s="271"/>
      <c r="M195" s="271"/>
      <c r="N195" s="273"/>
      <c r="O195" s="271"/>
      <c r="P195" s="271"/>
      <c r="Q195" s="271"/>
      <c r="R195" s="271"/>
      <c r="S195" s="271"/>
      <c r="T195" s="271"/>
      <c r="U195" s="271"/>
      <c r="V195" s="271"/>
      <c r="W195" s="271"/>
      <c r="X195" s="271"/>
      <c r="Y195" s="271"/>
      <c r="Z195" s="271"/>
      <c r="AA195" s="271"/>
      <c r="AB195" s="271"/>
      <c r="AC195" s="271"/>
      <c r="AD195" s="271"/>
      <c r="AE195" s="271"/>
      <c r="AF195" s="271"/>
      <c r="AG195" s="271"/>
      <c r="AH195" s="271"/>
      <c r="AI195" s="271"/>
      <c r="AJ195" s="271"/>
      <c r="AK195" s="271"/>
      <c r="AL195" s="271"/>
      <c r="AM195" s="271"/>
      <c r="AN195" s="271"/>
      <c r="AO195" s="271"/>
      <c r="AP195" s="271"/>
      <c r="AQ195" s="271"/>
      <c r="AR195" s="271"/>
      <c r="AS195" s="271"/>
      <c r="AT195" s="271"/>
      <c r="AU195" s="271"/>
      <c r="AV195" s="271"/>
      <c r="AW195" s="271"/>
      <c r="AX195" s="271"/>
      <c r="AY195" s="271"/>
      <c r="AZ195" s="271"/>
      <c r="BA195" s="271"/>
      <c r="BB195" s="271"/>
      <c r="BC195" s="271"/>
      <c r="BD195" s="271"/>
      <c r="BE195" s="271"/>
      <c r="BF195" s="271"/>
      <c r="BG195" s="271"/>
      <c r="BH195" s="271"/>
      <c r="BI195" s="271"/>
      <c r="BJ195" s="271"/>
      <c r="BK195" s="271"/>
      <c r="BL195" s="271"/>
      <c r="BM195" s="271"/>
      <c r="BN195" s="271"/>
      <c r="BO195" s="271"/>
      <c r="BP195" s="271"/>
    </row>
    <row r="196" spans="1:68" x14ac:dyDescent="0.45">
      <c r="A196" s="270"/>
      <c r="B196" s="271"/>
      <c r="C196" s="272"/>
      <c r="D196" s="271"/>
      <c r="E196" s="271"/>
      <c r="F196" s="271"/>
      <c r="G196" s="270"/>
      <c r="H196" s="271"/>
      <c r="I196" s="271"/>
      <c r="J196" s="271"/>
      <c r="K196" s="271"/>
      <c r="L196" s="271"/>
      <c r="M196" s="271"/>
      <c r="N196" s="273"/>
      <c r="O196" s="271"/>
      <c r="P196" s="271"/>
      <c r="Q196" s="271"/>
      <c r="R196" s="271"/>
      <c r="S196" s="271"/>
      <c r="T196" s="271"/>
      <c r="U196" s="271"/>
      <c r="V196" s="271"/>
      <c r="W196" s="271"/>
      <c r="X196" s="271"/>
      <c r="Y196" s="271"/>
      <c r="Z196" s="271"/>
      <c r="AA196" s="271"/>
      <c r="AB196" s="271"/>
      <c r="AC196" s="271"/>
      <c r="AD196" s="271"/>
      <c r="AE196" s="271"/>
      <c r="AF196" s="271"/>
      <c r="AG196" s="271"/>
      <c r="AH196" s="271"/>
      <c r="AI196" s="271"/>
      <c r="AJ196" s="271"/>
      <c r="AK196" s="271"/>
      <c r="AL196" s="271"/>
      <c r="AM196" s="271"/>
      <c r="AN196" s="271"/>
      <c r="AO196" s="271"/>
      <c r="AP196" s="271"/>
      <c r="AQ196" s="271"/>
      <c r="AR196" s="271"/>
      <c r="AS196" s="271"/>
      <c r="AT196" s="271"/>
      <c r="AU196" s="271"/>
      <c r="AV196" s="271"/>
      <c r="AW196" s="271"/>
      <c r="AX196" s="271"/>
      <c r="AY196" s="271"/>
      <c r="AZ196" s="271"/>
      <c r="BA196" s="271"/>
      <c r="BB196" s="271"/>
      <c r="BC196" s="271"/>
      <c r="BD196" s="271"/>
      <c r="BE196" s="271"/>
      <c r="BF196" s="271"/>
      <c r="BG196" s="271"/>
      <c r="BH196" s="271"/>
      <c r="BI196" s="271"/>
      <c r="BJ196" s="271"/>
      <c r="BK196" s="271"/>
      <c r="BL196" s="271"/>
      <c r="BM196" s="271"/>
      <c r="BN196" s="271"/>
      <c r="BO196" s="271"/>
      <c r="BP196" s="271"/>
    </row>
    <row r="197" spans="1:68" x14ac:dyDescent="0.45">
      <c r="A197" s="270"/>
      <c r="B197" s="271"/>
      <c r="C197" s="272"/>
      <c r="D197" s="271"/>
      <c r="E197" s="271"/>
      <c r="F197" s="271"/>
      <c r="G197" s="270"/>
      <c r="H197" s="271"/>
      <c r="I197" s="271"/>
      <c r="J197" s="271"/>
      <c r="K197" s="271"/>
      <c r="L197" s="271"/>
      <c r="M197" s="271"/>
      <c r="N197" s="273"/>
      <c r="O197" s="271"/>
      <c r="P197" s="271"/>
      <c r="Q197" s="271"/>
      <c r="R197" s="271"/>
      <c r="S197" s="271"/>
      <c r="T197" s="271"/>
      <c r="U197" s="271"/>
      <c r="V197" s="271"/>
      <c r="W197" s="271"/>
      <c r="X197" s="271"/>
      <c r="Y197" s="271"/>
      <c r="Z197" s="271"/>
      <c r="AA197" s="271"/>
      <c r="AB197" s="271"/>
      <c r="AC197" s="271"/>
      <c r="AD197" s="271"/>
      <c r="AE197" s="271"/>
      <c r="AF197" s="271"/>
      <c r="AG197" s="271"/>
      <c r="AH197" s="271"/>
      <c r="AI197" s="271"/>
      <c r="AJ197" s="271"/>
      <c r="AK197" s="271"/>
      <c r="AL197" s="271"/>
      <c r="AM197" s="271"/>
      <c r="AN197" s="271"/>
      <c r="AO197" s="271"/>
      <c r="AP197" s="271"/>
      <c r="AQ197" s="271"/>
      <c r="AR197" s="271"/>
      <c r="AS197" s="271"/>
      <c r="AT197" s="271"/>
      <c r="AU197" s="271"/>
      <c r="AV197" s="271"/>
      <c r="AW197" s="271"/>
      <c r="AX197" s="271"/>
      <c r="AY197" s="271"/>
      <c r="AZ197" s="271"/>
      <c r="BA197" s="271"/>
      <c r="BB197" s="271"/>
      <c r="BC197" s="271"/>
      <c r="BD197" s="271"/>
      <c r="BE197" s="271"/>
      <c r="BF197" s="271"/>
      <c r="BG197" s="271"/>
      <c r="BH197" s="271"/>
      <c r="BI197" s="271"/>
      <c r="BJ197" s="271"/>
      <c r="BK197" s="271"/>
      <c r="BL197" s="271"/>
      <c r="BM197" s="271"/>
      <c r="BN197" s="271"/>
      <c r="BO197" s="271"/>
      <c r="BP197" s="271"/>
    </row>
  </sheetData>
  <mergeCells count="5">
    <mergeCell ref="B9:B10"/>
    <mergeCell ref="C9:C10"/>
    <mergeCell ref="D9:D10"/>
    <mergeCell ref="E9:E10"/>
    <mergeCell ref="F9:F10"/>
  </mergeCells>
  <phoneticPr fontId="12" type="noConversion"/>
  <conditionalFormatting sqref="K7">
    <cfRule type="cellIs" dxfId="669" priority="67" operator="equal">
      <formula>"Pass"</formula>
    </cfRule>
    <cfRule type="cellIs" dxfId="668" priority="68" operator="equal">
      <formula>"Fail"</formula>
    </cfRule>
    <cfRule type="cellIs" dxfId="667" priority="69" operator="equal">
      <formula>#REF!</formula>
    </cfRule>
    <cfRule type="cellIs" dxfId="666" priority="70" operator="equal">
      <formula>#REF!</formula>
    </cfRule>
    <cfRule type="cellIs" dxfId="665" priority="71" operator="equal">
      <formula>#REF!</formula>
    </cfRule>
  </conditionalFormatting>
  <conditionalFormatting sqref="K8">
    <cfRule type="cellIs" dxfId="664" priority="22" operator="equal">
      <formula>"Pass"</formula>
    </cfRule>
    <cfRule type="cellIs" dxfId="663" priority="23" operator="equal">
      <formula>"Fail"</formula>
    </cfRule>
    <cfRule type="cellIs" dxfId="662" priority="24" operator="equal">
      <formula>#REF!</formula>
    </cfRule>
    <cfRule type="cellIs" dxfId="661" priority="25" operator="equal">
      <formula>#REF!</formula>
    </cfRule>
    <cfRule type="cellIs" dxfId="660" priority="26" operator="equal">
      <formula>#REF!</formula>
    </cfRule>
  </conditionalFormatting>
  <conditionalFormatting sqref="K9">
    <cfRule type="cellIs" dxfId="659" priority="12" operator="equal">
      <formula>"Pass"</formula>
    </cfRule>
    <cfRule type="cellIs" dxfId="658" priority="13" operator="equal">
      <formula>"Fail"</formula>
    </cfRule>
    <cfRule type="cellIs" dxfId="657" priority="14" operator="equal">
      <formula>#REF!</formula>
    </cfRule>
    <cfRule type="cellIs" dxfId="656" priority="15" operator="equal">
      <formula>#REF!</formula>
    </cfRule>
    <cfRule type="cellIs" dxfId="655" priority="16" operator="equal">
      <formula>#REF!</formula>
    </cfRule>
  </conditionalFormatting>
  <conditionalFormatting sqref="E4:F4">
    <cfRule type="cellIs" dxfId="654" priority="11" operator="equal">
      <formula>"No"</formula>
    </cfRule>
  </conditionalFormatting>
  <conditionalFormatting sqref="K10">
    <cfRule type="cellIs" dxfId="653" priority="6" operator="equal">
      <formula>"Pass"</formula>
    </cfRule>
    <cfRule type="cellIs" dxfId="652" priority="7" operator="equal">
      <formula>"Fail"</formula>
    </cfRule>
    <cfRule type="cellIs" dxfId="651" priority="8" operator="equal">
      <formula>#REF!</formula>
    </cfRule>
    <cfRule type="cellIs" dxfId="650" priority="9" operator="equal">
      <formula>#REF!</formula>
    </cfRule>
    <cfRule type="cellIs" dxfId="649" priority="10" operator="equal">
      <formula>#REF!</formula>
    </cfRule>
  </conditionalFormatting>
  <conditionalFormatting sqref="K6">
    <cfRule type="cellIs" dxfId="648" priority="1" operator="equal">
      <formula>"Pass"</formula>
    </cfRule>
    <cfRule type="cellIs" dxfId="647" priority="2" operator="equal">
      <formula>"Fail"</formula>
    </cfRule>
    <cfRule type="cellIs" dxfId="646" priority="3" operator="equal">
      <formula>#REF!</formula>
    </cfRule>
    <cfRule type="cellIs" dxfId="645" priority="4" operator="equal">
      <formula>#REF!</formula>
    </cfRule>
    <cfRule type="cellIs" dxfId="644" priority="5" operator="equal">
      <formula>#REF!</formula>
    </cfRule>
  </conditionalFormatting>
  <dataValidations count="1">
    <dataValidation type="list" allowBlank="1" showInputMessage="1" showErrorMessage="1" sqref="K6:K10" xr:uid="{19753C65-B8E2-4683-89D2-B28337A57E29}">
      <formula1>$K$14:$K$17</formula1>
    </dataValidation>
  </dataValidations>
  <pageMargins left="0.23622047244094491" right="0.23622047244094491" top="0.74803149606299213" bottom="0.74803149606299213" header="0.31496062992125984" footer="0.31496062992125984"/>
  <pageSetup paperSize="8" scale="22" fitToHeight="0" orientation="landscape" r:id="rId1"/>
  <headerFooter>
    <oddFooter>Page &amp;P of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D15060-FD0D-49FC-A262-0EDAB5845E3B}">
  <sheetPr>
    <pageSetUpPr fitToPage="1"/>
  </sheetPr>
  <dimension ref="A1:W905"/>
  <sheetViews>
    <sheetView zoomScale="80" zoomScaleNormal="80" workbookViewId="0">
      <pane ySplit="4" topLeftCell="A38" activePane="bottomLeft" state="frozen"/>
      <selection pane="bottomLeft" activeCell="I86" sqref="I86"/>
    </sheetView>
  </sheetViews>
  <sheetFormatPr defaultColWidth="9.1328125" defaultRowHeight="14.25" outlineLevelRow="1" x14ac:dyDescent="0.45"/>
  <cols>
    <col min="1" max="1" width="19.1328125" style="19" customWidth="1"/>
    <col min="2" max="2" width="13.86328125" style="5" customWidth="1"/>
    <col min="3" max="3" width="81.265625" style="18" customWidth="1"/>
    <col min="4" max="4" width="14.59765625" style="5" customWidth="1"/>
    <col min="5" max="5" width="10.265625" style="5" customWidth="1"/>
    <col min="6" max="6" width="10.86328125" style="5" customWidth="1"/>
    <col min="7" max="7" width="39.3984375" style="19" customWidth="1"/>
    <col min="8" max="8" width="32.1328125" style="5" customWidth="1"/>
    <col min="9" max="9" width="63.59765625" style="5" customWidth="1"/>
    <col min="10" max="10" width="28.86328125" style="5" customWidth="1"/>
    <col min="11" max="11" width="21.3984375" style="5" customWidth="1"/>
    <col min="12" max="13" width="70.73046875" style="5" customWidth="1"/>
    <col min="14" max="14" width="8.86328125" style="24" customWidth="1"/>
    <col min="15" max="15" width="17.1328125" style="5" customWidth="1"/>
    <col min="16" max="16" width="9.1328125" style="5"/>
    <col min="17" max="17" width="12.265625" style="5" customWidth="1"/>
    <col min="18" max="16384" width="9.1328125" style="5"/>
  </cols>
  <sheetData>
    <row r="1" spans="1:23" x14ac:dyDescent="0.45">
      <c r="A1" s="40"/>
      <c r="B1" s="32"/>
      <c r="C1" s="39" t="s">
        <v>31</v>
      </c>
      <c r="D1" s="38"/>
      <c r="E1" s="1"/>
      <c r="F1" s="1"/>
      <c r="G1" s="38"/>
      <c r="H1" s="1"/>
      <c r="I1" s="1"/>
      <c r="J1" s="1"/>
      <c r="K1" s="2"/>
      <c r="L1" s="3"/>
      <c r="M1" s="3"/>
      <c r="N1" s="4"/>
      <c r="O1" s="135"/>
      <c r="P1" s="135"/>
      <c r="Q1" s="135"/>
      <c r="R1" s="135"/>
      <c r="S1" s="135"/>
      <c r="T1" s="135"/>
      <c r="U1" s="135"/>
      <c r="V1" s="135"/>
      <c r="W1" s="135"/>
    </row>
    <row r="2" spans="1:23" ht="13.15" hidden="1" customHeight="1" outlineLevel="1" x14ac:dyDescent="0.45">
      <c r="A2" s="1"/>
      <c r="B2" s="1"/>
      <c r="C2" s="1"/>
      <c r="D2" s="1"/>
      <c r="E2" s="1"/>
      <c r="F2" s="1"/>
      <c r="G2" s="1"/>
      <c r="H2" s="1"/>
      <c r="I2" s="1"/>
      <c r="J2" s="1"/>
      <c r="K2" s="1"/>
      <c r="L2" s="1"/>
      <c r="M2" s="1"/>
      <c r="N2" s="4"/>
      <c r="O2" s="135"/>
      <c r="P2" s="135"/>
      <c r="Q2" s="135"/>
      <c r="R2" s="135"/>
      <c r="S2" s="135"/>
      <c r="T2" s="135"/>
      <c r="U2" s="135"/>
      <c r="V2" s="135"/>
      <c r="W2" s="135"/>
    </row>
    <row r="3" spans="1:23" ht="14.25" hidden="1" customHeight="1" outlineLevel="1" x14ac:dyDescent="0.45">
      <c r="A3" s="8"/>
      <c r="B3" s="6"/>
      <c r="C3" s="7"/>
      <c r="D3" s="8"/>
      <c r="E3" s="8"/>
      <c r="F3" s="8"/>
      <c r="G3" s="8"/>
      <c r="H3" s="8"/>
      <c r="I3" s="8"/>
      <c r="J3" s="8"/>
      <c r="K3" s="9"/>
      <c r="L3" s="10"/>
      <c r="M3" s="10"/>
      <c r="N3" s="4"/>
      <c r="O3" s="135"/>
      <c r="P3" s="135"/>
      <c r="Q3" s="135"/>
      <c r="R3" s="135"/>
      <c r="S3" s="135"/>
      <c r="T3" s="135"/>
      <c r="U3" s="135"/>
      <c r="V3" s="135"/>
      <c r="W3" s="135"/>
    </row>
    <row r="4" spans="1:23" ht="49.5" customHeight="1" collapsed="1" x14ac:dyDescent="0.45">
      <c r="A4" s="307" t="s">
        <v>381</v>
      </c>
      <c r="B4" s="41" t="s">
        <v>190</v>
      </c>
      <c r="C4" s="34" t="s">
        <v>2</v>
      </c>
      <c r="D4" s="35" t="s">
        <v>28</v>
      </c>
      <c r="E4" s="35" t="s">
        <v>1004</v>
      </c>
      <c r="F4" s="35" t="s">
        <v>1005</v>
      </c>
      <c r="G4" s="36" t="s">
        <v>19</v>
      </c>
      <c r="H4" s="34" t="s">
        <v>472</v>
      </c>
      <c r="I4" s="37" t="s">
        <v>3</v>
      </c>
      <c r="J4" s="37" t="s">
        <v>18</v>
      </c>
      <c r="K4" s="33" t="s">
        <v>4</v>
      </c>
      <c r="L4" s="33" t="s">
        <v>662</v>
      </c>
      <c r="M4" s="33" t="s">
        <v>5</v>
      </c>
      <c r="N4" s="11" t="s">
        <v>6</v>
      </c>
      <c r="O4" s="194" t="s">
        <v>681</v>
      </c>
      <c r="P4" s="480" t="s">
        <v>16</v>
      </c>
      <c r="Q4" s="480" t="s">
        <v>17</v>
      </c>
      <c r="R4" s="135"/>
      <c r="S4" s="135"/>
      <c r="T4" s="135"/>
      <c r="U4" s="135"/>
      <c r="V4" s="135"/>
      <c r="W4" s="135"/>
    </row>
    <row r="5" spans="1:23" ht="13.15" x14ac:dyDescent="0.45">
      <c r="A5" s="12" t="s">
        <v>67</v>
      </c>
      <c r="B5" s="12"/>
      <c r="C5" s="13"/>
      <c r="D5" s="14"/>
      <c r="E5" s="14"/>
      <c r="F5" s="14"/>
      <c r="G5" s="14"/>
      <c r="H5" s="14"/>
      <c r="I5" s="14"/>
      <c r="J5" s="14"/>
      <c r="K5" s="14"/>
      <c r="L5" s="14"/>
      <c r="M5" s="14"/>
      <c r="N5" s="15"/>
      <c r="O5" s="195"/>
      <c r="P5" s="195"/>
      <c r="Q5" s="195"/>
      <c r="R5" s="135"/>
      <c r="S5" s="135"/>
      <c r="T5" s="135"/>
      <c r="U5" s="135"/>
      <c r="V5" s="135"/>
      <c r="W5" s="135"/>
    </row>
    <row r="6" spans="1:23" ht="137.25" customHeight="1" x14ac:dyDescent="0.45">
      <c r="A6" s="131" t="s">
        <v>69</v>
      </c>
      <c r="B6" s="599" t="s">
        <v>68</v>
      </c>
      <c r="C6" s="581" t="s">
        <v>198</v>
      </c>
      <c r="D6" s="602" t="s">
        <v>54</v>
      </c>
      <c r="E6" s="571" t="s">
        <v>15</v>
      </c>
      <c r="F6" s="571" t="s">
        <v>21</v>
      </c>
      <c r="G6" s="126" t="s">
        <v>685</v>
      </c>
      <c r="H6" s="48" t="s">
        <v>762</v>
      </c>
      <c r="I6" s="48" t="s">
        <v>461</v>
      </c>
      <c r="J6" s="48" t="s">
        <v>473</v>
      </c>
      <c r="K6" s="47" t="s">
        <v>8</v>
      </c>
      <c r="L6" s="17"/>
      <c r="M6" s="17"/>
      <c r="N6" s="197">
        <f t="shared" ref="N6:N13" si="0">IF(K6="","0",IF(K6="Pass",1,IF(K6="Fail",0,IF(K6="TBD",0,IF(K6="N/A (Please provide reason)",1)))))</f>
        <v>0</v>
      </c>
      <c r="O6" s="196">
        <f t="shared" ref="O6" si="1">IF(AND(D6="M",K6="N/A (Please provide reason)"),1,0)</f>
        <v>0</v>
      </c>
      <c r="P6" s="481">
        <f>IF(E6 = "YES",1,0)</f>
        <v>1</v>
      </c>
      <c r="Q6" s="482">
        <f>IF(F6 = "YES",1,0)</f>
        <v>0</v>
      </c>
      <c r="R6" s="135"/>
      <c r="S6" s="135"/>
      <c r="T6" s="135"/>
      <c r="U6" s="135"/>
      <c r="V6" s="135"/>
      <c r="W6" s="135"/>
    </row>
    <row r="7" spans="1:23" ht="137.25" customHeight="1" x14ac:dyDescent="0.45">
      <c r="A7" s="131" t="s">
        <v>70</v>
      </c>
      <c r="B7" s="600"/>
      <c r="C7" s="601"/>
      <c r="D7" s="572"/>
      <c r="E7" s="572"/>
      <c r="F7" s="572"/>
      <c r="G7" s="126" t="s">
        <v>686</v>
      </c>
      <c r="H7" s="48" t="s">
        <v>762</v>
      </c>
      <c r="I7" s="48" t="s">
        <v>763</v>
      </c>
      <c r="J7" s="48" t="s">
        <v>473</v>
      </c>
      <c r="K7" s="47" t="s">
        <v>8</v>
      </c>
      <c r="L7" s="17"/>
      <c r="M7" s="17"/>
      <c r="N7" s="197">
        <f t="shared" si="0"/>
        <v>0</v>
      </c>
      <c r="O7" s="196">
        <f>IF(AND(D6="M",K7="N/A (Please provide reason)"),1,0)</f>
        <v>0</v>
      </c>
      <c r="P7" s="481">
        <f>IF(E6 = "YES",1,0)</f>
        <v>1</v>
      </c>
      <c r="Q7" s="482">
        <f>IF(F6 = "YES",1,0)</f>
        <v>0</v>
      </c>
      <c r="R7" s="135"/>
      <c r="S7" s="135"/>
      <c r="T7" s="135"/>
      <c r="U7" s="135"/>
      <c r="V7" s="135"/>
      <c r="W7" s="135"/>
    </row>
    <row r="8" spans="1:23" ht="117" customHeight="1" x14ac:dyDescent="0.45">
      <c r="A8" s="131" t="s">
        <v>72</v>
      </c>
      <c r="B8" s="241" t="s">
        <v>71</v>
      </c>
      <c r="C8" s="360" t="s">
        <v>1262</v>
      </c>
      <c r="D8" s="121" t="s">
        <v>29</v>
      </c>
      <c r="E8" s="128" t="s">
        <v>15</v>
      </c>
      <c r="F8" s="128" t="s">
        <v>21</v>
      </c>
      <c r="G8" s="48" t="s">
        <v>687</v>
      </c>
      <c r="H8" s="48" t="s">
        <v>762</v>
      </c>
      <c r="I8" s="48" t="s">
        <v>764</v>
      </c>
      <c r="J8" s="48" t="s">
        <v>1016</v>
      </c>
      <c r="K8" s="47" t="s">
        <v>8</v>
      </c>
      <c r="L8" s="17"/>
      <c r="M8" s="17"/>
      <c r="N8" s="197">
        <f t="shared" si="0"/>
        <v>0</v>
      </c>
      <c r="O8" s="196">
        <f t="shared" ref="O8:O13" si="2">IF(AND(D8="M",K8="N/A (Please provide reason)"),1,0)</f>
        <v>0</v>
      </c>
      <c r="P8" s="481">
        <f>IF(E8 = "YES",1,0)</f>
        <v>1</v>
      </c>
      <c r="Q8" s="482">
        <f>IF(F8 = "YES",1,0)</f>
        <v>0</v>
      </c>
      <c r="R8" s="135"/>
      <c r="S8" s="135"/>
      <c r="T8" s="135"/>
      <c r="U8" s="135"/>
      <c r="V8" s="135"/>
      <c r="W8" s="135"/>
    </row>
    <row r="9" spans="1:23" ht="91.5" customHeight="1" x14ac:dyDescent="0.45">
      <c r="A9" s="131" t="s">
        <v>74</v>
      </c>
      <c r="B9" s="575" t="s">
        <v>73</v>
      </c>
      <c r="C9" s="577" t="s">
        <v>1263</v>
      </c>
      <c r="D9" s="579" t="s">
        <v>7</v>
      </c>
      <c r="E9" s="571" t="s">
        <v>15</v>
      </c>
      <c r="F9" s="571" t="s">
        <v>21</v>
      </c>
      <c r="G9" s="53" t="s">
        <v>688</v>
      </c>
      <c r="H9" s="48" t="s">
        <v>1017</v>
      </c>
      <c r="I9" s="48" t="s">
        <v>765</v>
      </c>
      <c r="J9" s="48" t="s">
        <v>478</v>
      </c>
      <c r="K9" s="47" t="s">
        <v>8</v>
      </c>
      <c r="L9" s="17"/>
      <c r="M9" s="17"/>
      <c r="N9" s="197">
        <f t="shared" si="0"/>
        <v>0</v>
      </c>
      <c r="O9" s="196">
        <f t="shared" si="2"/>
        <v>0</v>
      </c>
      <c r="P9" s="481">
        <f>IF(E9 = "YES",1,0)</f>
        <v>1</v>
      </c>
      <c r="Q9" s="482">
        <f>IF(F9 = "YES",1,0)</f>
        <v>0</v>
      </c>
      <c r="R9" s="135"/>
      <c r="S9" s="135"/>
      <c r="T9" s="135"/>
      <c r="U9" s="135"/>
      <c r="V9" s="135"/>
      <c r="W9" s="135"/>
    </row>
    <row r="10" spans="1:23" ht="97.5" customHeight="1" x14ac:dyDescent="0.45">
      <c r="A10" s="132" t="s">
        <v>75</v>
      </c>
      <c r="B10" s="584"/>
      <c r="C10" s="598"/>
      <c r="D10" s="596"/>
      <c r="E10" s="596"/>
      <c r="F10" s="596"/>
      <c r="G10" s="53" t="s">
        <v>688</v>
      </c>
      <c r="H10" s="53" t="s">
        <v>1018</v>
      </c>
      <c r="I10" s="48" t="s">
        <v>766</v>
      </c>
      <c r="J10" s="48" t="s">
        <v>478</v>
      </c>
      <c r="K10" s="47" t="s">
        <v>8</v>
      </c>
      <c r="L10" s="17"/>
      <c r="M10" s="17"/>
      <c r="N10" s="197">
        <f t="shared" si="0"/>
        <v>0</v>
      </c>
      <c r="O10" s="196">
        <f>IF(AND(D9="M",K10="N/A (Please provide reason)"),1,0)</f>
        <v>0</v>
      </c>
      <c r="P10" s="481">
        <f>IF(E9 = "YES",1,0)</f>
        <v>1</v>
      </c>
      <c r="Q10" s="482">
        <f>IF(F9 = "YES",1,0)</f>
        <v>0</v>
      </c>
      <c r="R10" s="135"/>
      <c r="S10" s="135"/>
      <c r="T10" s="135"/>
      <c r="U10" s="135"/>
      <c r="V10" s="135"/>
      <c r="W10" s="135"/>
    </row>
    <row r="11" spans="1:23" ht="134.25" customHeight="1" x14ac:dyDescent="0.45">
      <c r="A11" s="132" t="s">
        <v>78</v>
      </c>
      <c r="B11" s="338" t="s">
        <v>77</v>
      </c>
      <c r="C11" s="347" t="s">
        <v>1261</v>
      </c>
      <c r="D11" s="344" t="s">
        <v>29</v>
      </c>
      <c r="E11" s="341" t="s">
        <v>15</v>
      </c>
      <c r="F11" s="353" t="s">
        <v>21</v>
      </c>
      <c r="G11" s="126" t="s">
        <v>474</v>
      </c>
      <c r="H11" s="48" t="s">
        <v>767</v>
      </c>
      <c r="I11" s="48" t="s">
        <v>203</v>
      </c>
      <c r="J11" s="48" t="s">
        <v>63</v>
      </c>
      <c r="K11" s="47" t="s">
        <v>8</v>
      </c>
      <c r="L11" s="17"/>
      <c r="M11" s="17"/>
      <c r="N11" s="197">
        <f t="shared" si="0"/>
        <v>0</v>
      </c>
      <c r="O11" s="196">
        <f t="shared" si="2"/>
        <v>0</v>
      </c>
      <c r="P11" s="481">
        <f t="shared" ref="P11:Q13" si="3">IF(E11 = "YES",1,0)</f>
        <v>1</v>
      </c>
      <c r="Q11" s="482">
        <f t="shared" si="3"/>
        <v>0</v>
      </c>
      <c r="R11" s="135"/>
      <c r="S11" s="135"/>
      <c r="T11" s="135"/>
      <c r="U11" s="135"/>
      <c r="V11" s="135"/>
      <c r="W11" s="135"/>
    </row>
    <row r="12" spans="1:23" ht="151.5" customHeight="1" x14ac:dyDescent="0.45">
      <c r="A12" s="132" t="s">
        <v>80</v>
      </c>
      <c r="B12" s="338" t="s">
        <v>79</v>
      </c>
      <c r="C12" s="347" t="s">
        <v>204</v>
      </c>
      <c r="D12" s="339" t="s">
        <v>7</v>
      </c>
      <c r="E12" s="341" t="s">
        <v>15</v>
      </c>
      <c r="F12" s="353" t="s">
        <v>15</v>
      </c>
      <c r="G12" s="126" t="s">
        <v>689</v>
      </c>
      <c r="H12" s="48" t="s">
        <v>76</v>
      </c>
      <c r="I12" s="48" t="s">
        <v>876</v>
      </c>
      <c r="J12" s="48" t="s">
        <v>476</v>
      </c>
      <c r="K12" s="47" t="s">
        <v>8</v>
      </c>
      <c r="L12" s="17"/>
      <c r="M12" s="17"/>
      <c r="N12" s="197">
        <f t="shared" si="0"/>
        <v>0</v>
      </c>
      <c r="O12" s="196">
        <f t="shared" si="2"/>
        <v>0</v>
      </c>
      <c r="P12" s="481">
        <f t="shared" si="3"/>
        <v>1</v>
      </c>
      <c r="Q12" s="482">
        <f t="shared" si="3"/>
        <v>1</v>
      </c>
      <c r="R12" s="135"/>
      <c r="S12" s="135"/>
      <c r="T12" s="135"/>
      <c r="U12" s="135"/>
      <c r="V12" s="135"/>
      <c r="W12" s="135"/>
    </row>
    <row r="13" spans="1:23" ht="109.9" customHeight="1" x14ac:dyDescent="0.45">
      <c r="A13" s="132" t="s">
        <v>82</v>
      </c>
      <c r="B13" s="575" t="s">
        <v>81</v>
      </c>
      <c r="C13" s="573" t="s">
        <v>1048</v>
      </c>
      <c r="D13" s="339" t="s">
        <v>7</v>
      </c>
      <c r="E13" s="341" t="s">
        <v>15</v>
      </c>
      <c r="F13" s="353" t="s">
        <v>21</v>
      </c>
      <c r="G13" s="126" t="s">
        <v>690</v>
      </c>
      <c r="H13" s="48" t="s">
        <v>76</v>
      </c>
      <c r="I13" s="55" t="s">
        <v>88</v>
      </c>
      <c r="J13" s="48" t="s">
        <v>476</v>
      </c>
      <c r="K13" s="47" t="s">
        <v>8</v>
      </c>
      <c r="L13" s="17"/>
      <c r="M13" s="17"/>
      <c r="N13" s="197">
        <f t="shared" si="0"/>
        <v>0</v>
      </c>
      <c r="O13" s="196">
        <f t="shared" si="2"/>
        <v>0</v>
      </c>
      <c r="P13" s="481">
        <f t="shared" si="3"/>
        <v>1</v>
      </c>
      <c r="Q13" s="482">
        <f t="shared" si="3"/>
        <v>0</v>
      </c>
      <c r="R13" s="135"/>
      <c r="S13" s="135"/>
      <c r="T13" s="135"/>
      <c r="U13" s="135"/>
      <c r="V13" s="135"/>
      <c r="W13" s="135"/>
    </row>
    <row r="14" spans="1:23" ht="110.65" customHeight="1" x14ac:dyDescent="0.45">
      <c r="A14" s="132" t="s">
        <v>83</v>
      </c>
      <c r="B14" s="576"/>
      <c r="C14" s="574"/>
      <c r="D14" s="352" t="s">
        <v>7</v>
      </c>
      <c r="E14" s="353" t="s">
        <v>21</v>
      </c>
      <c r="F14" s="353" t="s">
        <v>15</v>
      </c>
      <c r="G14" s="355" t="s">
        <v>652</v>
      </c>
      <c r="H14" s="48" t="s">
        <v>76</v>
      </c>
      <c r="I14" s="55" t="s">
        <v>462</v>
      </c>
      <c r="J14" s="48" t="s">
        <v>476</v>
      </c>
      <c r="K14" s="47" t="s">
        <v>8</v>
      </c>
      <c r="L14" s="17"/>
      <c r="M14" s="17"/>
      <c r="N14" s="197">
        <f t="shared" ref="N14" si="4">IF(K14="","0",IF(K14="Pass",1,IF(K14="Fail",0,IF(K14="TBD",0,IF(K14="N/A (Please provide reason)",1)))))</f>
        <v>0</v>
      </c>
      <c r="O14" s="196">
        <f t="shared" ref="O14" si="5">IF(AND(D14="M",K14="N/A (Please provide reason)"),1,0)</f>
        <v>0</v>
      </c>
      <c r="P14" s="481">
        <f>IF(E14 = "YES",1,0)</f>
        <v>0</v>
      </c>
      <c r="Q14" s="482">
        <f>IF(F14 = "YES",1,0)</f>
        <v>1</v>
      </c>
      <c r="R14" s="135"/>
      <c r="S14" s="135"/>
      <c r="T14" s="135"/>
      <c r="U14" s="135"/>
      <c r="V14" s="135"/>
      <c r="W14" s="135"/>
    </row>
    <row r="15" spans="1:23" ht="13.15" x14ac:dyDescent="0.45">
      <c r="A15" s="133" t="s">
        <v>84</v>
      </c>
      <c r="B15" s="12"/>
      <c r="C15" s="14"/>
      <c r="D15" s="14"/>
      <c r="E15" s="14"/>
      <c r="F15" s="14"/>
      <c r="G15" s="14"/>
      <c r="H15" s="14"/>
      <c r="I15" s="14"/>
      <c r="J15" s="14"/>
      <c r="K15" s="15"/>
      <c r="L15" s="16"/>
      <c r="M15" s="16"/>
      <c r="N15" s="15"/>
      <c r="O15" s="15"/>
      <c r="P15" s="15"/>
      <c r="Q15" s="15"/>
      <c r="R15" s="135"/>
      <c r="S15" s="135"/>
      <c r="T15" s="135"/>
      <c r="U15" s="135"/>
      <c r="V15" s="135"/>
      <c r="W15" s="135"/>
    </row>
    <row r="16" spans="1:23" ht="13.15" x14ac:dyDescent="0.45">
      <c r="A16" s="133" t="s">
        <v>85</v>
      </c>
      <c r="B16" s="12"/>
      <c r="C16" s="13"/>
      <c r="D16" s="14"/>
      <c r="E16" s="14"/>
      <c r="F16" s="14"/>
      <c r="G16" s="14"/>
      <c r="H16" s="14"/>
      <c r="I16" s="14"/>
      <c r="J16" s="14"/>
      <c r="K16" s="14"/>
      <c r="L16" s="14"/>
      <c r="M16" s="14"/>
      <c r="N16" s="15"/>
      <c r="O16" s="15"/>
      <c r="P16" s="15"/>
      <c r="Q16" s="15"/>
      <c r="R16" s="135"/>
      <c r="S16" s="135"/>
      <c r="T16" s="135"/>
      <c r="U16" s="135"/>
      <c r="V16" s="135"/>
      <c r="W16" s="135"/>
    </row>
    <row r="17" spans="1:23" ht="166.25" customHeight="1" x14ac:dyDescent="0.45">
      <c r="A17" s="132" t="s">
        <v>87</v>
      </c>
      <c r="B17" s="349" t="s">
        <v>86</v>
      </c>
      <c r="C17" s="357" t="s">
        <v>199</v>
      </c>
      <c r="D17" s="129" t="s">
        <v>7</v>
      </c>
      <c r="E17" s="128" t="s">
        <v>15</v>
      </c>
      <c r="F17" s="128" t="s">
        <v>15</v>
      </c>
      <c r="G17" s="48" t="s">
        <v>480</v>
      </c>
      <c r="H17" s="48" t="s">
        <v>768</v>
      </c>
      <c r="I17" s="48" t="s">
        <v>1086</v>
      </c>
      <c r="J17" s="48" t="s">
        <v>93</v>
      </c>
      <c r="K17" s="47" t="s">
        <v>8</v>
      </c>
      <c r="L17" s="17"/>
      <c r="M17" s="17"/>
      <c r="N17" s="197">
        <f t="shared" ref="N17" si="6">IF(K17="","0",IF(K17="Pass",1,IF(K17="Fail",0,IF(K17="TBD",0,IF(K17="N/A (Please provide reason)",1)))))</f>
        <v>0</v>
      </c>
      <c r="O17" s="196">
        <f t="shared" ref="O17" si="7">IF(AND(D17="M",K17="N/A (Please provide reason)"),1,0)</f>
        <v>0</v>
      </c>
      <c r="P17" s="481">
        <f t="shared" ref="P17:Q20" si="8">IF(E17 = "YES",1,0)</f>
        <v>1</v>
      </c>
      <c r="Q17" s="482">
        <f t="shared" si="8"/>
        <v>1</v>
      </c>
      <c r="R17" s="135"/>
      <c r="S17" s="135"/>
      <c r="T17" s="135"/>
      <c r="U17" s="135"/>
      <c r="V17" s="135"/>
      <c r="W17" s="135"/>
    </row>
    <row r="18" spans="1:23" ht="129" customHeight="1" x14ac:dyDescent="0.45">
      <c r="A18" s="132" t="s">
        <v>91</v>
      </c>
      <c r="B18" s="338" t="s">
        <v>90</v>
      </c>
      <c r="C18" s="345" t="s">
        <v>200</v>
      </c>
      <c r="D18" s="129" t="s">
        <v>7</v>
      </c>
      <c r="E18" s="128" t="s">
        <v>15</v>
      </c>
      <c r="F18" s="128" t="s">
        <v>15</v>
      </c>
      <c r="G18" s="48" t="s">
        <v>477</v>
      </c>
      <c r="H18" s="48" t="s">
        <v>768</v>
      </c>
      <c r="I18" s="48" t="s">
        <v>881</v>
      </c>
      <c r="J18" s="48" t="s">
        <v>94</v>
      </c>
      <c r="K18" s="47" t="s">
        <v>8</v>
      </c>
      <c r="L18" s="17"/>
      <c r="M18" s="17"/>
      <c r="N18" s="197">
        <f t="shared" ref="N18:N42" si="9">IF(K18="","0",IF(K18="Pass",1,IF(K18="Fail",0,IF(K18="TBD",0,IF(K18="N/A (Please provide reason)",1)))))</f>
        <v>0</v>
      </c>
      <c r="O18" s="196">
        <f t="shared" ref="O18:O42" si="10">IF(AND(D18="M",K18="N/A (Please provide reason)"),1,0)</f>
        <v>0</v>
      </c>
      <c r="P18" s="481">
        <f t="shared" si="8"/>
        <v>1</v>
      </c>
      <c r="Q18" s="482">
        <f t="shared" si="8"/>
        <v>1</v>
      </c>
      <c r="R18" s="135"/>
      <c r="S18" s="135"/>
      <c r="T18" s="135"/>
      <c r="U18" s="135"/>
      <c r="V18" s="135"/>
      <c r="W18" s="135"/>
    </row>
    <row r="19" spans="1:23" ht="135" customHeight="1" x14ac:dyDescent="0.45">
      <c r="A19" s="132" t="s">
        <v>92</v>
      </c>
      <c r="B19" s="477" t="s">
        <v>946</v>
      </c>
      <c r="C19" s="478" t="s">
        <v>1182</v>
      </c>
      <c r="D19" s="129" t="s">
        <v>7</v>
      </c>
      <c r="E19" s="128" t="s">
        <v>15</v>
      </c>
      <c r="F19" s="128" t="s">
        <v>15</v>
      </c>
      <c r="G19" s="48" t="s">
        <v>480</v>
      </c>
      <c r="H19" s="48" t="s">
        <v>964</v>
      </c>
      <c r="I19" s="48" t="s">
        <v>965</v>
      </c>
      <c r="J19" s="48" t="s">
        <v>966</v>
      </c>
      <c r="K19" s="47" t="s">
        <v>8</v>
      </c>
      <c r="L19" s="17"/>
      <c r="M19" s="17"/>
      <c r="N19" s="197">
        <f t="shared" si="9"/>
        <v>0</v>
      </c>
      <c r="O19" s="196">
        <f t="shared" si="10"/>
        <v>0</v>
      </c>
      <c r="P19" s="481">
        <f t="shared" si="8"/>
        <v>1</v>
      </c>
      <c r="Q19" s="482">
        <f t="shared" si="8"/>
        <v>1</v>
      </c>
      <c r="R19" s="135"/>
      <c r="S19" s="135"/>
      <c r="T19" s="135"/>
      <c r="U19" s="135"/>
      <c r="V19" s="135"/>
      <c r="W19" s="135"/>
    </row>
    <row r="20" spans="1:23" ht="101.25" customHeight="1" x14ac:dyDescent="0.45">
      <c r="A20" s="132" t="s">
        <v>96</v>
      </c>
      <c r="B20" s="575" t="s">
        <v>951</v>
      </c>
      <c r="C20" s="573" t="s">
        <v>1183</v>
      </c>
      <c r="D20" s="579" t="s">
        <v>7</v>
      </c>
      <c r="E20" s="571" t="s">
        <v>15</v>
      </c>
      <c r="F20" s="571" t="s">
        <v>15</v>
      </c>
      <c r="G20" s="48" t="s">
        <v>1019</v>
      </c>
      <c r="H20" s="48" t="s">
        <v>987</v>
      </c>
      <c r="I20" s="48" t="s">
        <v>967</v>
      </c>
      <c r="J20" s="48" t="s">
        <v>966</v>
      </c>
      <c r="K20" s="47" t="s">
        <v>8</v>
      </c>
      <c r="L20" s="17"/>
      <c r="M20" s="17"/>
      <c r="N20" s="197">
        <f t="shared" si="9"/>
        <v>0</v>
      </c>
      <c r="O20" s="196">
        <f t="shared" si="10"/>
        <v>0</v>
      </c>
      <c r="P20" s="481">
        <f t="shared" si="8"/>
        <v>1</v>
      </c>
      <c r="Q20" s="482">
        <f t="shared" si="8"/>
        <v>1</v>
      </c>
      <c r="R20" s="135"/>
      <c r="S20" s="135"/>
      <c r="T20" s="135"/>
      <c r="U20" s="135"/>
      <c r="V20" s="135"/>
      <c r="W20" s="135"/>
    </row>
    <row r="21" spans="1:23" ht="96" customHeight="1" x14ac:dyDescent="0.45">
      <c r="A21" s="132" t="s">
        <v>98</v>
      </c>
      <c r="B21" s="576"/>
      <c r="C21" s="574"/>
      <c r="D21" s="580"/>
      <c r="E21" s="572"/>
      <c r="F21" s="572"/>
      <c r="G21" s="48" t="s">
        <v>972</v>
      </c>
      <c r="H21" s="48" t="s">
        <v>968</v>
      </c>
      <c r="I21" s="48" t="s">
        <v>1087</v>
      </c>
      <c r="J21" s="48" t="s">
        <v>966</v>
      </c>
      <c r="K21" s="47" t="s">
        <v>8</v>
      </c>
      <c r="L21" s="17"/>
      <c r="M21" s="17"/>
      <c r="N21" s="197">
        <f t="shared" ref="N21" si="11">IF(K21="","0",IF(K21="Pass",1,IF(K21="Fail",0,IF(K21="TBD",0,IF(K21="N/A (Please provide reason)",1)))))</f>
        <v>0</v>
      </c>
      <c r="O21" s="196">
        <f>IF(AND(D20="M",K21="N/A (Please provide reason)"),1,0)</f>
        <v>0</v>
      </c>
      <c r="P21" s="481">
        <f>IF(E20 = "YES",1,0)</f>
        <v>1</v>
      </c>
      <c r="Q21" s="482">
        <f>IF(F20 = "YES",1,0)</f>
        <v>1</v>
      </c>
      <c r="R21" s="135"/>
      <c r="S21" s="135"/>
      <c r="T21" s="135"/>
      <c r="U21" s="135"/>
      <c r="V21" s="135"/>
      <c r="W21" s="135"/>
    </row>
    <row r="22" spans="1:23" ht="129" customHeight="1" x14ac:dyDescent="0.45">
      <c r="A22" s="132" t="s">
        <v>100</v>
      </c>
      <c r="B22" s="477" t="s">
        <v>953</v>
      </c>
      <c r="C22" s="478" t="s">
        <v>1184</v>
      </c>
      <c r="D22" s="129" t="s">
        <v>7</v>
      </c>
      <c r="E22" s="128" t="s">
        <v>15</v>
      </c>
      <c r="F22" s="128" t="s">
        <v>15</v>
      </c>
      <c r="G22" s="48" t="s">
        <v>480</v>
      </c>
      <c r="H22" s="48" t="s">
        <v>974</v>
      </c>
      <c r="I22" s="48" t="s">
        <v>1088</v>
      </c>
      <c r="J22" s="48" t="s">
        <v>973</v>
      </c>
      <c r="K22" s="47" t="s">
        <v>8</v>
      </c>
      <c r="L22" s="17"/>
      <c r="M22" s="17"/>
      <c r="N22" s="197">
        <f t="shared" si="9"/>
        <v>0</v>
      </c>
      <c r="O22" s="196">
        <f t="shared" si="10"/>
        <v>0</v>
      </c>
      <c r="P22" s="481">
        <f>IF(E22 = "YES",1,0)</f>
        <v>1</v>
      </c>
      <c r="Q22" s="482">
        <f>IF(F22 = "YES",1,0)</f>
        <v>1</v>
      </c>
      <c r="R22" s="135"/>
      <c r="S22" s="135"/>
      <c r="T22" s="135"/>
      <c r="U22" s="135"/>
      <c r="V22" s="135"/>
      <c r="W22" s="135"/>
    </row>
    <row r="23" spans="1:23" ht="88.5" customHeight="1" x14ac:dyDescent="0.45">
      <c r="A23" s="132" t="s">
        <v>103</v>
      </c>
      <c r="B23" s="575" t="s">
        <v>954</v>
      </c>
      <c r="C23" s="573" t="s">
        <v>1185</v>
      </c>
      <c r="D23" s="579" t="s">
        <v>7</v>
      </c>
      <c r="E23" s="571" t="s">
        <v>15</v>
      </c>
      <c r="F23" s="571" t="s">
        <v>15</v>
      </c>
      <c r="G23" s="48" t="s">
        <v>1020</v>
      </c>
      <c r="H23" s="48" t="s">
        <v>1067</v>
      </c>
      <c r="I23" s="48" t="s">
        <v>1089</v>
      </c>
      <c r="J23" s="48" t="s">
        <v>976</v>
      </c>
      <c r="K23" s="47" t="s">
        <v>8</v>
      </c>
      <c r="L23" s="17"/>
      <c r="M23" s="17"/>
      <c r="N23" s="197">
        <f t="shared" ref="N23" si="12">IF(K23="","0",IF(K23="Pass",1,IF(K23="Fail",0,IF(K23="TBD",0,IF(K23="N/A (Please provide reason)",1)))))</f>
        <v>0</v>
      </c>
      <c r="O23" s="196">
        <f t="shared" ref="O23" si="13">IF(AND(D23="M",K23="N/A (Please provide reason)"),1,0)</f>
        <v>0</v>
      </c>
      <c r="P23" s="481">
        <f>IF(E23 = "YES",1,0)</f>
        <v>1</v>
      </c>
      <c r="Q23" s="482">
        <f>IF(F23 = "YES",1,0)</f>
        <v>1</v>
      </c>
      <c r="R23" s="135"/>
      <c r="S23" s="135"/>
      <c r="T23" s="135"/>
      <c r="U23" s="135"/>
      <c r="V23" s="135"/>
      <c r="W23" s="135"/>
    </row>
    <row r="24" spans="1:23" ht="81" customHeight="1" x14ac:dyDescent="0.45">
      <c r="A24" s="132" t="s">
        <v>105</v>
      </c>
      <c r="B24" s="576"/>
      <c r="C24" s="574"/>
      <c r="D24" s="580"/>
      <c r="E24" s="572"/>
      <c r="F24" s="572"/>
      <c r="G24" s="48" t="s">
        <v>1021</v>
      </c>
      <c r="H24" s="48" t="s">
        <v>1068</v>
      </c>
      <c r="I24" s="48" t="s">
        <v>1090</v>
      </c>
      <c r="J24" s="48" t="s">
        <v>977</v>
      </c>
      <c r="K24" s="47" t="s">
        <v>8</v>
      </c>
      <c r="L24" s="17"/>
      <c r="M24" s="17"/>
      <c r="N24" s="197">
        <f t="shared" ref="N24" si="14">IF(K24="","0",IF(K24="Pass",1,IF(K24="Fail",0,IF(K24="TBD",0,IF(K24="N/A (Please provide reason)",1)))))</f>
        <v>0</v>
      </c>
      <c r="O24" s="196">
        <f>IF(AND(D23="M",K24="N/A (Please provide reason)"),1,0)</f>
        <v>0</v>
      </c>
      <c r="P24" s="481">
        <f>IF(E23 = "YES",1,0)</f>
        <v>1</v>
      </c>
      <c r="Q24" s="482">
        <f>IF(F23 = "YES",1,0)</f>
        <v>1</v>
      </c>
      <c r="R24" s="135"/>
      <c r="S24" s="135"/>
      <c r="T24" s="135"/>
      <c r="U24" s="135"/>
      <c r="V24" s="135"/>
      <c r="W24" s="135"/>
    </row>
    <row r="25" spans="1:23" ht="361.5" customHeight="1" x14ac:dyDescent="0.45">
      <c r="A25" s="132" t="s">
        <v>107</v>
      </c>
      <c r="B25" s="575" t="s">
        <v>89</v>
      </c>
      <c r="C25" s="573" t="s">
        <v>1257</v>
      </c>
      <c r="D25" s="129" t="s">
        <v>7</v>
      </c>
      <c r="E25" s="128" t="s">
        <v>15</v>
      </c>
      <c r="F25" s="128" t="s">
        <v>15</v>
      </c>
      <c r="G25" s="48" t="s">
        <v>1228</v>
      </c>
      <c r="H25" s="48" t="s">
        <v>1223</v>
      </c>
      <c r="I25" s="48" t="s">
        <v>1091</v>
      </c>
      <c r="J25" s="48" t="s">
        <v>1069</v>
      </c>
      <c r="K25" s="47" t="s">
        <v>8</v>
      </c>
      <c r="L25" s="17"/>
      <c r="M25" s="17"/>
      <c r="N25" s="197">
        <f>IF(K25="","0",IF(K25="Pass",1,IF(K25="Fail",0,IF(K25="TBD",0,IF(K25="N/A (Please provide reason)",1)))))</f>
        <v>0</v>
      </c>
      <c r="O25" s="196">
        <f>IF(AND(D25="M",K25="N/A (Please provide reason)"),1,0)</f>
        <v>0</v>
      </c>
      <c r="P25" s="481">
        <f t="shared" ref="P25:Q31" si="15">IF(E25 = "YES",1,0)</f>
        <v>1</v>
      </c>
      <c r="Q25" s="482">
        <f t="shared" si="15"/>
        <v>1</v>
      </c>
      <c r="R25" s="135"/>
      <c r="S25" s="135"/>
      <c r="T25" s="135"/>
      <c r="U25" s="135"/>
      <c r="V25" s="135"/>
      <c r="W25" s="135"/>
    </row>
    <row r="26" spans="1:23" ht="183.75" customHeight="1" x14ac:dyDescent="0.45">
      <c r="A26" s="132" t="s">
        <v>108</v>
      </c>
      <c r="B26" s="576"/>
      <c r="C26" s="574"/>
      <c r="D26" s="121" t="s">
        <v>1049</v>
      </c>
      <c r="E26" s="128" t="s">
        <v>15</v>
      </c>
      <c r="F26" s="128" t="s">
        <v>15</v>
      </c>
      <c r="G26" s="48" t="s">
        <v>1227</v>
      </c>
      <c r="H26" s="48" t="s">
        <v>1243</v>
      </c>
      <c r="I26" s="48" t="s">
        <v>1092</v>
      </c>
      <c r="J26" s="48" t="s">
        <v>1224</v>
      </c>
      <c r="K26" s="47" t="s">
        <v>8</v>
      </c>
      <c r="L26" s="17"/>
      <c r="M26" s="17"/>
      <c r="N26" s="197">
        <f>IF(K26="","0",IF(K26="Pass",1,IF(K26="Fail",0,IF(K26="TBD",0,IF(K26="N/A (Please provide reason)",1)))))</f>
        <v>0</v>
      </c>
      <c r="O26" s="196">
        <f>IF(AND(D26="M",K26="N/A (Please provide reason)"),1,0)</f>
        <v>0</v>
      </c>
      <c r="P26" s="481">
        <f t="shared" si="15"/>
        <v>1</v>
      </c>
      <c r="Q26" s="482">
        <f t="shared" si="15"/>
        <v>1</v>
      </c>
      <c r="R26" s="135"/>
      <c r="S26" s="135"/>
      <c r="T26" s="135"/>
      <c r="U26" s="135"/>
      <c r="V26" s="135"/>
      <c r="W26" s="135"/>
    </row>
    <row r="27" spans="1:23" ht="109.5" customHeight="1" x14ac:dyDescent="0.45">
      <c r="A27" s="132" t="s">
        <v>110</v>
      </c>
      <c r="B27" s="575" t="s">
        <v>957</v>
      </c>
      <c r="C27" s="573" t="s">
        <v>1186</v>
      </c>
      <c r="D27" s="358" t="s">
        <v>7</v>
      </c>
      <c r="E27" s="359" t="s">
        <v>15</v>
      </c>
      <c r="F27" s="479" t="s">
        <v>15</v>
      </c>
      <c r="G27" s="48" t="s">
        <v>1071</v>
      </c>
      <c r="H27" s="48" t="s">
        <v>1070</v>
      </c>
      <c r="I27" s="48" t="s">
        <v>1022</v>
      </c>
      <c r="J27" s="48" t="s">
        <v>1072</v>
      </c>
      <c r="K27" s="47" t="s">
        <v>8</v>
      </c>
      <c r="L27" s="17"/>
      <c r="M27" s="17"/>
      <c r="N27" s="197">
        <f>IF(K27="","0",IF(K27="Pass",1,IF(K27="Fail",0,IF(K27="TBD",0,IF(K27="N/A (Please provide reason)",1)))))</f>
        <v>0</v>
      </c>
      <c r="O27" s="196">
        <f>IF(AND(D27="M",K27="N/A (Please provide reason)"),1,0)</f>
        <v>0</v>
      </c>
      <c r="P27" s="481">
        <f t="shared" si="15"/>
        <v>1</v>
      </c>
      <c r="Q27" s="482">
        <f t="shared" si="15"/>
        <v>1</v>
      </c>
      <c r="R27" s="135"/>
      <c r="S27" s="135"/>
      <c r="T27" s="135"/>
      <c r="U27" s="135"/>
      <c r="V27" s="135"/>
      <c r="W27" s="135"/>
    </row>
    <row r="28" spans="1:23" ht="173.25" customHeight="1" x14ac:dyDescent="0.45">
      <c r="A28" s="132" t="s">
        <v>112</v>
      </c>
      <c r="B28" s="584"/>
      <c r="C28" s="597"/>
      <c r="D28" s="401" t="s">
        <v>1049</v>
      </c>
      <c r="E28" s="359" t="s">
        <v>15</v>
      </c>
      <c r="F28" s="479" t="s">
        <v>15</v>
      </c>
      <c r="G28" s="48" t="s">
        <v>1226</v>
      </c>
      <c r="H28" s="48" t="s">
        <v>1244</v>
      </c>
      <c r="I28" s="48" t="s">
        <v>1093</v>
      </c>
      <c r="J28" s="48" t="s">
        <v>1225</v>
      </c>
      <c r="K28" s="47" t="s">
        <v>8</v>
      </c>
      <c r="L28" s="17"/>
      <c r="M28" s="17"/>
      <c r="N28" s="197">
        <f>IF(K28="","0",IF(K28="Pass",1,IF(K28="Fail",0,IF(K28="TBD",0,IF(K28="N/A (Please provide reason)",1)))))</f>
        <v>0</v>
      </c>
      <c r="O28" s="196">
        <f>IF(AND(D28="M",K28="N/A (Please provide reason)"),1,0)</f>
        <v>0</v>
      </c>
      <c r="P28" s="481">
        <f t="shared" si="15"/>
        <v>1</v>
      </c>
      <c r="Q28" s="482">
        <f t="shared" si="15"/>
        <v>1</v>
      </c>
      <c r="R28" s="135"/>
      <c r="S28" s="135"/>
      <c r="T28" s="135"/>
      <c r="U28" s="135"/>
      <c r="V28" s="135"/>
      <c r="W28" s="135"/>
    </row>
    <row r="29" spans="1:23" ht="243.75" customHeight="1" x14ac:dyDescent="0.45">
      <c r="A29" s="132" t="s">
        <v>426</v>
      </c>
      <c r="B29" s="477" t="s">
        <v>958</v>
      </c>
      <c r="C29" s="478" t="s">
        <v>1187</v>
      </c>
      <c r="D29" s="350" t="s">
        <v>7</v>
      </c>
      <c r="E29" s="351" t="s">
        <v>15</v>
      </c>
      <c r="F29" s="354" t="s">
        <v>15</v>
      </c>
      <c r="G29" s="48" t="s">
        <v>978</v>
      </c>
      <c r="H29" s="48" t="s">
        <v>989</v>
      </c>
      <c r="I29" s="48" t="s">
        <v>1074</v>
      </c>
      <c r="J29" s="48" t="s">
        <v>1073</v>
      </c>
      <c r="K29" s="47" t="s">
        <v>8</v>
      </c>
      <c r="L29" s="17"/>
      <c r="M29" s="17"/>
      <c r="N29" s="197">
        <f>IF(K29="","0",IF(K29="Pass",1,IF(K29="Fail",0,IF(K29="TBD",0,IF(K29="N/A (Please provide reason)",1)))))</f>
        <v>0</v>
      </c>
      <c r="O29" s="196">
        <f>IF(AND(D28="M",K29="N/A (Please provide reason)"),1,0)</f>
        <v>0</v>
      </c>
      <c r="P29" s="481">
        <f t="shared" si="15"/>
        <v>1</v>
      </c>
      <c r="Q29" s="482">
        <f t="shared" si="15"/>
        <v>1</v>
      </c>
      <c r="R29" s="135"/>
      <c r="S29" s="135"/>
      <c r="T29" s="135"/>
      <c r="U29" s="135"/>
      <c r="V29" s="135"/>
      <c r="W29" s="135"/>
    </row>
    <row r="30" spans="1:23" ht="86.25" customHeight="1" x14ac:dyDescent="0.45">
      <c r="A30" s="132" t="s">
        <v>427</v>
      </c>
      <c r="B30" s="477" t="s">
        <v>95</v>
      </c>
      <c r="C30" s="478" t="s">
        <v>1265</v>
      </c>
      <c r="D30" s="340" t="s">
        <v>7</v>
      </c>
      <c r="E30" s="342" t="s">
        <v>15</v>
      </c>
      <c r="F30" s="128" t="s">
        <v>21</v>
      </c>
      <c r="G30" s="48" t="s">
        <v>480</v>
      </c>
      <c r="H30" s="48" t="s">
        <v>770</v>
      </c>
      <c r="I30" s="48" t="s">
        <v>769</v>
      </c>
      <c r="J30" s="48" t="s">
        <v>93</v>
      </c>
      <c r="K30" s="47" t="s">
        <v>8</v>
      </c>
      <c r="L30" s="17"/>
      <c r="M30" s="17"/>
      <c r="N30" s="197">
        <f t="shared" si="9"/>
        <v>0</v>
      </c>
      <c r="O30" s="196">
        <f t="shared" si="10"/>
        <v>0</v>
      </c>
      <c r="P30" s="481">
        <f t="shared" si="15"/>
        <v>1</v>
      </c>
      <c r="Q30" s="482">
        <f t="shared" si="15"/>
        <v>0</v>
      </c>
      <c r="R30" s="135"/>
      <c r="S30" s="135"/>
      <c r="T30" s="135"/>
      <c r="U30" s="135"/>
      <c r="V30" s="135"/>
      <c r="W30" s="135"/>
    </row>
    <row r="31" spans="1:23" ht="78" customHeight="1" x14ac:dyDescent="0.45">
      <c r="A31" s="132" t="s">
        <v>428</v>
      </c>
      <c r="B31" s="477" t="s">
        <v>97</v>
      </c>
      <c r="C31" s="478" t="s">
        <v>1264</v>
      </c>
      <c r="D31" s="406" t="s">
        <v>7</v>
      </c>
      <c r="E31" s="128" t="s">
        <v>21</v>
      </c>
      <c r="F31" s="408" t="s">
        <v>15</v>
      </c>
      <c r="G31" s="48" t="s">
        <v>480</v>
      </c>
      <c r="H31" s="48" t="s">
        <v>770</v>
      </c>
      <c r="I31" s="48" t="s">
        <v>769</v>
      </c>
      <c r="J31" s="48" t="s">
        <v>93</v>
      </c>
      <c r="K31" s="47" t="s">
        <v>8</v>
      </c>
      <c r="L31" s="17"/>
      <c r="M31" s="17"/>
      <c r="N31" s="197">
        <f t="shared" ref="N31" si="16">IF(K31="","0",IF(K31="Pass",1,IF(K31="Fail",0,IF(K31="TBD",0,IF(K31="N/A (Please provide reason)",1)))))</f>
        <v>0</v>
      </c>
      <c r="O31" s="196">
        <f t="shared" ref="O31" si="17">IF(AND(D31="M",K31="N/A (Please provide reason)"),1,0)</f>
        <v>0</v>
      </c>
      <c r="P31" s="481">
        <f t="shared" si="15"/>
        <v>0</v>
      </c>
      <c r="Q31" s="482">
        <f t="shared" si="15"/>
        <v>1</v>
      </c>
      <c r="R31" s="135"/>
      <c r="S31" s="135"/>
      <c r="T31" s="135"/>
      <c r="U31" s="135"/>
      <c r="V31" s="135"/>
      <c r="W31" s="135"/>
    </row>
    <row r="32" spans="1:23" ht="366" customHeight="1" x14ac:dyDescent="0.45">
      <c r="A32" s="506" t="s">
        <v>429</v>
      </c>
      <c r="B32" s="398" t="s">
        <v>99</v>
      </c>
      <c r="C32" s="399" t="s">
        <v>1075</v>
      </c>
      <c r="D32" s="400" t="s">
        <v>7</v>
      </c>
      <c r="E32" s="400" t="s">
        <v>15</v>
      </c>
      <c r="F32" s="400" t="s">
        <v>15</v>
      </c>
      <c r="G32" s="185" t="s">
        <v>688</v>
      </c>
      <c r="H32" s="185" t="s">
        <v>76</v>
      </c>
      <c r="I32" s="185" t="s">
        <v>880</v>
      </c>
      <c r="J32" s="185" t="s">
        <v>463</v>
      </c>
      <c r="K32" s="183"/>
      <c r="L32" s="198"/>
      <c r="M32" s="198"/>
      <c r="N32" s="184"/>
      <c r="O32" s="199"/>
      <c r="P32" s="184"/>
      <c r="Q32" s="199"/>
      <c r="R32" s="135"/>
      <c r="S32" s="135"/>
      <c r="T32" s="135"/>
      <c r="U32" s="135"/>
      <c r="V32" s="135"/>
      <c r="W32" s="135"/>
    </row>
    <row r="33" spans="1:23" ht="228" customHeight="1" x14ac:dyDescent="0.45">
      <c r="A33" s="506" t="s">
        <v>430</v>
      </c>
      <c r="B33" s="410" t="s">
        <v>102</v>
      </c>
      <c r="C33" s="411" t="s">
        <v>955</v>
      </c>
      <c r="D33" s="409" t="s">
        <v>29</v>
      </c>
      <c r="E33" s="409" t="s">
        <v>15</v>
      </c>
      <c r="F33" s="409" t="s">
        <v>15</v>
      </c>
      <c r="G33" s="185" t="s">
        <v>688</v>
      </c>
      <c r="H33" s="185" t="s">
        <v>1267</v>
      </c>
      <c r="I33" s="185" t="s">
        <v>979</v>
      </c>
      <c r="J33" s="185" t="s">
        <v>463</v>
      </c>
      <c r="K33" s="183"/>
      <c r="L33" s="198"/>
      <c r="M33" s="198"/>
      <c r="N33" s="184"/>
      <c r="O33" s="199"/>
      <c r="P33" s="184"/>
      <c r="Q33" s="199"/>
      <c r="R33" s="135"/>
      <c r="S33" s="135"/>
      <c r="T33" s="135"/>
      <c r="U33" s="135"/>
      <c r="V33" s="135"/>
      <c r="W33" s="135"/>
    </row>
    <row r="34" spans="1:23" ht="181.5" customHeight="1" x14ac:dyDescent="0.45">
      <c r="A34" s="132" t="s">
        <v>927</v>
      </c>
      <c r="B34" s="477" t="s">
        <v>104</v>
      </c>
      <c r="C34" s="478" t="s">
        <v>1188</v>
      </c>
      <c r="D34" s="129" t="s">
        <v>7</v>
      </c>
      <c r="E34" s="342" t="s">
        <v>15</v>
      </c>
      <c r="F34" s="354" t="s">
        <v>15</v>
      </c>
      <c r="G34" s="48" t="s">
        <v>688</v>
      </c>
      <c r="H34" s="48" t="s">
        <v>771</v>
      </c>
      <c r="I34" s="48" t="s">
        <v>980</v>
      </c>
      <c r="J34" s="48" t="s">
        <v>463</v>
      </c>
      <c r="K34" s="47" t="s">
        <v>8</v>
      </c>
      <c r="L34" s="17"/>
      <c r="M34" s="17"/>
      <c r="N34" s="197">
        <f t="shared" si="9"/>
        <v>0</v>
      </c>
      <c r="O34" s="196">
        <f t="shared" si="10"/>
        <v>0</v>
      </c>
      <c r="P34" s="481">
        <f t="shared" ref="P34:Q37" si="18">IF(E34 = "YES",1,0)</f>
        <v>1</v>
      </c>
      <c r="Q34" s="482">
        <f t="shared" si="18"/>
        <v>1</v>
      </c>
      <c r="R34" s="135"/>
      <c r="S34" s="135"/>
      <c r="T34" s="135"/>
      <c r="U34" s="135"/>
      <c r="V34" s="135"/>
      <c r="W34" s="135"/>
    </row>
    <row r="35" spans="1:23" ht="195.75" customHeight="1" x14ac:dyDescent="0.45">
      <c r="A35" s="132" t="s">
        <v>1106</v>
      </c>
      <c r="B35" s="477" t="s">
        <v>106</v>
      </c>
      <c r="C35" s="478" t="s">
        <v>1189</v>
      </c>
      <c r="D35" s="339" t="s">
        <v>7</v>
      </c>
      <c r="E35" s="341" t="s">
        <v>15</v>
      </c>
      <c r="F35" s="353" t="s">
        <v>15</v>
      </c>
      <c r="G35" s="478" t="s">
        <v>688</v>
      </c>
      <c r="H35" s="48" t="s">
        <v>772</v>
      </c>
      <c r="I35" s="48" t="s">
        <v>773</v>
      </c>
      <c r="J35" s="48" t="s">
        <v>463</v>
      </c>
      <c r="K35" s="47" t="s">
        <v>8</v>
      </c>
      <c r="L35" s="17"/>
      <c r="M35" s="17"/>
      <c r="N35" s="197">
        <f t="shared" si="9"/>
        <v>0</v>
      </c>
      <c r="O35" s="196">
        <f t="shared" si="10"/>
        <v>0</v>
      </c>
      <c r="P35" s="481">
        <f t="shared" si="18"/>
        <v>1</v>
      </c>
      <c r="Q35" s="482">
        <f t="shared" si="18"/>
        <v>1</v>
      </c>
      <c r="R35" s="135"/>
      <c r="S35" s="135"/>
      <c r="T35" s="135"/>
      <c r="U35" s="135"/>
      <c r="V35" s="135"/>
      <c r="W35" s="135"/>
    </row>
    <row r="36" spans="1:23" ht="126.75" customHeight="1" x14ac:dyDescent="0.45">
      <c r="A36" s="132" t="s">
        <v>947</v>
      </c>
      <c r="B36" s="477" t="s">
        <v>109</v>
      </c>
      <c r="C36" s="51" t="s">
        <v>1190</v>
      </c>
      <c r="D36" s="129" t="s">
        <v>7</v>
      </c>
      <c r="E36" s="128" t="s">
        <v>15</v>
      </c>
      <c r="F36" s="128" t="s">
        <v>15</v>
      </c>
      <c r="G36" s="51" t="s">
        <v>939</v>
      </c>
      <c r="H36" s="48" t="s">
        <v>1023</v>
      </c>
      <c r="I36" s="48" t="s">
        <v>940</v>
      </c>
      <c r="J36" s="48" t="s">
        <v>464</v>
      </c>
      <c r="K36" s="47" t="s">
        <v>8</v>
      </c>
      <c r="L36" s="17"/>
      <c r="M36" s="17"/>
      <c r="N36" s="197">
        <f t="shared" si="9"/>
        <v>0</v>
      </c>
      <c r="O36" s="196">
        <f t="shared" si="10"/>
        <v>0</v>
      </c>
      <c r="P36" s="481">
        <f t="shared" si="18"/>
        <v>1</v>
      </c>
      <c r="Q36" s="482">
        <f t="shared" si="18"/>
        <v>1</v>
      </c>
      <c r="R36" s="135"/>
      <c r="S36" s="135"/>
      <c r="T36" s="135"/>
      <c r="U36" s="135"/>
      <c r="V36" s="135"/>
      <c r="W36" s="135"/>
    </row>
    <row r="37" spans="1:23" ht="121.9" customHeight="1" x14ac:dyDescent="0.45">
      <c r="A37" s="132" t="s">
        <v>948</v>
      </c>
      <c r="B37" s="338" t="s">
        <v>111</v>
      </c>
      <c r="C37" s="122" t="s">
        <v>201</v>
      </c>
      <c r="D37" s="129" t="s">
        <v>7</v>
      </c>
      <c r="E37" s="128" t="s">
        <v>15</v>
      </c>
      <c r="F37" s="128" t="s">
        <v>15</v>
      </c>
      <c r="G37" s="51" t="s">
        <v>688</v>
      </c>
      <c r="H37" s="48" t="s">
        <v>775</v>
      </c>
      <c r="I37" s="48" t="s">
        <v>774</v>
      </c>
      <c r="J37" s="48" t="s">
        <v>463</v>
      </c>
      <c r="K37" s="47" t="s">
        <v>8</v>
      </c>
      <c r="L37" s="17"/>
      <c r="M37" s="17"/>
      <c r="N37" s="197">
        <f t="shared" si="9"/>
        <v>0</v>
      </c>
      <c r="O37" s="196">
        <f t="shared" si="10"/>
        <v>0</v>
      </c>
      <c r="P37" s="481">
        <f t="shared" si="18"/>
        <v>1</v>
      </c>
      <c r="Q37" s="482">
        <f t="shared" si="18"/>
        <v>1</v>
      </c>
      <c r="R37" s="135"/>
      <c r="S37" s="135"/>
      <c r="T37" s="135"/>
      <c r="U37" s="135"/>
      <c r="V37" s="135"/>
      <c r="W37" s="135"/>
    </row>
    <row r="38" spans="1:23" ht="171" x14ac:dyDescent="0.45">
      <c r="A38" s="507" t="s">
        <v>949</v>
      </c>
      <c r="B38" s="605" t="s">
        <v>421</v>
      </c>
      <c r="C38" s="607" t="s">
        <v>1076</v>
      </c>
      <c r="D38" s="603" t="s">
        <v>7</v>
      </c>
      <c r="E38" s="603" t="s">
        <v>15</v>
      </c>
      <c r="F38" s="571" t="s">
        <v>21</v>
      </c>
      <c r="G38" s="200" t="s">
        <v>636</v>
      </c>
      <c r="H38" s="185" t="s">
        <v>630</v>
      </c>
      <c r="I38" s="185" t="s">
        <v>465</v>
      </c>
      <c r="J38" s="185" t="s">
        <v>482</v>
      </c>
      <c r="K38" s="183"/>
      <c r="L38" s="198"/>
      <c r="M38" s="198"/>
      <c r="N38" s="184"/>
      <c r="O38" s="199"/>
      <c r="P38" s="184"/>
      <c r="Q38" s="199"/>
      <c r="R38" s="135"/>
      <c r="S38" s="135"/>
      <c r="T38" s="135"/>
      <c r="U38" s="135"/>
      <c r="V38" s="135"/>
      <c r="W38" s="135"/>
    </row>
    <row r="39" spans="1:23" ht="225.75" customHeight="1" x14ac:dyDescent="0.45">
      <c r="A39" s="507" t="s">
        <v>950</v>
      </c>
      <c r="B39" s="606"/>
      <c r="C39" s="608"/>
      <c r="D39" s="604"/>
      <c r="E39" s="604"/>
      <c r="F39" s="572"/>
      <c r="G39" s="200" t="s">
        <v>637</v>
      </c>
      <c r="H39" s="185" t="s">
        <v>630</v>
      </c>
      <c r="I39" s="185" t="s">
        <v>466</v>
      </c>
      <c r="J39" s="185" t="s">
        <v>483</v>
      </c>
      <c r="K39" s="183"/>
      <c r="L39" s="198"/>
      <c r="M39" s="198"/>
      <c r="N39" s="184"/>
      <c r="O39" s="199"/>
      <c r="P39" s="184"/>
      <c r="Q39" s="199"/>
      <c r="R39" s="135"/>
      <c r="S39" s="135"/>
      <c r="T39" s="135"/>
      <c r="U39" s="135"/>
      <c r="V39" s="135"/>
      <c r="W39" s="135"/>
    </row>
    <row r="40" spans="1:23" ht="121.5" customHeight="1" x14ac:dyDescent="0.45">
      <c r="A40" s="507" t="s">
        <v>956</v>
      </c>
      <c r="B40" s="348" t="s">
        <v>422</v>
      </c>
      <c r="C40" s="173" t="s">
        <v>484</v>
      </c>
      <c r="D40" s="54" t="s">
        <v>54</v>
      </c>
      <c r="E40" s="54" t="s">
        <v>15</v>
      </c>
      <c r="F40" s="128" t="s">
        <v>21</v>
      </c>
      <c r="G40" s="200" t="s">
        <v>638</v>
      </c>
      <c r="H40" s="185" t="s">
        <v>446</v>
      </c>
      <c r="I40" s="185" t="s">
        <v>447</v>
      </c>
      <c r="J40" s="185" t="s">
        <v>448</v>
      </c>
      <c r="K40" s="183"/>
      <c r="L40" s="198"/>
      <c r="M40" s="198"/>
      <c r="N40" s="184"/>
      <c r="O40" s="199"/>
      <c r="P40" s="184"/>
      <c r="Q40" s="199"/>
      <c r="R40" s="135"/>
      <c r="S40" s="135"/>
      <c r="T40" s="135"/>
      <c r="U40" s="135"/>
      <c r="V40" s="135"/>
      <c r="W40" s="135"/>
    </row>
    <row r="41" spans="1:23" ht="215.25" customHeight="1" x14ac:dyDescent="0.45">
      <c r="A41" s="132" t="s">
        <v>959</v>
      </c>
      <c r="B41" s="477" t="s">
        <v>423</v>
      </c>
      <c r="C41" s="51" t="s">
        <v>1077</v>
      </c>
      <c r="D41" s="129" t="s">
        <v>7</v>
      </c>
      <c r="E41" s="128" t="s">
        <v>15</v>
      </c>
      <c r="F41" s="128" t="s">
        <v>21</v>
      </c>
      <c r="G41" s="51" t="s">
        <v>691</v>
      </c>
      <c r="H41" s="48" t="s">
        <v>776</v>
      </c>
      <c r="I41" s="48" t="s">
        <v>449</v>
      </c>
      <c r="J41" s="48" t="s">
        <v>448</v>
      </c>
      <c r="K41" s="47" t="s">
        <v>8</v>
      </c>
      <c r="L41" s="17"/>
      <c r="M41" s="17"/>
      <c r="N41" s="197">
        <f t="shared" si="9"/>
        <v>0</v>
      </c>
      <c r="O41" s="196">
        <f t="shared" si="10"/>
        <v>0</v>
      </c>
      <c r="P41" s="481">
        <f>IF(E41 = "YES",1,0)</f>
        <v>1</v>
      </c>
      <c r="Q41" s="482">
        <f>IF(F41 = "YES",1,0)</f>
        <v>0</v>
      </c>
      <c r="R41" s="135"/>
      <c r="S41" s="135"/>
      <c r="T41" s="135"/>
      <c r="U41" s="135"/>
      <c r="V41" s="135"/>
      <c r="W41" s="135"/>
    </row>
    <row r="42" spans="1:23" ht="173.65" customHeight="1" x14ac:dyDescent="0.45">
      <c r="A42" s="132" t="s">
        <v>960</v>
      </c>
      <c r="B42" s="338" t="s">
        <v>424</v>
      </c>
      <c r="C42" s="122" t="s">
        <v>568</v>
      </c>
      <c r="D42" s="129" t="s">
        <v>7</v>
      </c>
      <c r="E42" s="128" t="s">
        <v>15</v>
      </c>
      <c r="F42" s="128" t="s">
        <v>21</v>
      </c>
      <c r="G42" s="51" t="s">
        <v>691</v>
      </c>
      <c r="H42" s="48" t="s">
        <v>777</v>
      </c>
      <c r="I42" s="48" t="s">
        <v>467</v>
      </c>
      <c r="J42" s="48" t="s">
        <v>845</v>
      </c>
      <c r="K42" s="47" t="s">
        <v>8</v>
      </c>
      <c r="L42" s="17"/>
      <c r="M42" s="17"/>
      <c r="N42" s="197">
        <f t="shared" si="9"/>
        <v>0</v>
      </c>
      <c r="O42" s="196">
        <f t="shared" si="10"/>
        <v>0</v>
      </c>
      <c r="P42" s="481">
        <f>IF(E42 = "YES",1,0)</f>
        <v>1</v>
      </c>
      <c r="Q42" s="482">
        <f>IF(F42 = "YES",1,0)</f>
        <v>0</v>
      </c>
      <c r="R42" s="135"/>
      <c r="S42" s="135"/>
      <c r="T42" s="135"/>
      <c r="U42" s="135"/>
      <c r="V42" s="135"/>
      <c r="W42" s="135"/>
    </row>
    <row r="43" spans="1:23" ht="242.25" customHeight="1" x14ac:dyDescent="0.45">
      <c r="A43" s="507" t="s">
        <v>961</v>
      </c>
      <c r="B43" s="348" t="s">
        <v>425</v>
      </c>
      <c r="C43" s="173" t="s">
        <v>634</v>
      </c>
      <c r="D43" s="54" t="s">
        <v>29</v>
      </c>
      <c r="E43" s="54" t="s">
        <v>15</v>
      </c>
      <c r="F43" s="128" t="s">
        <v>21</v>
      </c>
      <c r="G43" s="200" t="s">
        <v>638</v>
      </c>
      <c r="H43" s="185" t="s">
        <v>452</v>
      </c>
      <c r="I43" s="185" t="s">
        <v>453</v>
      </c>
      <c r="J43" s="185" t="s">
        <v>448</v>
      </c>
      <c r="K43" s="183"/>
      <c r="L43" s="198"/>
      <c r="M43" s="198"/>
      <c r="N43" s="184"/>
      <c r="O43" s="199"/>
      <c r="P43" s="184"/>
      <c r="Q43" s="199"/>
      <c r="R43" s="135"/>
      <c r="S43" s="135"/>
      <c r="T43" s="135"/>
      <c r="U43" s="135"/>
      <c r="V43" s="135"/>
      <c r="W43" s="135"/>
    </row>
    <row r="44" spans="1:23" ht="101.25" customHeight="1" x14ac:dyDescent="0.45">
      <c r="A44" s="132" t="s">
        <v>962</v>
      </c>
      <c r="B44" s="330" t="s">
        <v>928</v>
      </c>
      <c r="C44" s="403" t="s">
        <v>1050</v>
      </c>
      <c r="D44" s="129" t="s">
        <v>7</v>
      </c>
      <c r="E44" s="325" t="s">
        <v>15</v>
      </c>
      <c r="F44" s="128" t="s">
        <v>21</v>
      </c>
      <c r="G44" s="123" t="s">
        <v>691</v>
      </c>
      <c r="H44" s="319" t="s">
        <v>929</v>
      </c>
      <c r="I44" s="319" t="s">
        <v>930</v>
      </c>
      <c r="J44" s="319" t="s">
        <v>931</v>
      </c>
      <c r="K44" s="326" t="s">
        <v>8</v>
      </c>
      <c r="L44" s="327"/>
      <c r="M44" s="327"/>
      <c r="N44" s="328">
        <f t="shared" ref="N44" si="19">IF(K44="","0",IF(K44="Pass",1,IF(K44="Fail",0,IF(K44="TBD",0,IF(K44="N/A (Please provide reason)",1)))))</f>
        <v>0</v>
      </c>
      <c r="O44" s="196">
        <f t="shared" ref="O44" si="20">IF(AND(D44="M",K44="N/A (Please provide reason)"),1,0)</f>
        <v>0</v>
      </c>
      <c r="P44" s="481">
        <f>IF(E44 = "YES",1,0)</f>
        <v>1</v>
      </c>
      <c r="Q44" s="482">
        <f>IF(F44 = "YES",1,0)</f>
        <v>0</v>
      </c>
      <c r="R44" s="135"/>
      <c r="S44" s="135"/>
      <c r="T44" s="135"/>
      <c r="U44" s="135"/>
      <c r="V44" s="135"/>
      <c r="W44" s="135"/>
    </row>
    <row r="45" spans="1:23" ht="13.15" x14ac:dyDescent="0.45">
      <c r="A45" s="133" t="s">
        <v>101</v>
      </c>
      <c r="B45" s="12"/>
      <c r="C45" s="13"/>
      <c r="D45" s="14"/>
      <c r="E45" s="14"/>
      <c r="F45" s="14"/>
      <c r="G45" s="14"/>
      <c r="H45" s="14"/>
      <c r="I45" s="14"/>
      <c r="J45" s="14"/>
      <c r="K45" s="14"/>
      <c r="L45" s="14"/>
      <c r="M45" s="14"/>
      <c r="N45" s="15"/>
      <c r="O45" s="15"/>
      <c r="P45" s="15"/>
      <c r="Q45" s="15"/>
      <c r="R45" s="135"/>
      <c r="S45" s="135"/>
      <c r="T45" s="135"/>
      <c r="U45" s="135"/>
      <c r="V45" s="135"/>
      <c r="W45" s="135"/>
    </row>
    <row r="46" spans="1:23" ht="13.15" x14ac:dyDescent="0.45">
      <c r="A46" s="133" t="s">
        <v>30</v>
      </c>
      <c r="B46" s="12"/>
      <c r="C46" s="13"/>
      <c r="D46" s="14"/>
      <c r="E46" s="14"/>
      <c r="F46" s="14"/>
      <c r="G46" s="14"/>
      <c r="H46" s="14"/>
      <c r="I46" s="14"/>
      <c r="J46" s="14"/>
      <c r="K46" s="14"/>
      <c r="L46" s="14"/>
      <c r="M46" s="14"/>
      <c r="N46" s="15"/>
      <c r="O46" s="15"/>
      <c r="P46" s="15"/>
      <c r="Q46" s="15"/>
      <c r="R46" s="135"/>
      <c r="S46" s="135"/>
      <c r="T46" s="135"/>
      <c r="U46" s="135"/>
      <c r="V46" s="135"/>
      <c r="W46" s="135"/>
    </row>
    <row r="47" spans="1:23" ht="212.25" customHeight="1" x14ac:dyDescent="0.45">
      <c r="A47" s="132" t="s">
        <v>130</v>
      </c>
      <c r="B47" s="477" t="s">
        <v>114</v>
      </c>
      <c r="C47" s="51" t="s">
        <v>1191</v>
      </c>
      <c r="D47" s="129" t="s">
        <v>7</v>
      </c>
      <c r="E47" s="128" t="s">
        <v>15</v>
      </c>
      <c r="F47" s="128" t="s">
        <v>21</v>
      </c>
      <c r="G47" s="51" t="s">
        <v>692</v>
      </c>
      <c r="H47" s="51" t="s">
        <v>778</v>
      </c>
      <c r="I47" s="48" t="s">
        <v>635</v>
      </c>
      <c r="J47" s="48" t="s">
        <v>189</v>
      </c>
      <c r="K47" s="47" t="s">
        <v>8</v>
      </c>
      <c r="L47" s="17"/>
      <c r="M47" s="17"/>
      <c r="N47" s="197">
        <f t="shared" ref="N47:N57" si="21">IF(K47="","0",IF(K47="Pass",1,IF(K47="Fail",0,IF(K47="TBD",0,IF(K47="N/A (Please provide reason)",1)))))</f>
        <v>0</v>
      </c>
      <c r="O47" s="196">
        <f t="shared" ref="O47:O57" si="22">IF(AND(D47="M",K47="N/A (Please provide reason)"),1,0)</f>
        <v>0</v>
      </c>
      <c r="P47" s="481">
        <f>IF(E47 = "YES",1,0)</f>
        <v>1</v>
      </c>
      <c r="Q47" s="482">
        <f>IF(F47 = "YES",1,0)</f>
        <v>0</v>
      </c>
      <c r="R47" s="135"/>
      <c r="S47" s="135"/>
      <c r="T47" s="135"/>
      <c r="U47" s="135"/>
      <c r="V47" s="135"/>
      <c r="W47" s="135"/>
    </row>
    <row r="48" spans="1:23" ht="80.25" customHeight="1" x14ac:dyDescent="0.45">
      <c r="A48" s="132" t="s">
        <v>131</v>
      </c>
      <c r="B48" s="477" t="s">
        <v>116</v>
      </c>
      <c r="C48" s="51" t="s">
        <v>1192</v>
      </c>
      <c r="D48" s="129" t="s">
        <v>7</v>
      </c>
      <c r="E48" s="128" t="s">
        <v>15</v>
      </c>
      <c r="F48" s="128" t="s">
        <v>21</v>
      </c>
      <c r="G48" s="126" t="s">
        <v>117</v>
      </c>
      <c r="H48" s="51" t="s">
        <v>779</v>
      </c>
      <c r="I48" s="48" t="s">
        <v>782</v>
      </c>
      <c r="J48" s="48" t="s">
        <v>865</v>
      </c>
      <c r="K48" s="47" t="s">
        <v>8</v>
      </c>
      <c r="L48" s="17"/>
      <c r="M48" s="17"/>
      <c r="N48" s="197">
        <f t="shared" si="21"/>
        <v>0</v>
      </c>
      <c r="O48" s="196">
        <f t="shared" si="22"/>
        <v>0</v>
      </c>
      <c r="P48" s="481">
        <f>IF(E48 = "YES",1,0)</f>
        <v>1</v>
      </c>
      <c r="Q48" s="482">
        <f>IF(F48 = "YES",1,0)</f>
        <v>0</v>
      </c>
      <c r="R48" s="135"/>
      <c r="S48" s="135"/>
      <c r="T48" s="135"/>
      <c r="U48" s="135"/>
      <c r="V48" s="135"/>
      <c r="W48" s="135"/>
    </row>
    <row r="49" spans="1:23" ht="132" customHeight="1" x14ac:dyDescent="0.45">
      <c r="A49" s="132" t="s">
        <v>132</v>
      </c>
      <c r="B49" s="477" t="s">
        <v>118</v>
      </c>
      <c r="C49" s="51" t="s">
        <v>1193</v>
      </c>
      <c r="D49" s="129" t="s">
        <v>7</v>
      </c>
      <c r="E49" s="128" t="s">
        <v>15</v>
      </c>
      <c r="F49" s="128" t="s">
        <v>21</v>
      </c>
      <c r="G49" s="126" t="s">
        <v>485</v>
      </c>
      <c r="H49" s="51" t="s">
        <v>780</v>
      </c>
      <c r="I49" s="48" t="s">
        <v>783</v>
      </c>
      <c r="J49" s="48" t="s">
        <v>865</v>
      </c>
      <c r="K49" s="47" t="s">
        <v>8</v>
      </c>
      <c r="L49" s="17"/>
      <c r="M49" s="17"/>
      <c r="N49" s="197">
        <f t="shared" si="21"/>
        <v>0</v>
      </c>
      <c r="O49" s="196">
        <f t="shared" si="22"/>
        <v>0</v>
      </c>
      <c r="P49" s="135"/>
      <c r="Q49" s="135"/>
      <c r="R49" s="135"/>
      <c r="S49" s="135"/>
      <c r="T49" s="135"/>
      <c r="U49" s="135"/>
      <c r="V49" s="135"/>
      <c r="W49" s="135"/>
    </row>
    <row r="50" spans="1:23" ht="150.75" customHeight="1" x14ac:dyDescent="0.45">
      <c r="A50" s="132" t="s">
        <v>133</v>
      </c>
      <c r="B50" s="477" t="s">
        <v>119</v>
      </c>
      <c r="C50" s="51" t="s">
        <v>1194</v>
      </c>
      <c r="D50" s="129" t="s">
        <v>7</v>
      </c>
      <c r="E50" s="128" t="s">
        <v>15</v>
      </c>
      <c r="F50" s="128" t="s">
        <v>21</v>
      </c>
      <c r="G50" s="51" t="s">
        <v>693</v>
      </c>
      <c r="H50" s="48" t="s">
        <v>781</v>
      </c>
      <c r="I50" s="48" t="s">
        <v>784</v>
      </c>
      <c r="J50" s="48" t="s">
        <v>177</v>
      </c>
      <c r="K50" s="47" t="s">
        <v>8</v>
      </c>
      <c r="L50" s="17"/>
      <c r="M50" s="17"/>
      <c r="N50" s="197">
        <f t="shared" si="21"/>
        <v>0</v>
      </c>
      <c r="O50" s="196">
        <f t="shared" si="22"/>
        <v>0</v>
      </c>
      <c r="P50" s="481">
        <f t="shared" ref="P50:Q57" si="23">IF(E50 = "YES",1,0)</f>
        <v>1</v>
      </c>
      <c r="Q50" s="482">
        <f t="shared" si="23"/>
        <v>0</v>
      </c>
      <c r="R50" s="135"/>
      <c r="S50" s="135"/>
      <c r="T50" s="135"/>
      <c r="U50" s="135"/>
      <c r="V50" s="135"/>
      <c r="W50" s="135"/>
    </row>
    <row r="51" spans="1:23" ht="339.75" customHeight="1" x14ac:dyDescent="0.45">
      <c r="A51" s="132" t="s">
        <v>134</v>
      </c>
      <c r="B51" s="477" t="s">
        <v>120</v>
      </c>
      <c r="C51" s="478" t="s">
        <v>1258</v>
      </c>
      <c r="D51" s="339" t="s">
        <v>7</v>
      </c>
      <c r="E51" s="341" t="s">
        <v>15</v>
      </c>
      <c r="F51" s="353" t="s">
        <v>21</v>
      </c>
      <c r="G51" s="51" t="s">
        <v>694</v>
      </c>
      <c r="H51" s="48" t="s">
        <v>1079</v>
      </c>
      <c r="I51" s="48" t="s">
        <v>1199</v>
      </c>
      <c r="J51" s="48" t="s">
        <v>177</v>
      </c>
      <c r="K51" s="47" t="s">
        <v>8</v>
      </c>
      <c r="L51" s="17"/>
      <c r="M51" s="17"/>
      <c r="N51" s="197">
        <f t="shared" si="21"/>
        <v>0</v>
      </c>
      <c r="O51" s="196">
        <f t="shared" si="22"/>
        <v>0</v>
      </c>
      <c r="P51" s="481">
        <f t="shared" si="23"/>
        <v>1</v>
      </c>
      <c r="Q51" s="482">
        <f t="shared" si="23"/>
        <v>0</v>
      </c>
      <c r="R51" s="135"/>
      <c r="S51" s="135"/>
      <c r="T51" s="135"/>
      <c r="U51" s="135"/>
      <c r="V51" s="135"/>
      <c r="W51" s="135"/>
    </row>
    <row r="52" spans="1:23" ht="120.75" customHeight="1" x14ac:dyDescent="0.45">
      <c r="A52" s="132" t="s">
        <v>135</v>
      </c>
      <c r="B52" s="477" t="s">
        <v>124</v>
      </c>
      <c r="C52" s="478" t="s">
        <v>1195</v>
      </c>
      <c r="D52" s="339" t="s">
        <v>7</v>
      </c>
      <c r="E52" s="341" t="s">
        <v>15</v>
      </c>
      <c r="F52" s="369" t="s">
        <v>15</v>
      </c>
      <c r="G52" s="123" t="s">
        <v>694</v>
      </c>
      <c r="H52" s="48" t="s">
        <v>1094</v>
      </c>
      <c r="I52" s="48" t="s">
        <v>1095</v>
      </c>
      <c r="J52" s="48"/>
      <c r="K52" s="47" t="s">
        <v>8</v>
      </c>
      <c r="L52" s="17"/>
      <c r="M52" s="17"/>
      <c r="N52" s="197">
        <f t="shared" si="21"/>
        <v>0</v>
      </c>
      <c r="O52" s="196">
        <f t="shared" si="22"/>
        <v>0</v>
      </c>
      <c r="P52" s="481">
        <f t="shared" si="23"/>
        <v>1</v>
      </c>
      <c r="Q52" s="482">
        <f t="shared" si="23"/>
        <v>1</v>
      </c>
      <c r="R52" s="135"/>
      <c r="S52" s="135"/>
      <c r="T52" s="135"/>
      <c r="U52" s="135"/>
      <c r="V52" s="135"/>
      <c r="W52" s="135"/>
    </row>
    <row r="53" spans="1:23" ht="120.75" customHeight="1" x14ac:dyDescent="0.45">
      <c r="A53" s="132" t="s">
        <v>136</v>
      </c>
      <c r="B53" s="477" t="s">
        <v>1051</v>
      </c>
      <c r="C53" s="478" t="s">
        <v>1196</v>
      </c>
      <c r="D53" s="368" t="s">
        <v>7</v>
      </c>
      <c r="E53" s="370" t="s">
        <v>15</v>
      </c>
      <c r="F53" s="402" t="s">
        <v>21</v>
      </c>
      <c r="G53" s="123" t="s">
        <v>694</v>
      </c>
      <c r="H53" s="48" t="s">
        <v>1078</v>
      </c>
      <c r="I53" s="48" t="s">
        <v>122</v>
      </c>
      <c r="J53" s="319" t="s">
        <v>177</v>
      </c>
      <c r="K53" s="326" t="s">
        <v>8</v>
      </c>
      <c r="L53" s="327"/>
      <c r="M53" s="327"/>
      <c r="N53" s="328">
        <f t="shared" si="21"/>
        <v>0</v>
      </c>
      <c r="O53" s="196">
        <f t="shared" si="22"/>
        <v>0</v>
      </c>
      <c r="P53" s="481">
        <f t="shared" si="23"/>
        <v>1</v>
      </c>
      <c r="Q53" s="482">
        <f t="shared" si="23"/>
        <v>0</v>
      </c>
      <c r="R53" s="135"/>
      <c r="S53" s="135"/>
      <c r="T53" s="135"/>
      <c r="U53" s="135"/>
      <c r="V53" s="135"/>
      <c r="W53" s="135"/>
    </row>
    <row r="54" spans="1:23" ht="216" customHeight="1" x14ac:dyDescent="0.45">
      <c r="A54" s="132" t="s">
        <v>137</v>
      </c>
      <c r="B54" s="477" t="s">
        <v>121</v>
      </c>
      <c r="C54" s="478" t="s">
        <v>1197</v>
      </c>
      <c r="D54" s="339" t="s">
        <v>7</v>
      </c>
      <c r="E54" s="341" t="s">
        <v>15</v>
      </c>
      <c r="F54" s="353" t="s">
        <v>21</v>
      </c>
      <c r="G54" s="51" t="s">
        <v>178</v>
      </c>
      <c r="H54" s="48" t="s">
        <v>830</v>
      </c>
      <c r="I54" s="48" t="s">
        <v>786</v>
      </c>
      <c r="J54" s="51" t="s">
        <v>125</v>
      </c>
      <c r="K54" s="47" t="s">
        <v>8</v>
      </c>
      <c r="L54" s="17"/>
      <c r="M54" s="17"/>
      <c r="N54" s="197">
        <f t="shared" si="21"/>
        <v>0</v>
      </c>
      <c r="O54" s="196">
        <f t="shared" si="22"/>
        <v>0</v>
      </c>
      <c r="P54" s="481">
        <f t="shared" si="23"/>
        <v>1</v>
      </c>
      <c r="Q54" s="482">
        <f t="shared" si="23"/>
        <v>0</v>
      </c>
      <c r="R54" s="135"/>
      <c r="S54" s="135"/>
      <c r="T54" s="135"/>
      <c r="U54" s="135"/>
      <c r="V54" s="135"/>
      <c r="W54" s="135"/>
    </row>
    <row r="55" spans="1:23" ht="378.75" customHeight="1" x14ac:dyDescent="0.45">
      <c r="A55" s="132" t="s">
        <v>138</v>
      </c>
      <c r="B55" s="477" t="s">
        <v>123</v>
      </c>
      <c r="C55" s="478" t="s">
        <v>1266</v>
      </c>
      <c r="D55" s="339" t="s">
        <v>7</v>
      </c>
      <c r="E55" s="341" t="s">
        <v>15</v>
      </c>
      <c r="F55" s="353" t="s">
        <v>21</v>
      </c>
      <c r="G55" s="51" t="s">
        <v>178</v>
      </c>
      <c r="H55" s="48" t="s">
        <v>1118</v>
      </c>
      <c r="I55" s="48" t="s">
        <v>785</v>
      </c>
      <c r="J55" s="51" t="s">
        <v>125</v>
      </c>
      <c r="K55" s="47" t="s">
        <v>8</v>
      </c>
      <c r="L55" s="17"/>
      <c r="M55" s="17"/>
      <c r="N55" s="197">
        <f t="shared" si="21"/>
        <v>0</v>
      </c>
      <c r="O55" s="196">
        <f t="shared" si="22"/>
        <v>0</v>
      </c>
      <c r="P55" s="481">
        <f t="shared" si="23"/>
        <v>1</v>
      </c>
      <c r="Q55" s="482">
        <f t="shared" si="23"/>
        <v>0</v>
      </c>
      <c r="R55" s="135"/>
      <c r="S55" s="135"/>
      <c r="T55" s="135"/>
      <c r="U55" s="135"/>
      <c r="V55" s="135"/>
      <c r="W55" s="135"/>
    </row>
    <row r="56" spans="1:23" ht="393" customHeight="1" x14ac:dyDescent="0.45">
      <c r="A56" s="132" t="s">
        <v>1107</v>
      </c>
      <c r="B56" s="477" t="s">
        <v>1096</v>
      </c>
      <c r="C56" s="478" t="s">
        <v>1268</v>
      </c>
      <c r="D56" s="405" t="s">
        <v>7</v>
      </c>
      <c r="E56" s="407" t="s">
        <v>15</v>
      </c>
      <c r="F56" s="407" t="s">
        <v>21</v>
      </c>
      <c r="G56" s="51" t="s">
        <v>1097</v>
      </c>
      <c r="H56" s="48" t="s">
        <v>1117</v>
      </c>
      <c r="I56" s="48" t="s">
        <v>785</v>
      </c>
      <c r="J56" s="51" t="s">
        <v>125</v>
      </c>
      <c r="K56" s="47" t="s">
        <v>8</v>
      </c>
      <c r="L56" s="17"/>
      <c r="M56" s="17"/>
      <c r="N56" s="197">
        <f t="shared" ref="N56" si="24">IF(K56="","0",IF(K56="Pass",1,IF(K56="Fail",0,IF(K56="TBD",0,IF(K56="N/A (Please provide reason)",1)))))</f>
        <v>0</v>
      </c>
      <c r="O56" s="196">
        <f t="shared" ref="O56" si="25">IF(AND(D56="M",K56="N/A (Please provide reason)"),1,0)</f>
        <v>0</v>
      </c>
      <c r="P56" s="481">
        <f t="shared" si="23"/>
        <v>1</v>
      </c>
      <c r="Q56" s="482">
        <f t="shared" si="23"/>
        <v>0</v>
      </c>
      <c r="R56" s="135"/>
      <c r="S56" s="135"/>
      <c r="T56" s="135"/>
      <c r="U56" s="135"/>
      <c r="V56" s="135"/>
      <c r="W56" s="135"/>
    </row>
    <row r="57" spans="1:23" ht="71.25" x14ac:dyDescent="0.45">
      <c r="A57" s="132" t="s">
        <v>1108</v>
      </c>
      <c r="B57" s="477" t="s">
        <v>126</v>
      </c>
      <c r="C57" s="478" t="s">
        <v>1198</v>
      </c>
      <c r="D57" s="339" t="s">
        <v>7</v>
      </c>
      <c r="E57" s="341" t="s">
        <v>15</v>
      </c>
      <c r="F57" s="353" t="s">
        <v>21</v>
      </c>
      <c r="G57" s="51" t="s">
        <v>178</v>
      </c>
      <c r="H57" s="48" t="s">
        <v>832</v>
      </c>
      <c r="I57" s="48" t="s">
        <v>811</v>
      </c>
      <c r="J57" s="51" t="s">
        <v>125</v>
      </c>
      <c r="K57" s="47" t="s">
        <v>8</v>
      </c>
      <c r="L57" s="17"/>
      <c r="M57" s="17"/>
      <c r="N57" s="197">
        <f t="shared" si="21"/>
        <v>0</v>
      </c>
      <c r="O57" s="196">
        <f t="shared" si="22"/>
        <v>0</v>
      </c>
      <c r="P57" s="481">
        <f t="shared" si="23"/>
        <v>1</v>
      </c>
      <c r="Q57" s="482">
        <f t="shared" si="23"/>
        <v>0</v>
      </c>
      <c r="R57" s="135"/>
      <c r="S57" s="135"/>
      <c r="T57" s="135"/>
      <c r="U57" s="135"/>
      <c r="V57" s="135"/>
      <c r="W57" s="135"/>
    </row>
    <row r="58" spans="1:23" ht="13.15" x14ac:dyDescent="0.45">
      <c r="A58" s="133" t="s">
        <v>127</v>
      </c>
      <c r="B58" s="12"/>
      <c r="C58" s="13"/>
      <c r="D58" s="14"/>
      <c r="E58" s="14"/>
      <c r="F58" s="14"/>
      <c r="G58" s="14"/>
      <c r="H58" s="14"/>
      <c r="I58" s="14"/>
      <c r="J58" s="14"/>
      <c r="K58" s="14"/>
      <c r="L58" s="14"/>
      <c r="M58" s="14"/>
      <c r="N58" s="15"/>
      <c r="O58" s="15"/>
      <c r="P58" s="15"/>
      <c r="Q58" s="15"/>
      <c r="R58" s="135"/>
      <c r="S58" s="135"/>
      <c r="T58" s="135"/>
      <c r="U58" s="135"/>
      <c r="V58" s="135"/>
      <c r="W58" s="135"/>
    </row>
    <row r="59" spans="1:23" ht="13.15" x14ac:dyDescent="0.45">
      <c r="A59" s="133" t="s">
        <v>128</v>
      </c>
      <c r="B59" s="12"/>
      <c r="C59" s="13"/>
      <c r="D59" s="14"/>
      <c r="E59" s="14"/>
      <c r="F59" s="14"/>
      <c r="G59" s="14"/>
      <c r="H59" s="14"/>
      <c r="I59" s="14"/>
      <c r="J59" s="14"/>
      <c r="K59" s="14"/>
      <c r="L59" s="14"/>
      <c r="M59" s="14"/>
      <c r="N59" s="15"/>
      <c r="O59" s="15"/>
      <c r="P59" s="15"/>
      <c r="Q59" s="15"/>
      <c r="R59" s="135"/>
      <c r="S59" s="135"/>
      <c r="T59" s="135"/>
      <c r="U59" s="135"/>
      <c r="V59" s="135"/>
      <c r="W59" s="135"/>
    </row>
    <row r="60" spans="1:23" ht="137.25" customHeight="1" x14ac:dyDescent="0.45">
      <c r="A60" s="132" t="s">
        <v>139</v>
      </c>
      <c r="B60" s="338" t="s">
        <v>129</v>
      </c>
      <c r="C60" s="345" t="s">
        <v>202</v>
      </c>
      <c r="D60" s="339" t="s">
        <v>7</v>
      </c>
      <c r="E60" s="341" t="s">
        <v>15</v>
      </c>
      <c r="F60" s="353" t="s">
        <v>15</v>
      </c>
      <c r="G60" s="51" t="s">
        <v>688</v>
      </c>
      <c r="H60" s="48" t="s">
        <v>787</v>
      </c>
      <c r="I60" s="48" t="s">
        <v>788</v>
      </c>
      <c r="J60" s="48" t="s">
        <v>463</v>
      </c>
      <c r="K60" s="47" t="s">
        <v>8</v>
      </c>
      <c r="L60" s="17"/>
      <c r="M60" s="17"/>
      <c r="N60" s="197">
        <f t="shared" ref="N60:N63" si="26">IF(K60="","0",IF(K60="Pass",1,IF(K60="Fail",0,IF(K60="TBD",0,IF(K60="N/A (Please provide reason)",1)))))</f>
        <v>0</v>
      </c>
      <c r="O60" s="196">
        <f t="shared" ref="O60:O61" si="27">IF(AND(D60="M",K60="N/A (Please provide reason)"),1,0)</f>
        <v>0</v>
      </c>
      <c r="P60" s="481">
        <f>IF(E60 = "YES",1,0)</f>
        <v>1</v>
      </c>
      <c r="Q60" s="482">
        <f>IF(F60 = "YES",1,0)</f>
        <v>1</v>
      </c>
      <c r="R60" s="135"/>
      <c r="S60" s="135"/>
      <c r="T60" s="135"/>
      <c r="U60" s="135"/>
      <c r="V60" s="135"/>
      <c r="W60" s="135"/>
    </row>
    <row r="61" spans="1:23" ht="86.25" customHeight="1" x14ac:dyDescent="0.45">
      <c r="A61" s="132" t="s">
        <v>141</v>
      </c>
      <c r="B61" s="575" t="s">
        <v>140</v>
      </c>
      <c r="C61" s="573" t="s">
        <v>1269</v>
      </c>
      <c r="D61" s="579" t="s">
        <v>7</v>
      </c>
      <c r="E61" s="571" t="s">
        <v>15</v>
      </c>
      <c r="F61" s="571" t="s">
        <v>15</v>
      </c>
      <c r="G61" s="51" t="s">
        <v>986</v>
      </c>
      <c r="H61" s="48" t="s">
        <v>981</v>
      </c>
      <c r="I61" s="48" t="s">
        <v>982</v>
      </c>
      <c r="J61" s="48" t="s">
        <v>983</v>
      </c>
      <c r="K61" s="47" t="s">
        <v>8</v>
      </c>
      <c r="L61" s="17"/>
      <c r="M61" s="17"/>
      <c r="N61" s="197">
        <f t="shared" si="26"/>
        <v>0</v>
      </c>
      <c r="O61" s="196">
        <f t="shared" si="27"/>
        <v>0</v>
      </c>
      <c r="P61" s="481">
        <f>IF(E61 = "YES",1,0)</f>
        <v>1</v>
      </c>
      <c r="Q61" s="482">
        <f>IF(F61 = "YES",1,0)</f>
        <v>1</v>
      </c>
      <c r="R61" s="135"/>
      <c r="S61" s="135"/>
      <c r="T61" s="135"/>
      <c r="U61" s="135"/>
      <c r="V61" s="135"/>
      <c r="W61" s="135"/>
    </row>
    <row r="62" spans="1:23" ht="111.75" customHeight="1" x14ac:dyDescent="0.45">
      <c r="A62" s="132" t="s">
        <v>889</v>
      </c>
      <c r="B62" s="584"/>
      <c r="C62" s="597"/>
      <c r="D62" s="588"/>
      <c r="E62" s="596"/>
      <c r="F62" s="596"/>
      <c r="G62" s="51" t="s">
        <v>1024</v>
      </c>
      <c r="H62" s="48" t="s">
        <v>1080</v>
      </c>
      <c r="I62" s="48" t="s">
        <v>1272</v>
      </c>
      <c r="J62" s="48" t="s">
        <v>983</v>
      </c>
      <c r="K62" s="47" t="s">
        <v>8</v>
      </c>
      <c r="L62" s="17"/>
      <c r="M62" s="17"/>
      <c r="N62" s="197">
        <f t="shared" si="26"/>
        <v>0</v>
      </c>
      <c r="O62" s="196">
        <f>IF(AND(D61="M",K62="N/A (Please provide reason)"),1,0)</f>
        <v>0</v>
      </c>
      <c r="P62" s="481">
        <f>IF(E61 = "YES",1,0)</f>
        <v>1</v>
      </c>
      <c r="Q62" s="482">
        <f>IF(F61 = "YES",1,0)</f>
        <v>1</v>
      </c>
      <c r="R62" s="135"/>
      <c r="S62" s="135"/>
      <c r="T62" s="135"/>
      <c r="U62" s="135"/>
      <c r="V62" s="135"/>
      <c r="W62" s="135"/>
    </row>
    <row r="63" spans="1:23" ht="111" customHeight="1" x14ac:dyDescent="0.45">
      <c r="A63" s="132" t="s">
        <v>890</v>
      </c>
      <c r="B63" s="584"/>
      <c r="C63" s="597"/>
      <c r="D63" s="588"/>
      <c r="E63" s="596"/>
      <c r="F63" s="596"/>
      <c r="G63" s="51" t="s">
        <v>984</v>
      </c>
      <c r="H63" s="48" t="s">
        <v>1260</v>
      </c>
      <c r="I63" s="48" t="s">
        <v>1273</v>
      </c>
      <c r="J63" s="48" t="s">
        <v>983</v>
      </c>
      <c r="K63" s="47" t="s">
        <v>8</v>
      </c>
      <c r="L63" s="17"/>
      <c r="M63" s="17"/>
      <c r="N63" s="197">
        <f t="shared" si="26"/>
        <v>0</v>
      </c>
      <c r="O63" s="196">
        <f>IF(AND(D61="M",K63="N/A (Please provide reason)"),1,0)</f>
        <v>0</v>
      </c>
      <c r="P63" s="481">
        <f>IF(E61 = "YES",1,0)</f>
        <v>1</v>
      </c>
      <c r="Q63" s="482">
        <f>IF(F61 = "YES",1,0)</f>
        <v>1</v>
      </c>
      <c r="R63" s="135"/>
      <c r="S63" s="135"/>
      <c r="T63" s="135"/>
      <c r="U63" s="135"/>
      <c r="V63" s="135"/>
      <c r="W63" s="135"/>
    </row>
    <row r="64" spans="1:23" ht="111" customHeight="1" x14ac:dyDescent="0.45">
      <c r="A64" s="132" t="s">
        <v>891</v>
      </c>
      <c r="B64" s="412"/>
      <c r="C64" s="574"/>
      <c r="D64" s="580"/>
      <c r="E64" s="572"/>
      <c r="F64" s="572"/>
      <c r="G64" s="51" t="s">
        <v>984</v>
      </c>
      <c r="H64" s="48" t="s">
        <v>1098</v>
      </c>
      <c r="I64" s="48" t="s">
        <v>1274</v>
      </c>
      <c r="J64" s="48" t="s">
        <v>983</v>
      </c>
      <c r="K64" s="47" t="s">
        <v>8</v>
      </c>
      <c r="L64" s="17"/>
      <c r="M64" s="17"/>
      <c r="N64" s="197">
        <f t="shared" ref="N64" si="28">IF(K64="","0",IF(K64="Pass",1,IF(K64="Fail",0,IF(K64="TBD",0,IF(K64="N/A (Please provide reason)",1)))))</f>
        <v>0</v>
      </c>
      <c r="O64" s="196">
        <f>IF(AND(D62="M",K64="N/A (Please provide reason)"),1,0)</f>
        <v>0</v>
      </c>
      <c r="P64" s="481">
        <f>IF(E61 = "YES",1,0)</f>
        <v>1</v>
      </c>
      <c r="Q64" s="482">
        <f>IF(F61 = "YES",1,0)</f>
        <v>1</v>
      </c>
      <c r="R64" s="135"/>
      <c r="S64" s="135"/>
      <c r="T64" s="135"/>
      <c r="U64" s="135"/>
      <c r="V64" s="135"/>
      <c r="W64" s="135"/>
    </row>
    <row r="65" spans="1:23" ht="13.15" x14ac:dyDescent="0.45">
      <c r="A65" s="133" t="s">
        <v>142</v>
      </c>
      <c r="B65" s="12"/>
      <c r="C65" s="13"/>
      <c r="D65" s="14"/>
      <c r="E65" s="14"/>
      <c r="F65" s="14"/>
      <c r="G65" s="14"/>
      <c r="H65" s="14"/>
      <c r="I65" s="14"/>
      <c r="J65" s="14"/>
      <c r="K65" s="14"/>
      <c r="L65" s="14"/>
      <c r="M65" s="14"/>
      <c r="N65" s="15"/>
      <c r="O65" s="15"/>
      <c r="P65" s="15"/>
      <c r="Q65" s="15"/>
      <c r="R65" s="135"/>
      <c r="S65" s="135"/>
      <c r="T65" s="135"/>
      <c r="U65" s="135"/>
      <c r="V65" s="135"/>
      <c r="W65" s="135"/>
    </row>
    <row r="66" spans="1:23" ht="13.15" x14ac:dyDescent="0.45">
      <c r="A66" s="133" t="s">
        <v>143</v>
      </c>
      <c r="B66" s="12"/>
      <c r="C66" s="13"/>
      <c r="D66" s="14"/>
      <c r="E66" s="14"/>
      <c r="F66" s="14"/>
      <c r="G66" s="14"/>
      <c r="H66" s="14"/>
      <c r="I66" s="14"/>
      <c r="J66" s="14"/>
      <c r="K66" s="14"/>
      <c r="L66" s="14"/>
      <c r="M66" s="14"/>
      <c r="N66" s="15"/>
      <c r="O66" s="15"/>
      <c r="P66" s="15"/>
      <c r="Q66" s="15"/>
      <c r="R66" s="135"/>
      <c r="S66" s="135"/>
      <c r="T66" s="135"/>
      <c r="U66" s="135"/>
      <c r="V66" s="135"/>
      <c r="W66" s="135"/>
    </row>
    <row r="67" spans="1:23" ht="123" customHeight="1" x14ac:dyDescent="0.45">
      <c r="A67" s="132" t="s">
        <v>146</v>
      </c>
      <c r="B67" s="575" t="s">
        <v>144</v>
      </c>
      <c r="C67" s="573" t="s">
        <v>1200</v>
      </c>
      <c r="D67" s="339" t="s">
        <v>7</v>
      </c>
      <c r="E67" s="341" t="s">
        <v>15</v>
      </c>
      <c r="F67" s="353" t="s">
        <v>15</v>
      </c>
      <c r="G67" s="51" t="s">
        <v>688</v>
      </c>
      <c r="H67" s="48" t="s">
        <v>76</v>
      </c>
      <c r="I67" s="48" t="s">
        <v>752</v>
      </c>
      <c r="J67" s="48" t="s">
        <v>463</v>
      </c>
      <c r="K67" s="47" t="s">
        <v>8</v>
      </c>
      <c r="L67" s="17"/>
      <c r="M67" s="17"/>
      <c r="N67" s="197">
        <f t="shared" ref="N67:N86" si="29">IF(K67="","0",IF(K67="Pass",1,IF(K67="Fail",0,IF(K67="TBD",0,IF(K67="N/A (Please provide reason)",1)))))</f>
        <v>0</v>
      </c>
      <c r="O67" s="196">
        <f t="shared" ref="O67:O86" si="30">IF(AND(D67="M",K67="N/A (Please provide reason)"),1,0)</f>
        <v>0</v>
      </c>
      <c r="P67" s="481">
        <f t="shared" ref="P67:P76" si="31">IF(E67 = "YES",1,0)</f>
        <v>1</v>
      </c>
      <c r="Q67" s="482">
        <f t="shared" ref="Q67:Q76" si="32">IF(F67 = "YES",1,0)</f>
        <v>1</v>
      </c>
      <c r="R67" s="135"/>
      <c r="S67" s="135"/>
      <c r="T67" s="135"/>
      <c r="U67" s="135"/>
      <c r="V67" s="135"/>
      <c r="W67" s="135"/>
    </row>
    <row r="68" spans="1:23" ht="123" customHeight="1" x14ac:dyDescent="0.45">
      <c r="A68" s="132" t="s">
        <v>145</v>
      </c>
      <c r="B68" s="576"/>
      <c r="C68" s="574"/>
      <c r="D68" s="344" t="s">
        <v>1049</v>
      </c>
      <c r="E68" s="407" t="s">
        <v>15</v>
      </c>
      <c r="F68" s="407" t="s">
        <v>15</v>
      </c>
      <c r="G68" s="51" t="s">
        <v>688</v>
      </c>
      <c r="H68" s="48" t="s">
        <v>1099</v>
      </c>
      <c r="I68" s="48" t="s">
        <v>1100</v>
      </c>
      <c r="J68" s="48" t="s">
        <v>463</v>
      </c>
      <c r="K68" s="47" t="s">
        <v>8</v>
      </c>
      <c r="L68" s="17"/>
      <c r="M68" s="17"/>
      <c r="N68" s="483">
        <f t="shared" ref="N68" si="33">IF(K68="","0",IF(K68="Pass",1,IF(K68="Fail",0,IF(K68="TBD",0,IF(K68="N/A (Please provide reason)",1)))))</f>
        <v>0</v>
      </c>
      <c r="O68" s="484">
        <f t="shared" ref="O68" si="34">IF(AND(D68="M",K68="N/A (Please provide reason)"),1,0)</f>
        <v>0</v>
      </c>
      <c r="P68" s="481">
        <f t="shared" si="31"/>
        <v>1</v>
      </c>
      <c r="Q68" s="482">
        <f t="shared" si="32"/>
        <v>1</v>
      </c>
      <c r="R68" s="135"/>
      <c r="S68" s="135"/>
      <c r="T68" s="135"/>
      <c r="U68" s="135"/>
      <c r="V68" s="135"/>
      <c r="W68" s="135"/>
    </row>
    <row r="69" spans="1:23" ht="303.75" customHeight="1" x14ac:dyDescent="0.45">
      <c r="A69" s="132" t="s">
        <v>149</v>
      </c>
      <c r="B69" s="477" t="s">
        <v>147</v>
      </c>
      <c r="C69" s="51" t="s">
        <v>1201</v>
      </c>
      <c r="D69" s="339" t="s">
        <v>7</v>
      </c>
      <c r="E69" s="341" t="s">
        <v>15</v>
      </c>
      <c r="F69" s="353" t="s">
        <v>15</v>
      </c>
      <c r="G69" s="51" t="s">
        <v>688</v>
      </c>
      <c r="H69" s="48" t="s">
        <v>789</v>
      </c>
      <c r="I69" s="48" t="s">
        <v>1025</v>
      </c>
      <c r="J69" s="48" t="s">
        <v>463</v>
      </c>
      <c r="K69" s="47" t="s">
        <v>8</v>
      </c>
      <c r="L69" s="17"/>
      <c r="M69" s="17"/>
      <c r="N69" s="197">
        <f t="shared" si="29"/>
        <v>0</v>
      </c>
      <c r="O69" s="196">
        <f t="shared" si="30"/>
        <v>0</v>
      </c>
      <c r="P69" s="481">
        <f t="shared" si="31"/>
        <v>1</v>
      </c>
      <c r="Q69" s="482">
        <f t="shared" si="32"/>
        <v>1</v>
      </c>
      <c r="R69" s="135"/>
      <c r="S69" s="135"/>
      <c r="T69" s="135"/>
      <c r="U69" s="135"/>
      <c r="V69" s="135"/>
      <c r="W69" s="135"/>
    </row>
    <row r="70" spans="1:23" ht="143.25" customHeight="1" x14ac:dyDescent="0.45">
      <c r="A70" s="132" t="s">
        <v>151</v>
      </c>
      <c r="B70" s="477" t="s">
        <v>148</v>
      </c>
      <c r="C70" s="51" t="s">
        <v>623</v>
      </c>
      <c r="D70" s="339" t="s">
        <v>7</v>
      </c>
      <c r="E70" s="341" t="s">
        <v>15</v>
      </c>
      <c r="F70" s="353" t="s">
        <v>15</v>
      </c>
      <c r="G70" s="126" t="s">
        <v>695</v>
      </c>
      <c r="H70" s="48" t="s">
        <v>1151</v>
      </c>
      <c r="I70" s="48" t="s">
        <v>790</v>
      </c>
      <c r="J70" s="48" t="s">
        <v>20</v>
      </c>
      <c r="K70" s="47" t="s">
        <v>8</v>
      </c>
      <c r="L70" s="17"/>
      <c r="M70" s="17"/>
      <c r="N70" s="197">
        <f t="shared" si="29"/>
        <v>0</v>
      </c>
      <c r="O70" s="196">
        <f t="shared" si="30"/>
        <v>0</v>
      </c>
      <c r="P70" s="481">
        <f t="shared" si="31"/>
        <v>1</v>
      </c>
      <c r="Q70" s="482">
        <f t="shared" si="32"/>
        <v>1</v>
      </c>
      <c r="R70" s="135"/>
      <c r="S70" s="135"/>
      <c r="T70" s="135"/>
      <c r="U70" s="135"/>
      <c r="V70" s="135"/>
      <c r="W70" s="135"/>
    </row>
    <row r="71" spans="1:23" ht="85.5" x14ac:dyDescent="0.45">
      <c r="A71" s="132" t="s">
        <v>154</v>
      </c>
      <c r="B71" s="477" t="s">
        <v>150</v>
      </c>
      <c r="C71" s="51" t="s">
        <v>624</v>
      </c>
      <c r="D71" s="339" t="s">
        <v>7</v>
      </c>
      <c r="E71" s="341" t="s">
        <v>15</v>
      </c>
      <c r="F71" s="353" t="s">
        <v>15</v>
      </c>
      <c r="G71" s="126" t="s">
        <v>858</v>
      </c>
      <c r="H71" s="48" t="s">
        <v>1152</v>
      </c>
      <c r="I71" s="48" t="s">
        <v>791</v>
      </c>
      <c r="J71" s="48" t="s">
        <v>20</v>
      </c>
      <c r="K71" s="47" t="s">
        <v>8</v>
      </c>
      <c r="L71" s="17"/>
      <c r="M71" s="17"/>
      <c r="N71" s="197">
        <f t="shared" si="29"/>
        <v>0</v>
      </c>
      <c r="O71" s="196">
        <f t="shared" si="30"/>
        <v>0</v>
      </c>
      <c r="P71" s="481">
        <f t="shared" si="31"/>
        <v>1</v>
      </c>
      <c r="Q71" s="482">
        <f t="shared" si="32"/>
        <v>1</v>
      </c>
      <c r="R71" s="135"/>
      <c r="S71" s="135"/>
      <c r="T71" s="135"/>
      <c r="U71" s="135"/>
      <c r="V71" s="135"/>
      <c r="W71" s="135"/>
    </row>
    <row r="72" spans="1:23" ht="108.75" customHeight="1" x14ac:dyDescent="0.45">
      <c r="A72" s="132" t="s">
        <v>156</v>
      </c>
      <c r="B72" s="477" t="s">
        <v>153</v>
      </c>
      <c r="C72" s="51" t="s">
        <v>625</v>
      </c>
      <c r="D72" s="339" t="s">
        <v>7</v>
      </c>
      <c r="E72" s="341" t="s">
        <v>15</v>
      </c>
      <c r="F72" s="353" t="s">
        <v>15</v>
      </c>
      <c r="G72" s="48" t="s">
        <v>696</v>
      </c>
      <c r="H72" s="48" t="s">
        <v>873</v>
      </c>
      <c r="I72" s="48" t="s">
        <v>872</v>
      </c>
      <c r="J72" s="48" t="s">
        <v>661</v>
      </c>
      <c r="K72" s="47" t="s">
        <v>8</v>
      </c>
      <c r="L72" s="17"/>
      <c r="M72" s="17"/>
      <c r="N72" s="197">
        <f t="shared" si="29"/>
        <v>0</v>
      </c>
      <c r="O72" s="196">
        <f t="shared" si="30"/>
        <v>0</v>
      </c>
      <c r="P72" s="481">
        <f t="shared" si="31"/>
        <v>1</v>
      </c>
      <c r="Q72" s="482">
        <f t="shared" si="32"/>
        <v>1</v>
      </c>
      <c r="R72" s="135"/>
      <c r="S72" s="135"/>
      <c r="T72" s="135"/>
      <c r="U72" s="135"/>
      <c r="V72" s="135"/>
      <c r="W72" s="135"/>
    </row>
    <row r="73" spans="1:23" ht="105" customHeight="1" x14ac:dyDescent="0.45">
      <c r="A73" s="132" t="s">
        <v>157</v>
      </c>
      <c r="B73" s="477" t="s">
        <v>155</v>
      </c>
      <c r="C73" s="51" t="s">
        <v>1202</v>
      </c>
      <c r="D73" s="346" t="s">
        <v>54</v>
      </c>
      <c r="E73" s="341" t="s">
        <v>15</v>
      </c>
      <c r="F73" s="353" t="s">
        <v>21</v>
      </c>
      <c r="G73" s="126" t="s">
        <v>697</v>
      </c>
      <c r="H73" s="48" t="s">
        <v>778</v>
      </c>
      <c r="I73" s="48" t="s">
        <v>469</v>
      </c>
      <c r="J73" s="48" t="s">
        <v>463</v>
      </c>
      <c r="K73" s="47" t="s">
        <v>8</v>
      </c>
      <c r="L73" s="17"/>
      <c r="M73" s="17"/>
      <c r="N73" s="197">
        <f t="shared" si="29"/>
        <v>0</v>
      </c>
      <c r="O73" s="196">
        <f t="shared" si="30"/>
        <v>0</v>
      </c>
      <c r="P73" s="481">
        <f t="shared" si="31"/>
        <v>1</v>
      </c>
      <c r="Q73" s="482">
        <f t="shared" si="32"/>
        <v>0</v>
      </c>
      <c r="R73" s="135"/>
      <c r="S73" s="135"/>
      <c r="T73" s="135"/>
      <c r="U73" s="135"/>
      <c r="V73" s="135"/>
      <c r="W73" s="135"/>
    </row>
    <row r="74" spans="1:23" ht="112.5" customHeight="1" x14ac:dyDescent="0.45">
      <c r="A74" s="132" t="s">
        <v>159</v>
      </c>
      <c r="B74" s="477" t="s">
        <v>158</v>
      </c>
      <c r="C74" s="51" t="s">
        <v>1203</v>
      </c>
      <c r="D74" s="339" t="s">
        <v>7</v>
      </c>
      <c r="E74" s="341" t="s">
        <v>15</v>
      </c>
      <c r="F74" s="353" t="s">
        <v>21</v>
      </c>
      <c r="G74" s="126" t="s">
        <v>698</v>
      </c>
      <c r="H74" s="48" t="s">
        <v>792</v>
      </c>
      <c r="I74" s="48" t="s">
        <v>160</v>
      </c>
      <c r="J74" s="48" t="s">
        <v>487</v>
      </c>
      <c r="K74" s="47" t="s">
        <v>8</v>
      </c>
      <c r="L74" s="17"/>
      <c r="M74" s="17"/>
      <c r="N74" s="197">
        <f t="shared" si="29"/>
        <v>0</v>
      </c>
      <c r="O74" s="196">
        <f t="shared" si="30"/>
        <v>0</v>
      </c>
      <c r="P74" s="481">
        <f t="shared" si="31"/>
        <v>1</v>
      </c>
      <c r="Q74" s="482">
        <f t="shared" si="32"/>
        <v>0</v>
      </c>
      <c r="R74" s="135"/>
      <c r="S74" s="135"/>
      <c r="T74" s="135"/>
      <c r="U74" s="135"/>
      <c r="V74" s="135"/>
      <c r="W74" s="135"/>
    </row>
    <row r="75" spans="1:23" ht="83.25" customHeight="1" x14ac:dyDescent="0.45">
      <c r="A75" s="132" t="s">
        <v>162</v>
      </c>
      <c r="B75" s="477" t="s">
        <v>161</v>
      </c>
      <c r="C75" s="51" t="s">
        <v>1270</v>
      </c>
      <c r="D75" s="339" t="s">
        <v>7</v>
      </c>
      <c r="E75" s="341" t="s">
        <v>15</v>
      </c>
      <c r="F75" s="353" t="s">
        <v>15</v>
      </c>
      <c r="G75" s="126" t="s">
        <v>699</v>
      </c>
      <c r="H75" s="48" t="s">
        <v>792</v>
      </c>
      <c r="I75" s="48" t="s">
        <v>990</v>
      </c>
      <c r="J75" s="48" t="s">
        <v>487</v>
      </c>
      <c r="K75" s="47" t="s">
        <v>8</v>
      </c>
      <c r="L75" s="17"/>
      <c r="M75" s="17"/>
      <c r="N75" s="197">
        <f t="shared" si="29"/>
        <v>0</v>
      </c>
      <c r="O75" s="196">
        <f t="shared" si="30"/>
        <v>0</v>
      </c>
      <c r="P75" s="481">
        <f t="shared" si="31"/>
        <v>1</v>
      </c>
      <c r="Q75" s="482">
        <f t="shared" si="32"/>
        <v>1</v>
      </c>
      <c r="R75" s="135"/>
      <c r="S75" s="135"/>
      <c r="T75" s="135"/>
      <c r="U75" s="135"/>
      <c r="V75" s="135"/>
      <c r="W75" s="135"/>
    </row>
    <row r="76" spans="1:23" ht="107.25" customHeight="1" x14ac:dyDescent="0.45">
      <c r="A76" s="132" t="s">
        <v>165</v>
      </c>
      <c r="B76" s="575" t="s">
        <v>163</v>
      </c>
      <c r="C76" s="573" t="s">
        <v>1204</v>
      </c>
      <c r="D76" s="579" t="s">
        <v>7</v>
      </c>
      <c r="E76" s="571" t="s">
        <v>15</v>
      </c>
      <c r="F76" s="571" t="s">
        <v>21</v>
      </c>
      <c r="G76" s="126" t="s">
        <v>700</v>
      </c>
      <c r="H76" s="48" t="s">
        <v>792</v>
      </c>
      <c r="I76" s="48" t="s">
        <v>164</v>
      </c>
      <c r="J76" s="48" t="s">
        <v>487</v>
      </c>
      <c r="K76" s="47" t="s">
        <v>8</v>
      </c>
      <c r="L76" s="17"/>
      <c r="M76" s="17"/>
      <c r="N76" s="197">
        <f t="shared" si="29"/>
        <v>0</v>
      </c>
      <c r="O76" s="196">
        <f t="shared" si="30"/>
        <v>0</v>
      </c>
      <c r="P76" s="481">
        <f t="shared" si="31"/>
        <v>1</v>
      </c>
      <c r="Q76" s="482">
        <f t="shared" si="32"/>
        <v>0</v>
      </c>
      <c r="R76" s="135"/>
      <c r="S76" s="135"/>
      <c r="T76" s="135"/>
      <c r="U76" s="135"/>
      <c r="V76" s="135"/>
      <c r="W76" s="135"/>
    </row>
    <row r="77" spans="1:23" ht="108.75" customHeight="1" x14ac:dyDescent="0.45">
      <c r="A77" s="132" t="s">
        <v>172</v>
      </c>
      <c r="B77" s="584"/>
      <c r="C77" s="597"/>
      <c r="D77" s="588"/>
      <c r="E77" s="596"/>
      <c r="F77" s="596"/>
      <c r="G77" s="126" t="s">
        <v>882</v>
      </c>
      <c r="H77" s="48" t="s">
        <v>792</v>
      </c>
      <c r="I77" s="48" t="s">
        <v>884</v>
      </c>
      <c r="J77" s="48" t="s">
        <v>487</v>
      </c>
      <c r="K77" s="47" t="s">
        <v>8</v>
      </c>
      <c r="L77" s="17"/>
      <c r="M77" s="17"/>
      <c r="N77" s="197">
        <f t="shared" si="29"/>
        <v>0</v>
      </c>
      <c r="O77" s="196">
        <f>IF(AND(D76="M",K77="N/A (Please provide reason)"),1,0)</f>
        <v>0</v>
      </c>
      <c r="P77" s="481">
        <f>IF(E76 = "YES",1,0)</f>
        <v>1</v>
      </c>
      <c r="Q77" s="482">
        <f>IF(F76 = "YES",1,0)</f>
        <v>0</v>
      </c>
      <c r="R77" s="135"/>
      <c r="S77" s="135"/>
      <c r="T77" s="135"/>
      <c r="U77" s="135"/>
      <c r="V77" s="135"/>
      <c r="W77" s="135"/>
    </row>
    <row r="78" spans="1:23" ht="125.25" customHeight="1" x14ac:dyDescent="0.45">
      <c r="A78" s="132" t="s">
        <v>174</v>
      </c>
      <c r="B78" s="576"/>
      <c r="C78" s="574"/>
      <c r="D78" s="580"/>
      <c r="E78" s="572"/>
      <c r="F78" s="572"/>
      <c r="G78" s="126" t="s">
        <v>883</v>
      </c>
      <c r="H78" s="48" t="s">
        <v>792</v>
      </c>
      <c r="I78" s="48" t="s">
        <v>885</v>
      </c>
      <c r="J78" s="48" t="s">
        <v>487</v>
      </c>
      <c r="K78" s="47" t="s">
        <v>8</v>
      </c>
      <c r="L78" s="17"/>
      <c r="M78" s="17"/>
      <c r="N78" s="197">
        <f t="shared" si="29"/>
        <v>0</v>
      </c>
      <c r="O78" s="196">
        <f>IF(AND(D76="M",K78="N/A (Please provide reason)"),1,0)</f>
        <v>0</v>
      </c>
      <c r="P78" s="481">
        <f>IF(E76 = "YES",1,0)</f>
        <v>1</v>
      </c>
      <c r="Q78" s="482">
        <f>IF(F76 = "YES",1,0)</f>
        <v>0</v>
      </c>
      <c r="R78" s="135"/>
      <c r="S78" s="135"/>
      <c r="T78" s="135"/>
      <c r="U78" s="135"/>
      <c r="V78" s="135"/>
      <c r="W78" s="135"/>
    </row>
    <row r="79" spans="1:23" ht="187.5" customHeight="1" x14ac:dyDescent="0.45">
      <c r="A79" s="132" t="s">
        <v>191</v>
      </c>
      <c r="B79" s="477" t="s">
        <v>166</v>
      </c>
      <c r="C79" s="51" t="s">
        <v>1205</v>
      </c>
      <c r="D79" s="339" t="s">
        <v>7</v>
      </c>
      <c r="E79" s="341" t="s">
        <v>15</v>
      </c>
      <c r="F79" s="353" t="s">
        <v>21</v>
      </c>
      <c r="G79" s="126" t="s">
        <v>700</v>
      </c>
      <c r="H79" s="48" t="s">
        <v>793</v>
      </c>
      <c r="I79" s="48" t="s">
        <v>794</v>
      </c>
      <c r="J79" s="48" t="s">
        <v>487</v>
      </c>
      <c r="K79" s="47" t="s">
        <v>8</v>
      </c>
      <c r="L79" s="17"/>
      <c r="M79" s="17"/>
      <c r="N79" s="197">
        <f t="shared" si="29"/>
        <v>0</v>
      </c>
      <c r="O79" s="196">
        <f t="shared" si="30"/>
        <v>0</v>
      </c>
      <c r="P79" s="481">
        <f>IF(E79 = "YES",1,0)</f>
        <v>1</v>
      </c>
      <c r="Q79" s="482">
        <f>IF(F79 = "YES",1,0)</f>
        <v>0</v>
      </c>
      <c r="R79" s="135"/>
      <c r="S79" s="135"/>
      <c r="T79" s="135"/>
      <c r="U79" s="135"/>
      <c r="V79" s="135"/>
      <c r="W79" s="135"/>
    </row>
    <row r="80" spans="1:23" ht="120.75" customHeight="1" x14ac:dyDescent="0.45">
      <c r="A80" s="132" t="s">
        <v>192</v>
      </c>
      <c r="B80" s="575" t="s">
        <v>167</v>
      </c>
      <c r="C80" s="573" t="s">
        <v>1271</v>
      </c>
      <c r="D80" s="579" t="s">
        <v>7</v>
      </c>
      <c r="E80" s="571" t="s">
        <v>15</v>
      </c>
      <c r="F80" s="571" t="s">
        <v>15</v>
      </c>
      <c r="G80" s="126" t="s">
        <v>700</v>
      </c>
      <c r="H80" s="48" t="s">
        <v>1081</v>
      </c>
      <c r="I80" s="48" t="s">
        <v>886</v>
      </c>
      <c r="J80" s="48" t="s">
        <v>487</v>
      </c>
      <c r="K80" s="47" t="s">
        <v>8</v>
      </c>
      <c r="L80" s="17"/>
      <c r="M80" s="17"/>
      <c r="N80" s="197">
        <f t="shared" si="29"/>
        <v>0</v>
      </c>
      <c r="O80" s="196">
        <f t="shared" si="30"/>
        <v>0</v>
      </c>
      <c r="P80" s="481">
        <f>IF(E80 = "YES",1,0)</f>
        <v>1</v>
      </c>
      <c r="Q80" s="482">
        <f>IF(F80 = "YES",1,0)</f>
        <v>1</v>
      </c>
      <c r="R80" s="135"/>
      <c r="S80" s="135"/>
      <c r="T80" s="135"/>
      <c r="U80" s="135"/>
      <c r="V80" s="135"/>
      <c r="W80" s="135"/>
    </row>
    <row r="81" spans="1:23" ht="106.5" customHeight="1" x14ac:dyDescent="0.45">
      <c r="A81" s="132" t="s">
        <v>892</v>
      </c>
      <c r="B81" s="584"/>
      <c r="C81" s="597"/>
      <c r="D81" s="588"/>
      <c r="E81" s="596"/>
      <c r="F81" s="596"/>
      <c r="G81" s="126" t="s">
        <v>887</v>
      </c>
      <c r="H81" s="48" t="s">
        <v>795</v>
      </c>
      <c r="I81" s="48" t="s">
        <v>1082</v>
      </c>
      <c r="J81" s="48" t="s">
        <v>487</v>
      </c>
      <c r="K81" s="47" t="s">
        <v>8</v>
      </c>
      <c r="L81" s="17"/>
      <c r="M81" s="17"/>
      <c r="N81" s="197">
        <f t="shared" si="29"/>
        <v>0</v>
      </c>
      <c r="O81" s="196">
        <f>IF(AND(D80="M",K81="N/A (Please provide reason)"),1,0)</f>
        <v>0</v>
      </c>
      <c r="P81" s="481">
        <f>IF(E80 = "YES",1,0)</f>
        <v>1</v>
      </c>
      <c r="Q81" s="482">
        <f>IF(F80 = "YES",1,0)</f>
        <v>1</v>
      </c>
      <c r="R81" s="135"/>
      <c r="S81" s="135"/>
      <c r="T81" s="135"/>
      <c r="U81" s="135"/>
      <c r="V81" s="135"/>
      <c r="W81" s="135"/>
    </row>
    <row r="82" spans="1:23" ht="129" customHeight="1" x14ac:dyDescent="0.45">
      <c r="A82" s="132" t="s">
        <v>893</v>
      </c>
      <c r="B82" s="584"/>
      <c r="C82" s="597"/>
      <c r="D82" s="588"/>
      <c r="E82" s="596"/>
      <c r="F82" s="596"/>
      <c r="G82" s="126" t="s">
        <v>888</v>
      </c>
      <c r="H82" s="48" t="s">
        <v>795</v>
      </c>
      <c r="I82" s="48" t="s">
        <v>1275</v>
      </c>
      <c r="J82" s="48" t="s">
        <v>487</v>
      </c>
      <c r="K82" s="47" t="s">
        <v>8</v>
      </c>
      <c r="L82" s="17"/>
      <c r="M82" s="17"/>
      <c r="N82" s="197">
        <f t="shared" si="29"/>
        <v>0</v>
      </c>
      <c r="O82" s="196">
        <f>IF(AND(D80="M",K82="N/A (Please provide reason)"),1,0)</f>
        <v>0</v>
      </c>
      <c r="P82" s="481">
        <f>IF(E80 = "YES",1,0)</f>
        <v>1</v>
      </c>
      <c r="Q82" s="482">
        <f>IF(F80 = "YES",1,0)</f>
        <v>1</v>
      </c>
      <c r="R82" s="135"/>
      <c r="S82" s="135"/>
      <c r="T82" s="135"/>
      <c r="U82" s="135"/>
      <c r="V82" s="135"/>
      <c r="W82" s="135"/>
    </row>
    <row r="83" spans="1:23" ht="127.5" customHeight="1" x14ac:dyDescent="0.45">
      <c r="A83" s="132" t="s">
        <v>894</v>
      </c>
      <c r="B83" s="584"/>
      <c r="C83" s="597"/>
      <c r="D83" s="580"/>
      <c r="E83" s="572"/>
      <c r="F83" s="572"/>
      <c r="G83" s="126" t="s">
        <v>1028</v>
      </c>
      <c r="H83" s="48" t="s">
        <v>795</v>
      </c>
      <c r="I83" s="48" t="s">
        <v>1276</v>
      </c>
      <c r="J83" s="48" t="s">
        <v>487</v>
      </c>
      <c r="K83" s="47" t="s">
        <v>8</v>
      </c>
      <c r="L83" s="17"/>
      <c r="M83" s="17"/>
      <c r="N83" s="197">
        <f t="shared" si="29"/>
        <v>0</v>
      </c>
      <c r="O83" s="196">
        <f>IF(AND(D80="M",K83="N/A (Please provide reason)"),1,0)</f>
        <v>0</v>
      </c>
      <c r="P83" s="481">
        <f>IF(E80 = "YES",1,0)</f>
        <v>1</v>
      </c>
      <c r="Q83" s="482">
        <f>IF(F80 = "YES",1,0)</f>
        <v>1</v>
      </c>
      <c r="R83" s="135"/>
      <c r="S83" s="135"/>
      <c r="T83" s="135"/>
      <c r="U83" s="135"/>
      <c r="V83" s="135"/>
      <c r="W83" s="135"/>
    </row>
    <row r="84" spans="1:23" ht="81.75" customHeight="1" x14ac:dyDescent="0.45">
      <c r="A84" s="132" t="s">
        <v>895</v>
      </c>
      <c r="B84" s="477" t="s">
        <v>168</v>
      </c>
      <c r="C84" s="51" t="s">
        <v>1206</v>
      </c>
      <c r="D84" s="339" t="s">
        <v>7</v>
      </c>
      <c r="E84" s="341" t="s">
        <v>15</v>
      </c>
      <c r="F84" s="353" t="s">
        <v>15</v>
      </c>
      <c r="G84" s="126" t="s">
        <v>701</v>
      </c>
      <c r="H84" s="48" t="s">
        <v>795</v>
      </c>
      <c r="I84" s="48" t="s">
        <v>205</v>
      </c>
      <c r="J84" s="48" t="s">
        <v>488</v>
      </c>
      <c r="K84" s="47" t="s">
        <v>8</v>
      </c>
      <c r="L84" s="17"/>
      <c r="M84" s="17"/>
      <c r="N84" s="197">
        <f t="shared" si="29"/>
        <v>0</v>
      </c>
      <c r="O84" s="196">
        <f t="shared" si="30"/>
        <v>0</v>
      </c>
      <c r="P84" s="481">
        <f t="shared" ref="P84:Q86" si="35">IF(E84 = "YES",1,0)</f>
        <v>1</v>
      </c>
      <c r="Q84" s="482">
        <f t="shared" si="35"/>
        <v>1</v>
      </c>
      <c r="R84" s="135"/>
      <c r="S84" s="135"/>
      <c r="T84" s="135"/>
      <c r="U84" s="135"/>
      <c r="V84" s="135"/>
      <c r="W84" s="135"/>
    </row>
    <row r="85" spans="1:23" ht="114" customHeight="1" x14ac:dyDescent="0.45">
      <c r="A85" s="132" t="s">
        <v>896</v>
      </c>
      <c r="B85" s="477" t="s">
        <v>170</v>
      </c>
      <c r="C85" s="51" t="s">
        <v>1207</v>
      </c>
      <c r="D85" s="339" t="s">
        <v>7</v>
      </c>
      <c r="E85" s="341" t="s">
        <v>15</v>
      </c>
      <c r="F85" s="353" t="s">
        <v>21</v>
      </c>
      <c r="G85" s="126" t="s">
        <v>629</v>
      </c>
      <c r="H85" s="48" t="s">
        <v>173</v>
      </c>
      <c r="I85" s="48" t="s">
        <v>753</v>
      </c>
      <c r="J85" s="48" t="s">
        <v>1026</v>
      </c>
      <c r="K85" s="47" t="s">
        <v>8</v>
      </c>
      <c r="L85" s="17"/>
      <c r="M85" s="17"/>
      <c r="N85" s="197">
        <f t="shared" si="29"/>
        <v>0</v>
      </c>
      <c r="O85" s="196">
        <f t="shared" si="30"/>
        <v>0</v>
      </c>
      <c r="P85" s="481">
        <f t="shared" si="35"/>
        <v>1</v>
      </c>
      <c r="Q85" s="482">
        <f t="shared" si="35"/>
        <v>0</v>
      </c>
      <c r="R85" s="135"/>
      <c r="S85" s="135"/>
      <c r="T85" s="135"/>
      <c r="U85" s="135"/>
      <c r="V85" s="135"/>
      <c r="W85" s="135"/>
    </row>
    <row r="86" spans="1:23" ht="93" customHeight="1" x14ac:dyDescent="0.45">
      <c r="A86" s="132" t="s">
        <v>1109</v>
      </c>
      <c r="B86" s="241" t="s">
        <v>171</v>
      </c>
      <c r="C86" s="51" t="s">
        <v>1208</v>
      </c>
      <c r="D86" s="339" t="s">
        <v>7</v>
      </c>
      <c r="E86" s="128" t="s">
        <v>15</v>
      </c>
      <c r="F86" s="128" t="s">
        <v>21</v>
      </c>
      <c r="G86" s="51" t="s">
        <v>1027</v>
      </c>
      <c r="H86" s="48" t="s">
        <v>796</v>
      </c>
      <c r="I86" s="48" t="s">
        <v>754</v>
      </c>
      <c r="J86" s="48" t="s">
        <v>487</v>
      </c>
      <c r="K86" s="47" t="s">
        <v>8</v>
      </c>
      <c r="L86" s="17"/>
      <c r="M86" s="17"/>
      <c r="N86" s="197">
        <f t="shared" si="29"/>
        <v>0</v>
      </c>
      <c r="O86" s="196">
        <f t="shared" si="30"/>
        <v>0</v>
      </c>
      <c r="P86" s="481">
        <f t="shared" si="35"/>
        <v>1</v>
      </c>
      <c r="Q86" s="482">
        <f t="shared" si="35"/>
        <v>0</v>
      </c>
      <c r="R86" s="135"/>
      <c r="S86" s="135"/>
      <c r="T86" s="135"/>
      <c r="U86" s="135"/>
      <c r="V86" s="135"/>
      <c r="W86" s="135"/>
    </row>
    <row r="87" spans="1:23" ht="13.15" x14ac:dyDescent="0.45">
      <c r="A87" s="133" t="s">
        <v>175</v>
      </c>
      <c r="B87" s="12"/>
      <c r="C87" s="13"/>
      <c r="D87" s="14"/>
      <c r="E87" s="14"/>
      <c r="F87" s="14"/>
      <c r="G87" s="14"/>
      <c r="H87" s="14"/>
      <c r="I87" s="14"/>
      <c r="J87" s="14"/>
      <c r="K87" s="14"/>
      <c r="L87" s="14"/>
      <c r="M87" s="14"/>
      <c r="N87" s="15"/>
      <c r="O87" s="15"/>
      <c r="P87" s="15"/>
      <c r="Q87" s="15"/>
      <c r="R87" s="135"/>
      <c r="S87" s="135"/>
      <c r="T87" s="135"/>
      <c r="U87" s="135"/>
      <c r="V87" s="135"/>
      <c r="W87" s="135"/>
    </row>
    <row r="88" spans="1:23" ht="13.15" x14ac:dyDescent="0.45">
      <c r="A88" s="133" t="s">
        <v>441</v>
      </c>
      <c r="B88" s="13"/>
      <c r="C88" s="14"/>
      <c r="D88" s="14"/>
      <c r="E88" s="14"/>
      <c r="F88" s="14"/>
      <c r="G88" s="14"/>
      <c r="H88" s="14"/>
      <c r="I88" s="14"/>
      <c r="J88" s="14"/>
      <c r="K88" s="14"/>
      <c r="L88" s="14"/>
      <c r="M88" s="14"/>
      <c r="N88" s="15"/>
      <c r="O88" s="15"/>
      <c r="P88" s="15"/>
      <c r="Q88" s="15"/>
      <c r="R88" s="135"/>
      <c r="S88" s="135"/>
      <c r="T88" s="135"/>
      <c r="U88" s="135"/>
      <c r="V88" s="135"/>
      <c r="W88" s="135"/>
    </row>
    <row r="89" spans="1:23" ht="83.25" customHeight="1" x14ac:dyDescent="0.45">
      <c r="A89" s="201" t="s">
        <v>436</v>
      </c>
      <c r="B89" s="240" t="s">
        <v>431</v>
      </c>
      <c r="C89" s="173" t="s">
        <v>492</v>
      </c>
      <c r="D89" s="54" t="s">
        <v>54</v>
      </c>
      <c r="E89" s="54" t="s">
        <v>15</v>
      </c>
      <c r="F89" s="54" t="s">
        <v>21</v>
      </c>
      <c r="G89" s="200" t="s">
        <v>490</v>
      </c>
      <c r="H89" s="185" t="s">
        <v>615</v>
      </c>
      <c r="I89" s="185" t="s">
        <v>454</v>
      </c>
      <c r="J89" s="185" t="s">
        <v>457</v>
      </c>
      <c r="K89" s="183"/>
      <c r="L89" s="198"/>
      <c r="M89" s="198"/>
      <c r="N89" s="184"/>
      <c r="O89" s="199"/>
      <c r="P89" s="184"/>
      <c r="Q89" s="199"/>
      <c r="R89" s="135"/>
      <c r="S89" s="135"/>
      <c r="T89" s="135"/>
      <c r="U89" s="135"/>
      <c r="V89" s="135"/>
      <c r="W89" s="135"/>
    </row>
    <row r="90" spans="1:23" ht="339.75" customHeight="1" x14ac:dyDescent="0.45">
      <c r="A90" s="201" t="s">
        <v>437</v>
      </c>
      <c r="B90" s="240" t="s">
        <v>432</v>
      </c>
      <c r="C90" s="173" t="s">
        <v>489</v>
      </c>
      <c r="D90" s="343" t="s">
        <v>7</v>
      </c>
      <c r="E90" s="54" t="s">
        <v>15</v>
      </c>
      <c r="F90" s="54" t="s">
        <v>21</v>
      </c>
      <c r="G90" s="200" t="s">
        <v>491</v>
      </c>
      <c r="H90" s="185" t="s">
        <v>455</v>
      </c>
      <c r="I90" s="185" t="s">
        <v>456</v>
      </c>
      <c r="J90" s="185" t="s">
        <v>457</v>
      </c>
      <c r="K90" s="183"/>
      <c r="L90" s="198"/>
      <c r="M90" s="198"/>
      <c r="N90" s="184"/>
      <c r="O90" s="199"/>
      <c r="P90" s="184"/>
      <c r="Q90" s="199"/>
      <c r="R90" s="135"/>
      <c r="S90" s="135"/>
      <c r="T90" s="135"/>
      <c r="U90" s="135"/>
      <c r="V90" s="135"/>
      <c r="W90" s="135"/>
    </row>
    <row r="91" spans="1:23" ht="128.25" x14ac:dyDescent="0.45">
      <c r="A91" s="201" t="s">
        <v>438</v>
      </c>
      <c r="B91" s="240" t="s">
        <v>433</v>
      </c>
      <c r="C91" s="173" t="s">
        <v>493</v>
      </c>
      <c r="D91" s="343" t="s">
        <v>7</v>
      </c>
      <c r="E91" s="54" t="s">
        <v>15</v>
      </c>
      <c r="F91" s="54" t="s">
        <v>21</v>
      </c>
      <c r="G91" s="200" t="s">
        <v>491</v>
      </c>
      <c r="H91" s="185" t="s">
        <v>615</v>
      </c>
      <c r="I91" s="185" t="s">
        <v>458</v>
      </c>
      <c r="J91" s="185" t="s">
        <v>457</v>
      </c>
      <c r="K91" s="183"/>
      <c r="L91" s="198"/>
      <c r="M91" s="198"/>
      <c r="N91" s="184"/>
      <c r="O91" s="199"/>
      <c r="P91" s="184"/>
      <c r="Q91" s="199"/>
      <c r="R91" s="135"/>
      <c r="S91" s="135"/>
      <c r="T91" s="135"/>
      <c r="U91" s="135"/>
      <c r="V91" s="135"/>
      <c r="W91" s="135"/>
    </row>
    <row r="92" spans="1:23" ht="13.15" x14ac:dyDescent="0.45">
      <c r="A92" s="133" t="s">
        <v>442</v>
      </c>
      <c r="B92" s="13"/>
      <c r="C92" s="14"/>
      <c r="D92" s="14"/>
      <c r="E92" s="14"/>
      <c r="F92" s="14"/>
      <c r="G92" s="14"/>
      <c r="H92" s="14"/>
      <c r="I92" s="14"/>
      <c r="J92" s="14"/>
      <c r="K92" s="14"/>
      <c r="L92" s="14"/>
      <c r="M92" s="14"/>
      <c r="N92" s="15"/>
      <c r="O92" s="15"/>
      <c r="P92" s="15"/>
      <c r="Q92" s="15"/>
      <c r="R92" s="135"/>
      <c r="S92" s="135"/>
      <c r="T92" s="135"/>
      <c r="U92" s="135"/>
      <c r="V92" s="135"/>
      <c r="W92" s="135"/>
    </row>
    <row r="93" spans="1:23" ht="13.15" x14ac:dyDescent="0.45">
      <c r="A93" s="133" t="s">
        <v>443</v>
      </c>
      <c r="B93" s="13"/>
      <c r="C93" s="14"/>
      <c r="D93" s="14"/>
      <c r="E93" s="14"/>
      <c r="F93" s="14"/>
      <c r="G93" s="14"/>
      <c r="H93" s="14"/>
      <c r="I93" s="14"/>
      <c r="J93" s="14"/>
      <c r="K93" s="14"/>
      <c r="L93" s="14"/>
      <c r="M93" s="14"/>
      <c r="N93" s="15"/>
      <c r="O93" s="15"/>
      <c r="P93" s="15"/>
      <c r="Q93" s="15"/>
      <c r="R93" s="135"/>
      <c r="S93" s="135"/>
      <c r="T93" s="135"/>
      <c r="U93" s="135"/>
      <c r="V93" s="135"/>
      <c r="W93" s="135"/>
    </row>
    <row r="94" spans="1:23" ht="170.25" customHeight="1" x14ac:dyDescent="0.45">
      <c r="A94" s="201" t="s">
        <v>439</v>
      </c>
      <c r="B94" s="240" t="s">
        <v>434</v>
      </c>
      <c r="C94" s="173" t="s">
        <v>470</v>
      </c>
      <c r="D94" s="54" t="s">
        <v>54</v>
      </c>
      <c r="E94" s="54" t="s">
        <v>15</v>
      </c>
      <c r="F94" s="54" t="s">
        <v>21</v>
      </c>
      <c r="G94" s="200" t="s">
        <v>639</v>
      </c>
      <c r="H94" s="185" t="s">
        <v>626</v>
      </c>
      <c r="I94" s="185" t="s">
        <v>627</v>
      </c>
      <c r="J94" s="185" t="s">
        <v>460</v>
      </c>
      <c r="K94" s="183"/>
      <c r="L94" s="198"/>
      <c r="M94" s="198"/>
      <c r="N94" s="184"/>
      <c r="O94" s="199"/>
      <c r="P94" s="184"/>
      <c r="Q94" s="199"/>
      <c r="R94" s="135"/>
      <c r="S94" s="135"/>
      <c r="T94" s="135"/>
      <c r="U94" s="135"/>
      <c r="V94" s="135"/>
      <c r="W94" s="135"/>
    </row>
    <row r="95" spans="1:23" ht="240" customHeight="1" x14ac:dyDescent="0.45">
      <c r="A95" s="201" t="s">
        <v>440</v>
      </c>
      <c r="B95" s="240" t="s">
        <v>435</v>
      </c>
      <c r="C95" s="173" t="s">
        <v>471</v>
      </c>
      <c r="D95" s="343" t="s">
        <v>7</v>
      </c>
      <c r="E95" s="54" t="s">
        <v>15</v>
      </c>
      <c r="F95" s="54" t="s">
        <v>21</v>
      </c>
      <c r="G95" s="200" t="s">
        <v>640</v>
      </c>
      <c r="H95" s="185" t="s">
        <v>459</v>
      </c>
      <c r="I95" s="185" t="s">
        <v>628</v>
      </c>
      <c r="J95" s="185" t="s">
        <v>460</v>
      </c>
      <c r="K95" s="183"/>
      <c r="L95" s="198"/>
      <c r="M95" s="198"/>
      <c r="N95" s="184"/>
      <c r="O95" s="199"/>
      <c r="P95" s="184"/>
      <c r="Q95" s="199"/>
      <c r="R95" s="135"/>
      <c r="S95" s="135"/>
      <c r="T95" s="135"/>
      <c r="U95" s="135"/>
      <c r="V95" s="135"/>
      <c r="W95" s="135"/>
    </row>
    <row r="96" spans="1:23" ht="13.15" x14ac:dyDescent="0.45">
      <c r="A96" s="133" t="s">
        <v>444</v>
      </c>
      <c r="B96" s="13"/>
      <c r="C96" s="14"/>
      <c r="D96" s="14"/>
      <c r="E96" s="14"/>
      <c r="F96" s="14"/>
      <c r="G96" s="14"/>
      <c r="H96" s="14"/>
      <c r="I96" s="14"/>
      <c r="J96" s="14"/>
      <c r="K96" s="14"/>
      <c r="L96" s="14"/>
      <c r="M96" s="14"/>
      <c r="N96" s="15"/>
      <c r="O96" s="15"/>
      <c r="P96" s="15"/>
      <c r="Q96" s="15"/>
      <c r="R96" s="135"/>
      <c r="S96" s="135"/>
      <c r="T96" s="135"/>
      <c r="U96" s="135"/>
      <c r="V96" s="135"/>
      <c r="W96" s="135"/>
    </row>
    <row r="97" spans="1:23" ht="13.15" x14ac:dyDescent="0.45">
      <c r="A97" s="153"/>
      <c r="B97" s="154"/>
      <c r="C97" s="148"/>
      <c r="D97" s="148"/>
      <c r="E97" s="148"/>
      <c r="F97" s="148"/>
      <c r="G97" s="148"/>
      <c r="H97" s="148"/>
      <c r="I97" s="148"/>
      <c r="J97" s="148"/>
      <c r="K97" s="148"/>
      <c r="L97" s="148"/>
      <c r="M97" s="148"/>
      <c r="N97" s="155"/>
      <c r="O97" s="135"/>
      <c r="P97" s="135"/>
      <c r="Q97" s="135"/>
      <c r="R97" s="135"/>
      <c r="S97" s="135"/>
      <c r="T97" s="135"/>
      <c r="U97" s="135"/>
      <c r="V97" s="135"/>
      <c r="W97" s="135"/>
    </row>
    <row r="98" spans="1:23" ht="13.15" x14ac:dyDescent="0.45">
      <c r="A98" s="151"/>
      <c r="B98" s="152"/>
      <c r="C98" s="138"/>
      <c r="D98" s="138"/>
      <c r="E98" s="138"/>
      <c r="F98" s="138"/>
      <c r="G98" s="138"/>
      <c r="H98" s="138"/>
      <c r="I98" s="138"/>
      <c r="J98" s="138"/>
      <c r="K98" s="140" t="s">
        <v>665</v>
      </c>
      <c r="L98" s="138"/>
      <c r="M98" s="486" t="s">
        <v>1153</v>
      </c>
      <c r="N98" s="487"/>
      <c r="O98" s="135"/>
      <c r="P98" s="135"/>
      <c r="Q98" s="135"/>
      <c r="R98" s="135"/>
      <c r="S98" s="135"/>
      <c r="T98" s="135"/>
      <c r="U98" s="135"/>
      <c r="V98" s="135"/>
      <c r="W98" s="135"/>
    </row>
    <row r="99" spans="1:23" x14ac:dyDescent="0.45">
      <c r="A99" s="134"/>
      <c r="B99" s="135"/>
      <c r="C99" s="136"/>
      <c r="D99" s="135"/>
      <c r="E99" s="135"/>
      <c r="F99" s="135"/>
      <c r="G99" s="134"/>
      <c r="H99" s="135"/>
      <c r="I99" s="135"/>
      <c r="J99" s="135"/>
      <c r="K99" s="42" t="s">
        <v>8</v>
      </c>
      <c r="L99" s="142"/>
      <c r="M99" s="162" t="s">
        <v>10</v>
      </c>
      <c r="N99" s="488">
        <f>SUM(N100:N101)</f>
        <v>64</v>
      </c>
      <c r="O99" s="135"/>
      <c r="P99" s="135"/>
      <c r="Q99" s="135"/>
      <c r="R99" s="135"/>
      <c r="S99" s="135"/>
      <c r="T99" s="135"/>
      <c r="U99" s="135"/>
      <c r="V99" s="135"/>
      <c r="W99" s="135"/>
    </row>
    <row r="100" spans="1:23" x14ac:dyDescent="0.45">
      <c r="A100" s="134"/>
      <c r="B100" s="135"/>
      <c r="C100" s="136"/>
      <c r="D100" s="135"/>
      <c r="E100" s="135"/>
      <c r="F100" s="135"/>
      <c r="G100" s="134"/>
      <c r="H100" s="135"/>
      <c r="I100" s="135"/>
      <c r="J100" s="135"/>
      <c r="K100" s="21" t="s">
        <v>11</v>
      </c>
      <c r="L100" s="142"/>
      <c r="M100" s="162" t="s">
        <v>12</v>
      </c>
      <c r="N100" s="492">
        <f>COUNTIFS(N1:N95,0,P1:P95,1)</f>
        <v>64</v>
      </c>
      <c r="O100" s="135"/>
      <c r="P100" s="135"/>
      <c r="Q100" s="135"/>
      <c r="R100" s="135"/>
      <c r="S100" s="135"/>
      <c r="T100" s="135"/>
      <c r="U100" s="135"/>
      <c r="V100" s="135"/>
      <c r="W100" s="135"/>
    </row>
    <row r="101" spans="1:23" ht="30" customHeight="1" x14ac:dyDescent="0.45">
      <c r="A101" s="134"/>
      <c r="B101" s="135"/>
      <c r="C101" s="136"/>
      <c r="D101" s="135"/>
      <c r="E101" s="135"/>
      <c r="F101" s="135"/>
      <c r="G101" s="134"/>
      <c r="H101" s="135"/>
      <c r="I101" s="135"/>
      <c r="J101" s="135"/>
      <c r="K101" s="20" t="s">
        <v>666</v>
      </c>
      <c r="L101" s="143"/>
      <c r="M101" s="493" t="s">
        <v>1154</v>
      </c>
      <c r="N101" s="492">
        <f>COUNTIFS(N1:N95,1,P1:P95,1)</f>
        <v>0</v>
      </c>
      <c r="O101" s="135"/>
      <c r="P101" s="135"/>
      <c r="Q101" s="135"/>
      <c r="R101" s="135"/>
      <c r="S101" s="135"/>
      <c r="T101" s="135"/>
      <c r="U101" s="135"/>
      <c r="V101" s="135"/>
      <c r="W101" s="135"/>
    </row>
    <row r="102" spans="1:23" x14ac:dyDescent="0.45">
      <c r="A102" s="134"/>
      <c r="B102" s="135"/>
      <c r="C102" s="136"/>
      <c r="D102" s="135"/>
      <c r="E102" s="135"/>
      <c r="F102" s="135"/>
      <c r="G102" s="134"/>
      <c r="H102" s="135"/>
      <c r="I102" s="135"/>
      <c r="J102" s="135"/>
      <c r="K102" s="22" t="s">
        <v>13</v>
      </c>
      <c r="L102" s="143"/>
      <c r="M102" s="493" t="s">
        <v>1155</v>
      </c>
      <c r="N102" s="23">
        <f>SUM(N101/N99)</f>
        <v>0</v>
      </c>
      <c r="O102" s="135"/>
      <c r="P102" s="135"/>
      <c r="Q102" s="135"/>
      <c r="R102" s="135"/>
      <c r="S102" s="135"/>
      <c r="T102" s="135"/>
      <c r="U102" s="135"/>
      <c r="V102" s="135"/>
      <c r="W102" s="135"/>
    </row>
    <row r="103" spans="1:23" x14ac:dyDescent="0.45">
      <c r="A103" s="134"/>
      <c r="B103" s="135"/>
      <c r="C103" s="136"/>
      <c r="D103" s="135"/>
      <c r="E103" s="135"/>
      <c r="F103" s="135"/>
      <c r="G103" s="134"/>
      <c r="H103" s="135"/>
      <c r="I103" s="135"/>
      <c r="J103" s="135"/>
      <c r="K103" s="135"/>
      <c r="L103" s="156"/>
      <c r="M103" s="489"/>
      <c r="N103" s="490"/>
      <c r="O103" s="135"/>
      <c r="P103" s="135"/>
      <c r="Q103" s="135"/>
      <c r="R103" s="135"/>
      <c r="S103" s="135"/>
      <c r="T103" s="135"/>
      <c r="U103" s="135"/>
      <c r="V103" s="135"/>
      <c r="W103" s="135"/>
    </row>
    <row r="104" spans="1:23" x14ac:dyDescent="0.45">
      <c r="A104" s="134"/>
      <c r="B104" s="135"/>
      <c r="C104" s="136"/>
      <c r="D104" s="135"/>
      <c r="E104" s="135"/>
      <c r="F104" s="135"/>
      <c r="G104" s="134"/>
      <c r="H104" s="135"/>
      <c r="I104" s="135"/>
      <c r="J104" s="135"/>
      <c r="K104" s="135"/>
      <c r="L104" s="135"/>
      <c r="M104" s="489" t="s">
        <v>1156</v>
      </c>
      <c r="N104" s="491"/>
      <c r="O104" s="135"/>
      <c r="P104" s="135"/>
      <c r="Q104" s="135"/>
      <c r="R104" s="135"/>
      <c r="S104" s="135"/>
      <c r="T104" s="135"/>
      <c r="U104" s="135"/>
      <c r="V104" s="135"/>
      <c r="W104" s="135"/>
    </row>
    <row r="105" spans="1:23" x14ac:dyDescent="0.45">
      <c r="A105" s="134"/>
      <c r="B105" s="135"/>
      <c r="C105" s="136"/>
      <c r="D105" s="135"/>
      <c r="E105" s="135"/>
      <c r="F105" s="135"/>
      <c r="G105" s="134"/>
      <c r="H105" s="135"/>
      <c r="I105" s="135"/>
      <c r="J105" s="135"/>
      <c r="K105" s="135"/>
      <c r="L105" s="135"/>
      <c r="M105" s="162" t="s">
        <v>10</v>
      </c>
      <c r="N105" s="488">
        <f>SUM(N106:N107)</f>
        <v>38</v>
      </c>
      <c r="O105" s="135"/>
      <c r="P105" s="135"/>
      <c r="Q105" s="135"/>
      <c r="R105" s="135"/>
      <c r="S105" s="135"/>
      <c r="T105" s="135"/>
      <c r="U105" s="135"/>
      <c r="V105" s="135"/>
      <c r="W105" s="135"/>
    </row>
    <row r="106" spans="1:23" x14ac:dyDescent="0.45">
      <c r="A106" s="134"/>
      <c r="B106" s="135"/>
      <c r="C106" s="136"/>
      <c r="D106" s="135"/>
      <c r="E106" s="135"/>
      <c r="F106" s="135"/>
      <c r="G106" s="134"/>
      <c r="H106" s="135"/>
      <c r="I106" s="135"/>
      <c r="J106" s="135"/>
      <c r="K106" s="135"/>
      <c r="L106" s="135"/>
      <c r="M106" s="162" t="s">
        <v>12</v>
      </c>
      <c r="N106" s="492">
        <f>COUNTIFS(N1:N95,0,Q1:Q95,1)</f>
        <v>38</v>
      </c>
      <c r="O106" s="135"/>
      <c r="P106" s="135"/>
      <c r="Q106" s="135"/>
      <c r="R106" s="135"/>
      <c r="S106" s="135"/>
      <c r="T106" s="135"/>
      <c r="U106" s="135"/>
      <c r="V106" s="135"/>
      <c r="W106" s="135"/>
    </row>
    <row r="107" spans="1:23" x14ac:dyDescent="0.45">
      <c r="A107" s="134"/>
      <c r="B107" s="135"/>
      <c r="C107" s="136"/>
      <c r="D107" s="135"/>
      <c r="E107" s="135"/>
      <c r="F107" s="135"/>
      <c r="G107" s="134"/>
      <c r="H107" s="135"/>
      <c r="I107" s="135"/>
      <c r="J107" s="135"/>
      <c r="K107" s="135"/>
      <c r="L107" s="135"/>
      <c r="M107" s="493" t="s">
        <v>1154</v>
      </c>
      <c r="N107" s="492">
        <f>COUNTIFS(N1:N95,1,Q1:Q95,1)</f>
        <v>0</v>
      </c>
      <c r="O107" s="135"/>
      <c r="P107" s="135"/>
      <c r="Q107" s="135"/>
      <c r="R107" s="135"/>
      <c r="S107" s="135"/>
      <c r="T107" s="135"/>
      <c r="U107" s="135"/>
      <c r="V107" s="135"/>
      <c r="W107" s="135"/>
    </row>
    <row r="108" spans="1:23" x14ac:dyDescent="0.45">
      <c r="A108" s="134"/>
      <c r="B108" s="135"/>
      <c r="C108" s="136"/>
      <c r="D108" s="135"/>
      <c r="E108" s="135"/>
      <c r="F108" s="135"/>
      <c r="G108" s="134"/>
      <c r="H108" s="135"/>
      <c r="I108" s="135"/>
      <c r="J108" s="135"/>
      <c r="K108" s="135"/>
      <c r="L108" s="135"/>
      <c r="M108" s="493" t="s">
        <v>1155</v>
      </c>
      <c r="N108" s="23">
        <f>SUM(N107/N105)</f>
        <v>0</v>
      </c>
      <c r="O108" s="135"/>
      <c r="P108" s="135"/>
      <c r="Q108" s="135"/>
      <c r="R108" s="135"/>
      <c r="S108" s="135"/>
      <c r="T108" s="135"/>
      <c r="U108" s="135"/>
      <c r="V108" s="135"/>
      <c r="W108" s="135"/>
    </row>
    <row r="109" spans="1:23" x14ac:dyDescent="0.45">
      <c r="A109" s="134"/>
      <c r="B109" s="135"/>
      <c r="C109" s="136"/>
      <c r="D109" s="135"/>
      <c r="E109" s="135"/>
      <c r="F109" s="135"/>
      <c r="G109" s="134"/>
      <c r="H109" s="135"/>
      <c r="I109" s="135"/>
      <c r="J109" s="135"/>
      <c r="K109" s="135"/>
      <c r="L109" s="135"/>
      <c r="M109" s="135"/>
      <c r="N109" s="139"/>
      <c r="O109" s="135"/>
      <c r="P109" s="135"/>
      <c r="Q109" s="135"/>
      <c r="R109" s="135"/>
      <c r="S109" s="135"/>
      <c r="T109" s="135"/>
      <c r="U109" s="135"/>
      <c r="V109" s="135"/>
      <c r="W109" s="135"/>
    </row>
    <row r="110" spans="1:23" x14ac:dyDescent="0.45">
      <c r="A110" s="134"/>
      <c r="B110" s="135"/>
      <c r="C110" s="136"/>
      <c r="D110" s="135"/>
      <c r="E110" s="135"/>
      <c r="F110" s="135"/>
      <c r="G110" s="134"/>
      <c r="H110" s="135"/>
      <c r="I110" s="135"/>
      <c r="J110" s="135"/>
      <c r="K110" s="135"/>
      <c r="L110" s="135"/>
      <c r="M110" s="135"/>
      <c r="N110" s="139"/>
      <c r="O110" s="135"/>
      <c r="P110" s="135"/>
      <c r="Q110" s="135"/>
      <c r="R110" s="135"/>
      <c r="S110" s="135"/>
      <c r="T110" s="135"/>
      <c r="U110" s="135"/>
      <c r="V110" s="135"/>
      <c r="W110" s="135"/>
    </row>
    <row r="111" spans="1:23" x14ac:dyDescent="0.45">
      <c r="A111" s="134"/>
      <c r="B111" s="135"/>
      <c r="C111" s="136"/>
      <c r="D111" s="135"/>
      <c r="E111" s="135"/>
      <c r="F111" s="135"/>
      <c r="G111" s="134"/>
      <c r="H111" s="135"/>
      <c r="I111" s="135"/>
      <c r="J111" s="135"/>
      <c r="K111" s="135"/>
      <c r="L111" s="135"/>
      <c r="M111" s="135"/>
      <c r="N111" s="139"/>
      <c r="O111" s="135"/>
      <c r="P111" s="135"/>
      <c r="Q111" s="135"/>
      <c r="R111" s="135"/>
      <c r="S111" s="135"/>
      <c r="T111" s="135"/>
      <c r="U111" s="135"/>
      <c r="V111" s="135"/>
      <c r="W111" s="135"/>
    </row>
    <row r="112" spans="1:23" x14ac:dyDescent="0.45">
      <c r="A112" s="134"/>
      <c r="B112" s="135"/>
      <c r="C112" s="136"/>
      <c r="D112" s="135"/>
      <c r="E112" s="135"/>
      <c r="F112" s="135"/>
      <c r="G112" s="134"/>
      <c r="H112" s="135"/>
      <c r="I112" s="135"/>
      <c r="J112" s="135"/>
      <c r="K112" s="135"/>
      <c r="L112" s="135"/>
      <c r="M112" s="135"/>
      <c r="N112" s="139"/>
      <c r="O112" s="135"/>
      <c r="P112" s="135"/>
      <c r="Q112" s="135"/>
      <c r="R112" s="135"/>
      <c r="S112" s="135"/>
      <c r="T112" s="135"/>
      <c r="U112" s="135"/>
      <c r="V112" s="135"/>
      <c r="W112" s="135"/>
    </row>
    <row r="113" spans="1:23" x14ac:dyDescent="0.45">
      <c r="A113" s="134"/>
      <c r="B113" s="135"/>
      <c r="C113" s="136"/>
      <c r="D113" s="135"/>
      <c r="E113" s="135"/>
      <c r="F113" s="135"/>
      <c r="G113" s="134"/>
      <c r="H113" s="135"/>
      <c r="I113" s="135"/>
      <c r="J113" s="135"/>
      <c r="K113" s="135"/>
      <c r="L113" s="135"/>
      <c r="M113" s="135"/>
      <c r="N113" s="139"/>
      <c r="O113" s="135"/>
      <c r="P113" s="135"/>
      <c r="Q113" s="135"/>
      <c r="R113" s="135"/>
      <c r="S113" s="135"/>
      <c r="T113" s="135"/>
      <c r="U113" s="135"/>
      <c r="V113" s="135"/>
      <c r="W113" s="135"/>
    </row>
    <row r="114" spans="1:23" x14ac:dyDescent="0.45">
      <c r="A114" s="134"/>
      <c r="B114" s="135"/>
      <c r="C114" s="136"/>
      <c r="D114" s="135"/>
      <c r="E114" s="135"/>
      <c r="F114" s="135"/>
      <c r="G114" s="134"/>
      <c r="H114" s="135"/>
      <c r="I114" s="135"/>
      <c r="J114" s="135"/>
      <c r="K114" s="135"/>
      <c r="L114" s="135"/>
      <c r="M114" s="135"/>
      <c r="N114" s="139"/>
      <c r="O114" s="135"/>
      <c r="P114" s="135"/>
      <c r="Q114" s="135"/>
      <c r="R114" s="135"/>
      <c r="S114" s="135"/>
      <c r="T114" s="135"/>
      <c r="U114" s="135"/>
      <c r="V114" s="135"/>
      <c r="W114" s="135"/>
    </row>
    <row r="115" spans="1:23" x14ac:dyDescent="0.45">
      <c r="A115" s="134"/>
      <c r="B115" s="135"/>
      <c r="C115" s="136"/>
      <c r="D115" s="135"/>
      <c r="E115" s="135"/>
      <c r="F115" s="135"/>
      <c r="G115" s="134"/>
      <c r="H115" s="135"/>
      <c r="I115" s="135"/>
      <c r="J115" s="135"/>
      <c r="K115" s="135"/>
      <c r="L115" s="135"/>
      <c r="M115" s="135"/>
      <c r="N115" s="139"/>
      <c r="O115" s="135"/>
      <c r="P115" s="135"/>
      <c r="Q115" s="135"/>
      <c r="R115" s="135"/>
      <c r="S115" s="135"/>
      <c r="T115" s="135"/>
      <c r="U115" s="135"/>
      <c r="V115" s="135"/>
      <c r="W115" s="135"/>
    </row>
    <row r="116" spans="1:23" x14ac:dyDescent="0.45">
      <c r="A116" s="134"/>
      <c r="B116" s="135"/>
      <c r="C116" s="136"/>
      <c r="D116" s="135"/>
      <c r="E116" s="135"/>
      <c r="F116" s="135"/>
      <c r="G116" s="134"/>
      <c r="H116" s="135"/>
      <c r="I116" s="135"/>
      <c r="J116" s="135"/>
      <c r="K116" s="135"/>
      <c r="L116" s="135"/>
      <c r="M116" s="135"/>
      <c r="N116" s="139"/>
      <c r="O116" s="135"/>
      <c r="P116" s="135"/>
      <c r="Q116" s="135"/>
      <c r="R116" s="135"/>
      <c r="S116" s="135"/>
      <c r="T116" s="135"/>
      <c r="U116" s="135"/>
      <c r="V116" s="135"/>
      <c r="W116" s="135"/>
    </row>
    <row r="117" spans="1:23" x14ac:dyDescent="0.45">
      <c r="A117" s="134"/>
      <c r="B117" s="135"/>
      <c r="C117" s="136"/>
      <c r="D117" s="135"/>
      <c r="E117" s="135"/>
      <c r="F117" s="135"/>
      <c r="G117" s="134"/>
      <c r="H117" s="135"/>
      <c r="I117" s="135"/>
      <c r="J117" s="135"/>
      <c r="K117" s="135"/>
      <c r="L117" s="135"/>
      <c r="M117" s="135"/>
      <c r="N117" s="139"/>
      <c r="O117" s="135"/>
      <c r="P117" s="135"/>
      <c r="Q117" s="135"/>
      <c r="R117" s="135"/>
      <c r="S117" s="135"/>
      <c r="T117" s="135"/>
      <c r="U117" s="135"/>
      <c r="V117" s="135"/>
      <c r="W117" s="135"/>
    </row>
    <row r="118" spans="1:23" x14ac:dyDescent="0.45">
      <c r="A118" s="134"/>
      <c r="B118" s="135"/>
      <c r="C118" s="136"/>
      <c r="D118" s="135"/>
      <c r="E118" s="135"/>
      <c r="F118" s="135"/>
      <c r="G118" s="134"/>
      <c r="H118" s="135"/>
      <c r="I118" s="135"/>
      <c r="J118" s="135"/>
      <c r="K118" s="135"/>
      <c r="L118" s="135" t="s">
        <v>9</v>
      </c>
      <c r="M118" s="135"/>
      <c r="N118" s="139"/>
      <c r="O118" s="135"/>
      <c r="P118" s="135"/>
      <c r="Q118" s="135"/>
      <c r="R118" s="135"/>
      <c r="S118" s="135"/>
      <c r="T118" s="135"/>
      <c r="U118" s="135"/>
      <c r="V118" s="135"/>
      <c r="W118" s="135"/>
    </row>
    <row r="119" spans="1:23" x14ac:dyDescent="0.45">
      <c r="A119" s="134"/>
      <c r="B119" s="135"/>
      <c r="C119" s="136"/>
      <c r="D119" s="135"/>
      <c r="E119" s="135"/>
      <c r="F119" s="135"/>
      <c r="G119" s="134"/>
      <c r="H119" s="135"/>
      <c r="I119" s="135"/>
      <c r="J119" s="135"/>
      <c r="K119" s="135"/>
      <c r="L119" s="135"/>
      <c r="M119" s="135"/>
      <c r="N119" s="139"/>
      <c r="O119" s="135"/>
      <c r="P119" s="135"/>
      <c r="Q119" s="135"/>
      <c r="R119" s="135"/>
      <c r="S119" s="135"/>
      <c r="T119" s="135"/>
      <c r="U119" s="135"/>
      <c r="V119" s="135"/>
      <c r="W119" s="135"/>
    </row>
    <row r="120" spans="1:23" x14ac:dyDescent="0.45">
      <c r="A120" s="134"/>
      <c r="B120" s="135"/>
      <c r="C120" s="136"/>
      <c r="D120" s="135"/>
      <c r="E120" s="135"/>
      <c r="F120" s="135"/>
      <c r="G120" s="134"/>
      <c r="H120" s="135"/>
      <c r="I120" s="135"/>
      <c r="J120" s="135"/>
      <c r="K120" s="135"/>
      <c r="L120" s="135"/>
      <c r="M120" s="135"/>
      <c r="N120" s="139"/>
      <c r="O120" s="135"/>
      <c r="P120" s="135"/>
      <c r="Q120" s="135"/>
      <c r="R120" s="135"/>
      <c r="S120" s="135"/>
      <c r="T120" s="135"/>
      <c r="U120" s="135"/>
      <c r="V120" s="135"/>
      <c r="W120" s="135"/>
    </row>
    <row r="121" spans="1:23" x14ac:dyDescent="0.45">
      <c r="A121" s="134"/>
      <c r="B121" s="135"/>
      <c r="C121" s="136"/>
      <c r="D121" s="135"/>
      <c r="E121" s="135"/>
      <c r="F121" s="135"/>
      <c r="G121" s="134"/>
      <c r="H121" s="135"/>
      <c r="I121" s="135"/>
      <c r="J121" s="135"/>
      <c r="K121" s="135"/>
      <c r="L121" s="135"/>
      <c r="M121" s="135"/>
      <c r="N121" s="139"/>
      <c r="O121" s="135"/>
      <c r="P121" s="135"/>
      <c r="Q121" s="135"/>
      <c r="R121" s="135"/>
      <c r="S121" s="135"/>
      <c r="T121" s="135"/>
      <c r="U121" s="135"/>
      <c r="V121" s="135"/>
      <c r="W121" s="135"/>
    </row>
    <row r="122" spans="1:23" x14ac:dyDescent="0.45">
      <c r="A122" s="134"/>
      <c r="B122" s="135"/>
      <c r="C122" s="136"/>
      <c r="D122" s="135"/>
      <c r="E122" s="135"/>
      <c r="F122" s="135"/>
      <c r="G122" s="134"/>
      <c r="H122" s="135"/>
      <c r="I122" s="135"/>
      <c r="J122" s="135"/>
      <c r="K122" s="135"/>
      <c r="L122" s="135"/>
      <c r="M122" s="135"/>
      <c r="N122" s="139"/>
      <c r="O122" s="135"/>
      <c r="P122" s="135"/>
      <c r="Q122" s="135"/>
      <c r="R122" s="135"/>
      <c r="S122" s="135"/>
      <c r="T122" s="135"/>
      <c r="U122" s="135"/>
      <c r="V122" s="135"/>
      <c r="W122" s="135"/>
    </row>
    <row r="123" spans="1:23" x14ac:dyDescent="0.45">
      <c r="A123" s="134"/>
      <c r="B123" s="135"/>
      <c r="C123" s="136"/>
      <c r="D123" s="135"/>
      <c r="E123" s="135"/>
      <c r="F123" s="135"/>
      <c r="G123" s="134"/>
      <c r="H123" s="135"/>
      <c r="I123" s="135"/>
      <c r="J123" s="135"/>
      <c r="K123" s="135"/>
      <c r="L123" s="135"/>
      <c r="M123" s="135"/>
      <c r="N123" s="139"/>
      <c r="O123" s="135"/>
      <c r="P123" s="135"/>
      <c r="Q123" s="135"/>
      <c r="R123" s="135"/>
      <c r="S123" s="135"/>
      <c r="T123" s="135"/>
      <c r="U123" s="135"/>
      <c r="V123" s="135"/>
      <c r="W123" s="135"/>
    </row>
    <row r="124" spans="1:23" x14ac:dyDescent="0.45">
      <c r="A124" s="134"/>
      <c r="B124" s="135"/>
      <c r="C124" s="136"/>
      <c r="D124" s="135"/>
      <c r="E124" s="135"/>
      <c r="F124" s="135"/>
      <c r="G124" s="134"/>
      <c r="H124" s="135"/>
      <c r="I124" s="135"/>
      <c r="J124" s="135"/>
      <c r="K124" s="135"/>
      <c r="L124" s="135"/>
      <c r="M124" s="135"/>
      <c r="N124" s="139"/>
      <c r="O124" s="135"/>
      <c r="P124" s="135"/>
      <c r="Q124" s="135"/>
      <c r="R124" s="135"/>
      <c r="S124" s="135"/>
      <c r="T124" s="135"/>
      <c r="U124" s="135"/>
      <c r="V124" s="135"/>
      <c r="W124" s="135"/>
    </row>
    <row r="125" spans="1:23" x14ac:dyDescent="0.45">
      <c r="A125" s="134"/>
      <c r="B125" s="135"/>
      <c r="C125" s="136"/>
      <c r="D125" s="135"/>
      <c r="E125" s="135"/>
      <c r="F125" s="135"/>
      <c r="G125" s="134"/>
      <c r="H125" s="135"/>
      <c r="I125" s="135"/>
      <c r="J125" s="135"/>
      <c r="K125" s="135"/>
      <c r="L125" s="135"/>
      <c r="M125" s="135"/>
      <c r="N125" s="139"/>
      <c r="O125" s="135"/>
      <c r="P125" s="135"/>
      <c r="Q125" s="135"/>
      <c r="R125" s="135"/>
      <c r="S125" s="135"/>
      <c r="T125" s="135"/>
      <c r="U125" s="135"/>
      <c r="V125" s="135"/>
      <c r="W125" s="135"/>
    </row>
    <row r="126" spans="1:23" x14ac:dyDescent="0.45">
      <c r="A126" s="134"/>
      <c r="B126" s="135"/>
      <c r="C126" s="136"/>
      <c r="D126" s="135"/>
      <c r="E126" s="135"/>
      <c r="F126" s="135"/>
      <c r="G126" s="134"/>
      <c r="H126" s="135"/>
      <c r="I126" s="135"/>
      <c r="J126" s="135"/>
      <c r="K126" s="135"/>
      <c r="L126" s="135"/>
      <c r="M126" s="135"/>
      <c r="N126" s="139"/>
      <c r="O126" s="135"/>
      <c r="P126" s="135"/>
      <c r="Q126" s="135"/>
      <c r="R126" s="135"/>
      <c r="S126" s="135"/>
      <c r="T126" s="135"/>
      <c r="U126" s="135"/>
      <c r="V126" s="135"/>
      <c r="W126" s="135"/>
    </row>
    <row r="127" spans="1:23" x14ac:dyDescent="0.45">
      <c r="A127" s="134"/>
      <c r="B127" s="135"/>
      <c r="C127" s="136"/>
      <c r="D127" s="135"/>
      <c r="E127" s="135"/>
      <c r="F127" s="135"/>
      <c r="G127" s="134"/>
      <c r="H127" s="135"/>
      <c r="I127" s="135"/>
      <c r="J127" s="135"/>
      <c r="K127" s="135"/>
      <c r="L127" s="135"/>
      <c r="M127" s="135"/>
      <c r="N127" s="139"/>
      <c r="O127" s="135"/>
      <c r="P127" s="135"/>
      <c r="Q127" s="135"/>
      <c r="R127" s="135"/>
      <c r="S127" s="135"/>
      <c r="T127" s="135"/>
      <c r="U127" s="135"/>
      <c r="V127" s="135"/>
      <c r="W127" s="135"/>
    </row>
    <row r="128" spans="1:23" x14ac:dyDescent="0.45">
      <c r="A128" s="134"/>
      <c r="B128" s="135"/>
      <c r="C128" s="136"/>
      <c r="D128" s="135"/>
      <c r="E128" s="135"/>
      <c r="F128" s="135"/>
      <c r="G128" s="134"/>
      <c r="H128" s="135"/>
      <c r="I128" s="135"/>
      <c r="J128" s="135"/>
      <c r="K128" s="135"/>
      <c r="L128" s="135"/>
      <c r="M128" s="135"/>
      <c r="N128" s="139"/>
      <c r="O128" s="135"/>
      <c r="P128" s="135"/>
      <c r="Q128" s="135"/>
      <c r="R128" s="135"/>
      <c r="S128" s="135"/>
      <c r="T128" s="135"/>
      <c r="U128" s="135"/>
      <c r="V128" s="135"/>
      <c r="W128" s="135"/>
    </row>
    <row r="129" spans="1:23" x14ac:dyDescent="0.45">
      <c r="A129" s="134"/>
      <c r="B129" s="135"/>
      <c r="C129" s="136"/>
      <c r="D129" s="135"/>
      <c r="E129" s="135"/>
      <c r="F129" s="135"/>
      <c r="G129" s="134"/>
      <c r="H129" s="135"/>
      <c r="I129" s="135"/>
      <c r="J129" s="135"/>
      <c r="K129" s="135"/>
      <c r="L129" s="135"/>
      <c r="M129" s="135"/>
      <c r="N129" s="139"/>
      <c r="O129" s="135"/>
      <c r="P129" s="135"/>
      <c r="Q129" s="135"/>
      <c r="R129" s="135"/>
      <c r="S129" s="135"/>
      <c r="T129" s="135"/>
      <c r="U129" s="135"/>
      <c r="V129" s="135"/>
      <c r="W129" s="135"/>
    </row>
    <row r="130" spans="1:23" x14ac:dyDescent="0.45">
      <c r="A130" s="134"/>
      <c r="B130" s="135"/>
      <c r="C130" s="136"/>
      <c r="D130" s="135"/>
      <c r="E130" s="135"/>
      <c r="F130" s="135"/>
      <c r="G130" s="134"/>
      <c r="H130" s="135"/>
      <c r="I130" s="135"/>
      <c r="J130" s="135"/>
      <c r="K130" s="135"/>
      <c r="L130" s="135"/>
      <c r="M130" s="135"/>
      <c r="N130" s="139"/>
      <c r="O130" s="135"/>
      <c r="P130" s="135"/>
      <c r="Q130" s="135"/>
      <c r="R130" s="135"/>
      <c r="S130" s="135"/>
      <c r="T130" s="135"/>
      <c r="U130" s="135"/>
      <c r="V130" s="135"/>
      <c r="W130" s="135"/>
    </row>
    <row r="131" spans="1:23" x14ac:dyDescent="0.45">
      <c r="A131" s="134"/>
      <c r="B131" s="135"/>
      <c r="C131" s="136"/>
      <c r="D131" s="135"/>
      <c r="E131" s="135"/>
      <c r="F131" s="135"/>
      <c r="G131" s="134"/>
      <c r="H131" s="135"/>
      <c r="I131" s="135"/>
      <c r="J131" s="135"/>
      <c r="K131" s="135"/>
      <c r="L131" s="135"/>
      <c r="M131" s="135"/>
      <c r="N131" s="139"/>
      <c r="O131" s="135"/>
      <c r="P131" s="135"/>
      <c r="Q131" s="135"/>
      <c r="R131" s="135"/>
      <c r="S131" s="135"/>
      <c r="T131" s="135"/>
      <c r="U131" s="135"/>
      <c r="V131" s="135"/>
      <c r="W131" s="135"/>
    </row>
    <row r="132" spans="1:23" x14ac:dyDescent="0.45">
      <c r="A132" s="134"/>
      <c r="B132" s="135"/>
      <c r="C132" s="136"/>
      <c r="D132" s="135"/>
      <c r="E132" s="135"/>
      <c r="F132" s="135"/>
      <c r="G132" s="134"/>
      <c r="H132" s="135"/>
      <c r="I132" s="135"/>
      <c r="J132" s="135"/>
      <c r="K132" s="135"/>
      <c r="L132" s="135"/>
      <c r="M132" s="135"/>
      <c r="N132" s="139"/>
      <c r="O132" s="135"/>
      <c r="P132" s="135"/>
      <c r="Q132" s="135"/>
      <c r="R132" s="135"/>
      <c r="S132" s="135"/>
      <c r="T132" s="135"/>
      <c r="U132" s="135"/>
      <c r="V132" s="135"/>
      <c r="W132" s="135"/>
    </row>
    <row r="133" spans="1:23" x14ac:dyDescent="0.45">
      <c r="A133" s="134"/>
      <c r="B133" s="135"/>
      <c r="C133" s="136"/>
      <c r="D133" s="135"/>
      <c r="E133" s="135"/>
      <c r="F133" s="135"/>
      <c r="G133" s="134"/>
      <c r="H133" s="135"/>
      <c r="I133" s="135"/>
      <c r="J133" s="135"/>
      <c r="K133" s="135"/>
      <c r="L133" s="135"/>
      <c r="M133" s="135"/>
      <c r="N133" s="139"/>
      <c r="O133" s="135"/>
      <c r="P133" s="135"/>
      <c r="Q133" s="135"/>
      <c r="R133" s="135"/>
      <c r="S133" s="135"/>
      <c r="T133" s="135"/>
      <c r="U133" s="135"/>
      <c r="V133" s="135"/>
      <c r="W133" s="135"/>
    </row>
    <row r="134" spans="1:23" x14ac:dyDescent="0.45">
      <c r="A134" s="134"/>
      <c r="B134" s="135"/>
      <c r="C134" s="136"/>
      <c r="D134" s="135"/>
      <c r="E134" s="135"/>
      <c r="F134" s="135"/>
      <c r="G134" s="134"/>
      <c r="H134" s="135"/>
      <c r="I134" s="135"/>
      <c r="J134" s="135"/>
      <c r="K134" s="135"/>
      <c r="L134" s="135"/>
      <c r="M134" s="135"/>
      <c r="N134" s="139"/>
      <c r="O134" s="135"/>
      <c r="P134" s="135"/>
      <c r="Q134" s="135"/>
      <c r="R134" s="135"/>
      <c r="S134" s="135"/>
      <c r="T134" s="135"/>
      <c r="U134" s="135"/>
      <c r="V134" s="135"/>
      <c r="W134" s="135"/>
    </row>
    <row r="135" spans="1:23" x14ac:dyDescent="0.45">
      <c r="A135" s="134"/>
      <c r="B135" s="135"/>
      <c r="C135" s="136"/>
      <c r="D135" s="135"/>
      <c r="E135" s="135"/>
      <c r="F135" s="135"/>
      <c r="G135" s="134"/>
      <c r="H135" s="135"/>
      <c r="I135" s="135"/>
      <c r="J135" s="135"/>
      <c r="K135" s="135"/>
      <c r="L135" s="135"/>
      <c r="M135" s="135"/>
      <c r="N135" s="139"/>
      <c r="O135" s="135"/>
      <c r="P135" s="135"/>
      <c r="Q135" s="135"/>
      <c r="R135" s="135"/>
      <c r="S135" s="135"/>
      <c r="T135" s="135"/>
      <c r="U135" s="135"/>
      <c r="V135" s="135"/>
      <c r="W135" s="135"/>
    </row>
    <row r="136" spans="1:23" x14ac:dyDescent="0.45">
      <c r="A136" s="134"/>
      <c r="B136" s="135"/>
      <c r="C136" s="136"/>
      <c r="D136" s="135"/>
      <c r="E136" s="135"/>
      <c r="F136" s="135"/>
      <c r="G136" s="134"/>
      <c r="H136" s="135"/>
      <c r="I136" s="135"/>
      <c r="J136" s="135"/>
      <c r="K136" s="135"/>
      <c r="L136" s="135"/>
      <c r="M136" s="135"/>
      <c r="N136" s="139"/>
      <c r="O136" s="135"/>
      <c r="P136" s="135"/>
      <c r="Q136" s="135"/>
      <c r="R136" s="135"/>
      <c r="S136" s="135"/>
      <c r="T136" s="135"/>
      <c r="U136" s="135"/>
      <c r="V136" s="135"/>
      <c r="W136" s="135"/>
    </row>
    <row r="137" spans="1:23" x14ac:dyDescent="0.45">
      <c r="A137" s="134"/>
      <c r="B137" s="135"/>
      <c r="C137" s="136"/>
      <c r="D137" s="135"/>
      <c r="E137" s="135"/>
      <c r="F137" s="135"/>
      <c r="G137" s="134"/>
      <c r="H137" s="135"/>
      <c r="I137" s="135"/>
      <c r="J137" s="135"/>
      <c r="K137" s="135"/>
      <c r="L137" s="135"/>
      <c r="M137" s="135"/>
      <c r="N137" s="139"/>
      <c r="O137" s="135"/>
      <c r="P137" s="135"/>
      <c r="Q137" s="135"/>
      <c r="R137" s="135"/>
      <c r="S137" s="135"/>
      <c r="T137" s="135"/>
      <c r="U137" s="135"/>
      <c r="V137" s="135"/>
      <c r="W137" s="135"/>
    </row>
    <row r="138" spans="1:23" x14ac:dyDescent="0.45">
      <c r="A138" s="134"/>
      <c r="B138" s="135"/>
      <c r="C138" s="136"/>
      <c r="D138" s="135"/>
      <c r="E138" s="135"/>
      <c r="F138" s="135"/>
      <c r="G138" s="134"/>
      <c r="H138" s="135"/>
      <c r="I138" s="135"/>
      <c r="J138" s="135"/>
      <c r="K138" s="135"/>
      <c r="L138" s="135"/>
      <c r="M138" s="135"/>
      <c r="N138" s="139"/>
      <c r="O138" s="135"/>
      <c r="P138" s="135"/>
      <c r="Q138" s="135"/>
      <c r="R138" s="135"/>
      <c r="S138" s="135"/>
      <c r="T138" s="135"/>
      <c r="U138" s="135"/>
      <c r="V138" s="135"/>
      <c r="W138" s="135"/>
    </row>
    <row r="139" spans="1:23" x14ac:dyDescent="0.45">
      <c r="A139" s="134"/>
      <c r="B139" s="135"/>
      <c r="C139" s="136"/>
      <c r="D139" s="135"/>
      <c r="E139" s="135"/>
      <c r="F139" s="135"/>
      <c r="G139" s="134"/>
      <c r="H139" s="135"/>
      <c r="I139" s="135"/>
      <c r="J139" s="135"/>
      <c r="K139" s="135"/>
      <c r="L139" s="135"/>
      <c r="M139" s="135"/>
      <c r="N139" s="139"/>
      <c r="O139" s="135"/>
      <c r="P139" s="135"/>
      <c r="Q139" s="135"/>
      <c r="R139" s="135"/>
      <c r="S139" s="135"/>
      <c r="T139" s="135"/>
      <c r="U139" s="135"/>
      <c r="V139" s="135"/>
      <c r="W139" s="135"/>
    </row>
    <row r="140" spans="1:23" x14ac:dyDescent="0.45">
      <c r="A140" s="134"/>
      <c r="B140" s="135"/>
      <c r="C140" s="136"/>
      <c r="D140" s="135"/>
      <c r="E140" s="135"/>
      <c r="F140" s="135"/>
      <c r="G140" s="134"/>
      <c r="H140" s="135"/>
      <c r="I140" s="135"/>
      <c r="J140" s="135"/>
      <c r="K140" s="135"/>
      <c r="M140" s="135"/>
      <c r="N140" s="139"/>
      <c r="O140" s="135"/>
      <c r="P140" s="135"/>
      <c r="Q140" s="135"/>
      <c r="R140" s="135"/>
      <c r="S140" s="135"/>
      <c r="T140" s="135"/>
      <c r="U140" s="135"/>
      <c r="V140" s="135"/>
      <c r="W140" s="135"/>
    </row>
    <row r="141" spans="1:23" x14ac:dyDescent="0.45">
      <c r="A141" s="134"/>
      <c r="B141" s="135"/>
      <c r="C141" s="136"/>
      <c r="D141" s="135"/>
      <c r="E141" s="135"/>
      <c r="F141" s="135"/>
      <c r="G141" s="134"/>
      <c r="H141" s="135"/>
      <c r="I141" s="135"/>
      <c r="J141" s="135"/>
      <c r="K141" s="135"/>
      <c r="M141" s="135"/>
      <c r="N141" s="139"/>
      <c r="O141" s="135"/>
      <c r="P141" s="135"/>
      <c r="Q141" s="135"/>
      <c r="R141" s="135"/>
      <c r="S141" s="135"/>
      <c r="T141" s="135"/>
      <c r="U141" s="135"/>
      <c r="V141" s="135"/>
      <c r="W141" s="135"/>
    </row>
    <row r="142" spans="1:23" x14ac:dyDescent="0.45">
      <c r="A142" s="134"/>
      <c r="B142" s="135"/>
      <c r="C142" s="136"/>
      <c r="D142" s="135"/>
      <c r="E142" s="135"/>
      <c r="F142" s="135"/>
      <c r="G142" s="134"/>
      <c r="H142" s="135"/>
      <c r="I142" s="135"/>
      <c r="J142" s="135"/>
      <c r="M142" s="135"/>
      <c r="N142" s="139"/>
      <c r="O142" s="135"/>
      <c r="P142" s="135"/>
      <c r="Q142" s="135"/>
      <c r="R142" s="135"/>
      <c r="S142" s="135"/>
      <c r="T142" s="135"/>
      <c r="U142" s="135"/>
      <c r="V142" s="135"/>
      <c r="W142" s="135"/>
    </row>
    <row r="143" spans="1:23" x14ac:dyDescent="0.45">
      <c r="A143" s="134"/>
      <c r="B143" s="135"/>
      <c r="C143" s="136"/>
      <c r="D143" s="135"/>
      <c r="E143" s="135"/>
      <c r="F143" s="135"/>
      <c r="G143" s="134"/>
      <c r="H143" s="135"/>
      <c r="I143" s="135"/>
      <c r="J143" s="135"/>
      <c r="M143" s="135"/>
      <c r="N143" s="139"/>
      <c r="O143" s="135"/>
      <c r="P143" s="135"/>
      <c r="Q143" s="135"/>
      <c r="R143" s="135"/>
      <c r="S143" s="135"/>
      <c r="T143" s="135"/>
      <c r="U143" s="135"/>
      <c r="V143" s="135"/>
      <c r="W143" s="135"/>
    </row>
    <row r="144" spans="1:23" x14ac:dyDescent="0.45">
      <c r="A144" s="134"/>
      <c r="B144" s="135"/>
      <c r="C144" s="136"/>
      <c r="D144" s="135"/>
      <c r="E144" s="135"/>
      <c r="F144" s="135"/>
      <c r="G144" s="134"/>
      <c r="H144" s="135"/>
      <c r="I144" s="135"/>
      <c r="J144" s="135"/>
      <c r="M144" s="135"/>
      <c r="N144" s="139"/>
      <c r="O144" s="135"/>
      <c r="P144" s="135"/>
      <c r="Q144" s="135"/>
      <c r="R144" s="135"/>
      <c r="S144" s="135"/>
      <c r="T144" s="135"/>
      <c r="U144" s="135"/>
      <c r="V144" s="135"/>
      <c r="W144" s="135"/>
    </row>
    <row r="145" spans="1:23" x14ac:dyDescent="0.45">
      <c r="A145" s="134"/>
      <c r="B145" s="135"/>
      <c r="C145" s="136"/>
      <c r="D145" s="135"/>
      <c r="E145" s="135"/>
      <c r="F145" s="135"/>
      <c r="G145" s="134"/>
      <c r="H145" s="135"/>
      <c r="I145" s="135"/>
      <c r="J145" s="135"/>
      <c r="M145" s="135"/>
      <c r="N145" s="139"/>
      <c r="O145" s="135"/>
      <c r="P145" s="135"/>
      <c r="Q145" s="135"/>
      <c r="R145" s="135"/>
      <c r="S145" s="135"/>
      <c r="T145" s="135"/>
      <c r="U145" s="135"/>
      <c r="V145" s="135"/>
      <c r="W145" s="135"/>
    </row>
    <row r="146" spans="1:23" x14ac:dyDescent="0.45">
      <c r="A146" s="134"/>
      <c r="B146" s="135"/>
      <c r="C146" s="136"/>
      <c r="D146" s="135"/>
      <c r="E146" s="135"/>
      <c r="F146" s="135"/>
      <c r="G146" s="134"/>
      <c r="H146" s="135"/>
      <c r="I146" s="135"/>
      <c r="J146" s="135"/>
      <c r="M146" s="135"/>
      <c r="N146" s="139"/>
      <c r="O146" s="135"/>
      <c r="P146" s="135"/>
      <c r="Q146" s="135"/>
      <c r="R146" s="135"/>
      <c r="S146" s="135"/>
      <c r="T146" s="135"/>
      <c r="U146" s="135"/>
      <c r="V146" s="135"/>
      <c r="W146" s="135"/>
    </row>
    <row r="147" spans="1:23" x14ac:dyDescent="0.45">
      <c r="A147" s="134"/>
      <c r="B147" s="135"/>
      <c r="C147" s="136"/>
      <c r="D147" s="135"/>
      <c r="E147" s="135"/>
      <c r="F147" s="135"/>
      <c r="G147" s="134"/>
      <c r="H147" s="135"/>
      <c r="I147" s="135"/>
      <c r="J147" s="135"/>
      <c r="M147" s="135"/>
      <c r="N147" s="139"/>
      <c r="O147" s="135"/>
      <c r="P147" s="135"/>
      <c r="Q147" s="135"/>
      <c r="R147" s="135"/>
      <c r="S147" s="135"/>
      <c r="T147" s="135"/>
      <c r="U147" s="135"/>
      <c r="V147" s="135"/>
      <c r="W147" s="135"/>
    </row>
    <row r="148" spans="1:23" x14ac:dyDescent="0.45">
      <c r="A148" s="134"/>
      <c r="B148" s="135"/>
      <c r="C148" s="136"/>
      <c r="D148" s="135"/>
      <c r="E148" s="135"/>
      <c r="F148" s="135"/>
      <c r="G148" s="134"/>
      <c r="H148" s="135"/>
      <c r="I148" s="135"/>
      <c r="J148" s="135"/>
      <c r="M148" s="135"/>
      <c r="N148" s="139"/>
      <c r="O148" s="135"/>
      <c r="P148" s="135"/>
      <c r="Q148" s="135"/>
      <c r="R148" s="135"/>
      <c r="S148" s="135"/>
      <c r="T148" s="135"/>
      <c r="U148" s="135"/>
      <c r="V148" s="135"/>
      <c r="W148" s="135"/>
    </row>
    <row r="149" spans="1:23" x14ac:dyDescent="0.45">
      <c r="A149" s="134"/>
      <c r="B149" s="135"/>
      <c r="C149" s="136"/>
      <c r="D149" s="135"/>
      <c r="E149" s="135"/>
      <c r="F149" s="135"/>
      <c r="G149" s="134"/>
      <c r="H149" s="135"/>
      <c r="I149" s="135"/>
      <c r="J149" s="135"/>
      <c r="M149" s="135"/>
      <c r="N149" s="139"/>
      <c r="O149" s="135"/>
      <c r="P149" s="135"/>
      <c r="Q149" s="135"/>
      <c r="R149" s="135"/>
      <c r="S149" s="135"/>
      <c r="T149" s="135"/>
      <c r="U149" s="135"/>
      <c r="V149" s="135"/>
      <c r="W149" s="135"/>
    </row>
    <row r="150" spans="1:23" x14ac:dyDescent="0.45">
      <c r="A150" s="134"/>
      <c r="B150" s="135"/>
      <c r="C150" s="136"/>
      <c r="D150" s="135"/>
      <c r="E150" s="135"/>
      <c r="F150" s="135"/>
      <c r="G150" s="134"/>
      <c r="H150" s="135"/>
      <c r="I150" s="135"/>
      <c r="J150" s="135"/>
      <c r="M150" s="135"/>
      <c r="N150" s="139"/>
      <c r="O150" s="135"/>
      <c r="P150" s="135"/>
      <c r="Q150" s="135"/>
      <c r="R150" s="135"/>
      <c r="S150" s="135"/>
      <c r="T150" s="135"/>
      <c r="U150" s="135"/>
      <c r="V150" s="135"/>
      <c r="W150" s="135"/>
    </row>
    <row r="151" spans="1:23" x14ac:dyDescent="0.45">
      <c r="A151" s="134"/>
      <c r="B151" s="135"/>
      <c r="C151" s="136"/>
      <c r="D151" s="135"/>
      <c r="E151" s="135"/>
      <c r="F151" s="135"/>
      <c r="G151" s="134"/>
      <c r="H151" s="135"/>
      <c r="I151" s="135"/>
      <c r="J151" s="135"/>
      <c r="M151" s="135"/>
      <c r="N151" s="139"/>
      <c r="O151" s="135"/>
      <c r="P151" s="135"/>
      <c r="Q151" s="135"/>
      <c r="R151" s="135"/>
      <c r="S151" s="135"/>
      <c r="T151" s="135"/>
      <c r="U151" s="135"/>
      <c r="V151" s="135"/>
      <c r="W151" s="135"/>
    </row>
    <row r="152" spans="1:23" x14ac:dyDescent="0.45">
      <c r="A152" s="134"/>
      <c r="B152" s="135"/>
      <c r="C152" s="136"/>
      <c r="D152" s="135"/>
      <c r="E152" s="135"/>
      <c r="F152" s="135"/>
      <c r="G152" s="134"/>
      <c r="H152" s="135"/>
      <c r="I152" s="135"/>
      <c r="J152" s="135"/>
      <c r="M152" s="135"/>
      <c r="N152" s="139"/>
      <c r="O152" s="135"/>
      <c r="P152" s="135"/>
      <c r="Q152" s="135"/>
      <c r="R152" s="135"/>
      <c r="S152" s="135"/>
      <c r="T152" s="135"/>
      <c r="U152" s="135"/>
      <c r="V152" s="135"/>
      <c r="W152" s="135"/>
    </row>
    <row r="153" spans="1:23" x14ac:dyDescent="0.45">
      <c r="A153" s="134"/>
      <c r="B153" s="135"/>
      <c r="C153" s="136"/>
      <c r="D153" s="135"/>
      <c r="E153" s="135"/>
      <c r="F153" s="135"/>
      <c r="G153" s="134"/>
      <c r="H153" s="135"/>
      <c r="I153" s="135"/>
      <c r="J153" s="135"/>
      <c r="M153" s="135"/>
      <c r="N153" s="139"/>
      <c r="O153" s="135"/>
      <c r="P153" s="135"/>
      <c r="Q153" s="135"/>
      <c r="R153" s="135"/>
      <c r="S153" s="135"/>
      <c r="T153" s="135"/>
      <c r="U153" s="135"/>
      <c r="V153" s="135"/>
      <c r="W153" s="135"/>
    </row>
    <row r="154" spans="1:23" x14ac:dyDescent="0.45">
      <c r="A154" s="134"/>
      <c r="B154" s="135"/>
      <c r="C154" s="136"/>
      <c r="D154" s="135"/>
      <c r="E154" s="135"/>
      <c r="F154" s="135"/>
      <c r="G154" s="134"/>
      <c r="H154" s="135"/>
      <c r="I154" s="135"/>
      <c r="J154" s="135"/>
      <c r="M154" s="135"/>
      <c r="N154" s="139"/>
      <c r="O154" s="135"/>
      <c r="P154" s="135"/>
      <c r="Q154" s="135"/>
      <c r="R154" s="135"/>
      <c r="S154" s="135"/>
      <c r="T154" s="135"/>
      <c r="U154" s="135"/>
      <c r="V154" s="135"/>
      <c r="W154" s="135"/>
    </row>
    <row r="155" spans="1:23" x14ac:dyDescent="0.45">
      <c r="A155" s="134"/>
      <c r="B155" s="135"/>
      <c r="C155" s="136"/>
      <c r="D155" s="135"/>
      <c r="E155" s="135"/>
      <c r="F155" s="135"/>
      <c r="G155" s="134"/>
      <c r="H155" s="135"/>
      <c r="I155" s="135"/>
      <c r="J155" s="135"/>
      <c r="M155" s="135"/>
      <c r="N155" s="139"/>
      <c r="O155" s="135"/>
      <c r="P155" s="135"/>
      <c r="Q155" s="135"/>
      <c r="R155" s="135"/>
      <c r="S155" s="135"/>
      <c r="T155" s="135"/>
      <c r="U155" s="135"/>
      <c r="V155" s="135"/>
      <c r="W155" s="135"/>
    </row>
    <row r="156" spans="1:23" x14ac:dyDescent="0.45">
      <c r="A156" s="134"/>
      <c r="B156" s="135"/>
      <c r="C156" s="136"/>
      <c r="D156" s="135"/>
      <c r="E156" s="135"/>
      <c r="F156" s="135"/>
      <c r="G156" s="134"/>
      <c r="H156" s="135"/>
      <c r="I156" s="135"/>
      <c r="J156" s="135"/>
      <c r="M156" s="135"/>
      <c r="N156" s="139"/>
      <c r="O156" s="135"/>
      <c r="P156" s="135"/>
      <c r="Q156" s="135"/>
      <c r="R156" s="135"/>
      <c r="S156" s="135"/>
      <c r="T156" s="135"/>
      <c r="U156" s="135"/>
      <c r="V156" s="135"/>
      <c r="W156" s="135"/>
    </row>
    <row r="157" spans="1:23" x14ac:dyDescent="0.45">
      <c r="A157" s="134"/>
      <c r="B157" s="135"/>
      <c r="C157" s="136"/>
      <c r="D157" s="135"/>
      <c r="E157" s="135"/>
      <c r="F157" s="135"/>
      <c r="G157" s="134"/>
      <c r="H157" s="135"/>
      <c r="I157" s="135"/>
      <c r="J157" s="135"/>
      <c r="M157" s="135"/>
      <c r="N157" s="139"/>
      <c r="O157" s="135"/>
      <c r="P157" s="135"/>
      <c r="Q157" s="135"/>
      <c r="R157" s="135"/>
      <c r="S157" s="135"/>
      <c r="T157" s="135"/>
      <c r="U157" s="135"/>
      <c r="V157" s="135"/>
      <c r="W157" s="135"/>
    </row>
    <row r="158" spans="1:23" x14ac:dyDescent="0.45">
      <c r="A158" s="134"/>
      <c r="B158" s="135"/>
      <c r="C158" s="136"/>
      <c r="D158" s="135"/>
      <c r="E158" s="135"/>
      <c r="F158" s="135"/>
      <c r="G158" s="134"/>
      <c r="H158" s="135"/>
      <c r="I158" s="135"/>
      <c r="J158" s="135"/>
      <c r="M158" s="135"/>
      <c r="N158" s="139"/>
      <c r="O158" s="135"/>
      <c r="P158" s="135"/>
      <c r="Q158" s="135"/>
      <c r="R158" s="135"/>
      <c r="S158" s="135"/>
      <c r="T158" s="135"/>
      <c r="U158" s="135"/>
      <c r="V158" s="135"/>
      <c r="W158" s="135"/>
    </row>
    <row r="159" spans="1:23" x14ac:dyDescent="0.45">
      <c r="A159" s="134"/>
      <c r="B159" s="135"/>
      <c r="C159" s="136"/>
      <c r="D159" s="135"/>
      <c r="E159" s="135"/>
      <c r="F159" s="135"/>
      <c r="G159" s="134"/>
      <c r="H159" s="135"/>
      <c r="I159" s="135"/>
      <c r="J159" s="135"/>
      <c r="M159" s="135"/>
      <c r="N159" s="139"/>
      <c r="O159" s="135"/>
      <c r="P159" s="135"/>
      <c r="Q159" s="135"/>
      <c r="R159" s="135"/>
      <c r="S159" s="135"/>
      <c r="T159" s="135"/>
      <c r="U159" s="135"/>
      <c r="V159" s="135"/>
      <c r="W159" s="135"/>
    </row>
    <row r="160" spans="1:23" x14ac:dyDescent="0.45">
      <c r="A160" s="134"/>
      <c r="B160" s="135"/>
      <c r="C160" s="136"/>
      <c r="D160" s="135"/>
      <c r="E160" s="135"/>
      <c r="F160" s="135"/>
      <c r="G160" s="134"/>
      <c r="H160" s="135"/>
      <c r="I160" s="135"/>
      <c r="J160" s="135"/>
      <c r="M160" s="135"/>
      <c r="N160" s="139"/>
      <c r="O160" s="135"/>
      <c r="P160" s="135"/>
      <c r="Q160" s="135"/>
      <c r="R160" s="135"/>
      <c r="S160" s="135"/>
      <c r="T160" s="135"/>
      <c r="U160" s="135"/>
      <c r="V160" s="135"/>
      <c r="W160" s="135"/>
    </row>
    <row r="161" spans="1:23" x14ac:dyDescent="0.45">
      <c r="A161" s="134"/>
      <c r="B161" s="135"/>
      <c r="C161" s="136"/>
      <c r="D161" s="135"/>
      <c r="E161" s="135"/>
      <c r="F161" s="135"/>
      <c r="G161" s="134"/>
      <c r="H161" s="135"/>
      <c r="I161" s="135"/>
      <c r="J161" s="135"/>
      <c r="M161" s="135"/>
      <c r="N161" s="139"/>
      <c r="O161" s="135"/>
      <c r="P161" s="135"/>
      <c r="Q161" s="135"/>
      <c r="R161" s="135"/>
      <c r="S161" s="135"/>
      <c r="T161" s="135"/>
      <c r="U161" s="135"/>
      <c r="V161" s="135"/>
      <c r="W161" s="135"/>
    </row>
    <row r="162" spans="1:23" x14ac:dyDescent="0.45">
      <c r="A162" s="134"/>
      <c r="B162" s="135"/>
      <c r="C162" s="136"/>
      <c r="D162" s="135"/>
      <c r="E162" s="135"/>
      <c r="F162" s="135"/>
      <c r="G162" s="134"/>
      <c r="H162" s="135"/>
      <c r="I162" s="135"/>
      <c r="J162" s="135"/>
      <c r="M162" s="135"/>
      <c r="N162" s="139"/>
      <c r="O162" s="135"/>
      <c r="P162" s="135"/>
      <c r="Q162" s="135"/>
      <c r="R162" s="135"/>
      <c r="S162" s="135"/>
      <c r="T162" s="135"/>
      <c r="U162" s="135"/>
      <c r="V162" s="135"/>
      <c r="W162" s="135"/>
    </row>
    <row r="163" spans="1:23" x14ac:dyDescent="0.45">
      <c r="A163" s="134"/>
      <c r="B163" s="135"/>
      <c r="C163" s="136"/>
      <c r="D163" s="135"/>
      <c r="E163" s="135"/>
      <c r="F163" s="135"/>
      <c r="G163" s="134"/>
      <c r="H163" s="135"/>
      <c r="I163" s="135"/>
      <c r="J163" s="135"/>
      <c r="M163" s="135"/>
      <c r="N163" s="139"/>
      <c r="O163" s="135"/>
      <c r="P163" s="135"/>
      <c r="Q163" s="135"/>
      <c r="R163" s="135"/>
      <c r="S163" s="135"/>
      <c r="T163" s="135"/>
      <c r="U163" s="135"/>
      <c r="V163" s="135"/>
      <c r="W163" s="135"/>
    </row>
    <row r="164" spans="1:23" x14ac:dyDescent="0.45">
      <c r="A164" s="134"/>
      <c r="B164" s="135"/>
      <c r="C164" s="136"/>
      <c r="D164" s="135"/>
      <c r="E164" s="135"/>
      <c r="F164" s="135"/>
      <c r="G164" s="134"/>
      <c r="H164" s="135"/>
      <c r="I164" s="135"/>
      <c r="J164" s="135"/>
      <c r="M164" s="135"/>
      <c r="N164" s="139"/>
      <c r="O164" s="135"/>
      <c r="P164" s="135"/>
      <c r="Q164" s="135"/>
      <c r="R164" s="135"/>
      <c r="S164" s="135"/>
      <c r="T164" s="135"/>
      <c r="U164" s="135"/>
      <c r="V164" s="135"/>
      <c r="W164" s="135"/>
    </row>
    <row r="165" spans="1:23" x14ac:dyDescent="0.45">
      <c r="A165" s="134"/>
      <c r="B165" s="135"/>
      <c r="C165" s="136"/>
      <c r="D165" s="135"/>
      <c r="E165" s="135"/>
      <c r="F165" s="135"/>
      <c r="G165" s="134"/>
      <c r="H165" s="135"/>
      <c r="I165" s="135"/>
      <c r="J165" s="135"/>
      <c r="M165" s="135"/>
      <c r="N165" s="139"/>
      <c r="O165" s="135"/>
      <c r="P165" s="135"/>
      <c r="Q165" s="135"/>
      <c r="R165" s="135"/>
      <c r="S165" s="135"/>
      <c r="T165" s="135"/>
      <c r="U165" s="135"/>
      <c r="V165" s="135"/>
      <c r="W165" s="135"/>
    </row>
    <row r="166" spans="1:23" x14ac:dyDescent="0.45">
      <c r="A166" s="134"/>
      <c r="B166" s="135"/>
      <c r="C166" s="136"/>
      <c r="D166" s="135"/>
      <c r="E166" s="135"/>
      <c r="F166" s="135"/>
      <c r="G166" s="134"/>
      <c r="H166" s="135"/>
      <c r="I166" s="135"/>
      <c r="J166" s="135"/>
      <c r="M166" s="135"/>
      <c r="N166" s="139"/>
      <c r="O166" s="135"/>
      <c r="P166" s="135"/>
      <c r="Q166" s="135"/>
      <c r="R166" s="135"/>
      <c r="S166" s="135"/>
      <c r="T166" s="135"/>
      <c r="U166" s="135"/>
      <c r="V166" s="135"/>
      <c r="W166" s="135"/>
    </row>
    <row r="167" spans="1:23" x14ac:dyDescent="0.45">
      <c r="A167" s="134"/>
      <c r="B167" s="135"/>
      <c r="C167" s="136"/>
      <c r="D167" s="135"/>
      <c r="E167" s="135"/>
      <c r="F167" s="135"/>
      <c r="G167" s="134"/>
      <c r="H167" s="135"/>
      <c r="I167" s="135"/>
      <c r="J167" s="135"/>
      <c r="M167" s="135"/>
      <c r="N167" s="139"/>
      <c r="O167" s="135"/>
      <c r="P167" s="135"/>
      <c r="Q167" s="135"/>
      <c r="R167" s="135"/>
      <c r="S167" s="135"/>
      <c r="T167" s="135"/>
      <c r="U167" s="135"/>
      <c r="V167" s="135"/>
      <c r="W167" s="135"/>
    </row>
    <row r="168" spans="1:23" x14ac:dyDescent="0.45">
      <c r="A168" s="134"/>
      <c r="B168" s="135"/>
      <c r="C168" s="136"/>
      <c r="D168" s="135"/>
      <c r="E168" s="135"/>
      <c r="F168" s="135"/>
      <c r="G168" s="134"/>
      <c r="H168" s="135"/>
      <c r="I168" s="135"/>
      <c r="J168" s="135"/>
      <c r="M168" s="135"/>
      <c r="N168" s="139"/>
      <c r="O168" s="135"/>
      <c r="P168" s="135"/>
      <c r="Q168" s="135"/>
      <c r="R168" s="135"/>
      <c r="S168" s="135"/>
      <c r="T168" s="135"/>
      <c r="U168" s="135"/>
      <c r="V168" s="135"/>
      <c r="W168" s="135"/>
    </row>
    <row r="169" spans="1:23" x14ac:dyDescent="0.45">
      <c r="A169" s="134"/>
      <c r="B169" s="135"/>
      <c r="C169" s="136"/>
      <c r="D169" s="135"/>
      <c r="E169" s="135"/>
      <c r="F169" s="135"/>
      <c r="G169" s="134"/>
      <c r="H169" s="135"/>
      <c r="I169" s="135"/>
      <c r="J169" s="135"/>
      <c r="M169" s="135"/>
      <c r="N169" s="139"/>
      <c r="O169" s="135"/>
      <c r="P169" s="135"/>
      <c r="Q169" s="135"/>
      <c r="R169" s="135"/>
      <c r="S169" s="135"/>
      <c r="T169" s="135"/>
      <c r="U169" s="135"/>
      <c r="V169" s="135"/>
      <c r="W169" s="135"/>
    </row>
    <row r="170" spans="1:23" x14ac:dyDescent="0.45">
      <c r="A170" s="134"/>
      <c r="B170" s="135"/>
      <c r="C170" s="136"/>
      <c r="D170" s="135"/>
      <c r="E170" s="135"/>
      <c r="F170" s="135"/>
      <c r="G170" s="134"/>
      <c r="H170" s="135"/>
      <c r="I170" s="135"/>
      <c r="J170" s="135"/>
      <c r="M170" s="135"/>
      <c r="N170" s="139"/>
      <c r="O170" s="135"/>
      <c r="P170" s="135"/>
      <c r="Q170" s="135"/>
      <c r="R170" s="135"/>
      <c r="S170" s="135"/>
      <c r="T170" s="135"/>
      <c r="U170" s="135"/>
      <c r="V170" s="135"/>
      <c r="W170" s="135"/>
    </row>
    <row r="171" spans="1:23" x14ac:dyDescent="0.45">
      <c r="A171" s="134"/>
      <c r="B171" s="135"/>
      <c r="C171" s="136"/>
      <c r="D171" s="135"/>
      <c r="E171" s="135"/>
      <c r="F171" s="135"/>
      <c r="G171" s="134"/>
      <c r="H171" s="135"/>
      <c r="I171" s="135"/>
      <c r="J171" s="135"/>
      <c r="M171" s="135"/>
      <c r="N171" s="139"/>
      <c r="O171" s="135"/>
      <c r="P171" s="135"/>
      <c r="Q171" s="135"/>
      <c r="R171" s="135"/>
      <c r="S171" s="135"/>
      <c r="T171" s="135"/>
      <c r="U171" s="135"/>
      <c r="V171" s="135"/>
      <c r="W171" s="135"/>
    </row>
    <row r="172" spans="1:23" x14ac:dyDescent="0.45">
      <c r="A172" s="134"/>
      <c r="B172" s="135"/>
      <c r="C172" s="136"/>
      <c r="D172" s="135"/>
      <c r="E172" s="135"/>
      <c r="F172" s="135"/>
      <c r="G172" s="134"/>
      <c r="H172" s="135"/>
      <c r="I172" s="135"/>
      <c r="J172" s="135"/>
      <c r="M172" s="135"/>
      <c r="N172" s="139"/>
      <c r="O172" s="135"/>
      <c r="P172" s="135"/>
      <c r="Q172" s="135"/>
      <c r="R172" s="135"/>
      <c r="S172" s="135"/>
      <c r="T172" s="135"/>
      <c r="U172" s="135"/>
      <c r="V172" s="135"/>
      <c r="W172" s="135"/>
    </row>
    <row r="173" spans="1:23" x14ac:dyDescent="0.45">
      <c r="A173" s="134"/>
      <c r="B173" s="135"/>
      <c r="C173" s="136"/>
      <c r="D173" s="135"/>
      <c r="E173" s="135"/>
      <c r="F173" s="135"/>
      <c r="G173" s="134"/>
      <c r="H173" s="135"/>
      <c r="I173" s="135"/>
      <c r="J173" s="135"/>
      <c r="M173" s="135"/>
      <c r="N173" s="139"/>
      <c r="O173" s="135"/>
      <c r="P173" s="135"/>
      <c r="Q173" s="135"/>
      <c r="R173" s="135"/>
      <c r="S173" s="135"/>
      <c r="T173" s="135"/>
      <c r="U173" s="135"/>
      <c r="V173" s="135"/>
      <c r="W173" s="135"/>
    </row>
    <row r="174" spans="1:23" x14ac:dyDescent="0.45">
      <c r="A174" s="134"/>
      <c r="B174" s="135"/>
      <c r="C174" s="136"/>
      <c r="D174" s="135"/>
      <c r="E174" s="135"/>
      <c r="F174" s="135"/>
      <c r="G174" s="134"/>
      <c r="H174" s="135"/>
      <c r="I174" s="135"/>
      <c r="J174" s="135"/>
      <c r="M174" s="135"/>
      <c r="N174" s="139"/>
      <c r="O174" s="135"/>
      <c r="P174" s="135"/>
      <c r="Q174" s="135"/>
      <c r="R174" s="135"/>
      <c r="S174" s="135"/>
      <c r="T174" s="135"/>
      <c r="U174" s="135"/>
      <c r="V174" s="135"/>
      <c r="W174" s="135"/>
    </row>
    <row r="175" spans="1:23" x14ac:dyDescent="0.45">
      <c r="A175" s="134"/>
      <c r="B175" s="135"/>
      <c r="C175" s="136"/>
      <c r="D175" s="135"/>
      <c r="E175" s="135"/>
      <c r="F175" s="135"/>
      <c r="G175" s="134"/>
      <c r="H175" s="135"/>
      <c r="I175" s="135"/>
      <c r="J175" s="135"/>
      <c r="M175" s="135"/>
      <c r="N175" s="139"/>
      <c r="O175" s="135"/>
      <c r="P175" s="135"/>
      <c r="Q175" s="135"/>
      <c r="R175" s="135"/>
      <c r="S175" s="135"/>
      <c r="T175" s="135"/>
      <c r="U175" s="135"/>
      <c r="V175" s="135"/>
      <c r="W175" s="135"/>
    </row>
    <row r="176" spans="1:23" x14ac:dyDescent="0.45">
      <c r="A176" s="134"/>
      <c r="B176" s="135"/>
      <c r="C176" s="136"/>
      <c r="D176" s="135"/>
      <c r="E176" s="135"/>
      <c r="F176" s="135"/>
      <c r="G176" s="134"/>
      <c r="H176" s="135"/>
      <c r="I176" s="135"/>
      <c r="J176" s="135"/>
      <c r="M176" s="135"/>
      <c r="N176" s="139"/>
      <c r="O176" s="135"/>
      <c r="P176" s="135"/>
      <c r="Q176" s="135"/>
      <c r="R176" s="135"/>
      <c r="S176" s="135"/>
      <c r="T176" s="135"/>
      <c r="U176" s="135"/>
      <c r="V176" s="135"/>
      <c r="W176" s="135"/>
    </row>
    <row r="177" spans="1:23" x14ac:dyDescent="0.45">
      <c r="A177" s="134"/>
      <c r="B177" s="135"/>
      <c r="C177" s="136"/>
      <c r="D177" s="135"/>
      <c r="E177" s="135"/>
      <c r="F177" s="135"/>
      <c r="G177" s="134"/>
      <c r="H177" s="135"/>
      <c r="I177" s="135"/>
      <c r="J177" s="135"/>
      <c r="M177" s="135"/>
      <c r="N177" s="139"/>
      <c r="O177" s="135"/>
      <c r="P177" s="135"/>
      <c r="Q177" s="135"/>
      <c r="R177" s="135"/>
      <c r="S177" s="135"/>
      <c r="T177" s="135"/>
      <c r="U177" s="135"/>
      <c r="V177" s="135"/>
      <c r="W177" s="135"/>
    </row>
    <row r="178" spans="1:23" x14ac:dyDescent="0.45">
      <c r="A178" s="134"/>
      <c r="B178" s="135"/>
      <c r="C178" s="136"/>
      <c r="D178" s="135"/>
      <c r="E178" s="135"/>
      <c r="F178" s="135"/>
      <c r="G178" s="134"/>
      <c r="H178" s="135"/>
      <c r="I178" s="135"/>
      <c r="J178" s="135"/>
      <c r="M178" s="135"/>
      <c r="N178" s="139"/>
      <c r="O178" s="135"/>
      <c r="P178" s="135"/>
      <c r="Q178" s="135"/>
      <c r="R178" s="135"/>
      <c r="S178" s="135"/>
      <c r="T178" s="135"/>
      <c r="U178" s="135"/>
      <c r="V178" s="135"/>
      <c r="W178" s="135"/>
    </row>
    <row r="179" spans="1:23" x14ac:dyDescent="0.45">
      <c r="A179" s="134"/>
      <c r="B179" s="135"/>
      <c r="C179" s="136"/>
      <c r="D179" s="135"/>
      <c r="E179" s="135"/>
      <c r="F179" s="135"/>
      <c r="G179" s="134"/>
      <c r="H179" s="135"/>
      <c r="I179" s="135"/>
      <c r="J179" s="135"/>
      <c r="M179" s="135"/>
      <c r="N179" s="139"/>
      <c r="O179" s="135"/>
      <c r="P179" s="135"/>
      <c r="Q179" s="135"/>
      <c r="R179" s="135"/>
      <c r="S179" s="135"/>
      <c r="T179" s="135"/>
      <c r="U179" s="135"/>
      <c r="V179" s="135"/>
      <c r="W179" s="135"/>
    </row>
    <row r="180" spans="1:23" x14ac:dyDescent="0.45">
      <c r="A180" s="134"/>
      <c r="B180" s="135"/>
      <c r="C180" s="136"/>
      <c r="D180" s="135"/>
      <c r="E180" s="135"/>
      <c r="F180" s="135"/>
      <c r="G180" s="134"/>
      <c r="H180" s="135"/>
      <c r="I180" s="135"/>
      <c r="J180" s="135"/>
      <c r="M180" s="135"/>
      <c r="N180" s="139"/>
      <c r="O180" s="135"/>
      <c r="P180" s="135"/>
      <c r="Q180" s="135"/>
      <c r="R180" s="135"/>
      <c r="S180" s="135"/>
      <c r="T180" s="135"/>
      <c r="U180" s="135"/>
      <c r="V180" s="135"/>
      <c r="W180" s="135"/>
    </row>
    <row r="181" spans="1:23" x14ac:dyDescent="0.45">
      <c r="A181" s="134"/>
      <c r="B181" s="135"/>
      <c r="C181" s="136"/>
      <c r="D181" s="135"/>
      <c r="E181" s="135"/>
      <c r="F181" s="135"/>
      <c r="G181" s="134"/>
      <c r="H181" s="135"/>
      <c r="I181" s="135"/>
      <c r="J181" s="135"/>
      <c r="M181" s="135"/>
      <c r="N181" s="139"/>
      <c r="O181" s="135"/>
      <c r="P181" s="135"/>
      <c r="Q181" s="135"/>
      <c r="R181" s="135"/>
      <c r="S181" s="135"/>
      <c r="T181" s="135"/>
      <c r="U181" s="135"/>
      <c r="V181" s="135"/>
      <c r="W181" s="135"/>
    </row>
    <row r="182" spans="1:23" x14ac:dyDescent="0.45">
      <c r="A182" s="134"/>
      <c r="B182" s="135"/>
      <c r="C182" s="136"/>
      <c r="D182" s="135"/>
      <c r="E182" s="135"/>
      <c r="F182" s="135"/>
      <c r="G182" s="134"/>
      <c r="H182" s="135"/>
      <c r="I182" s="135"/>
      <c r="J182" s="135"/>
      <c r="M182" s="135"/>
      <c r="N182" s="139"/>
      <c r="O182" s="135"/>
      <c r="P182" s="135"/>
      <c r="Q182" s="135"/>
      <c r="R182" s="135"/>
      <c r="S182" s="135"/>
      <c r="T182" s="135"/>
      <c r="U182" s="135"/>
      <c r="V182" s="135"/>
      <c r="W182" s="135"/>
    </row>
    <row r="183" spans="1:23" x14ac:dyDescent="0.45">
      <c r="A183" s="134"/>
      <c r="B183" s="135"/>
      <c r="C183" s="136"/>
      <c r="D183" s="135"/>
      <c r="E183" s="135"/>
      <c r="F183" s="135"/>
      <c r="G183" s="134"/>
      <c r="H183" s="135"/>
      <c r="I183" s="135"/>
      <c r="J183" s="135"/>
      <c r="M183" s="135"/>
      <c r="N183" s="139"/>
      <c r="O183" s="135"/>
      <c r="P183" s="135"/>
      <c r="Q183" s="135"/>
      <c r="R183" s="135"/>
      <c r="S183" s="135"/>
      <c r="T183" s="135"/>
      <c r="U183" s="135"/>
      <c r="V183" s="135"/>
      <c r="W183" s="135"/>
    </row>
    <row r="184" spans="1:23" x14ac:dyDescent="0.45">
      <c r="A184" s="134"/>
      <c r="B184" s="135"/>
      <c r="C184" s="136"/>
      <c r="D184" s="135"/>
      <c r="E184" s="135"/>
      <c r="F184" s="135"/>
      <c r="G184" s="134"/>
      <c r="H184" s="135"/>
      <c r="I184" s="135"/>
      <c r="J184" s="135"/>
      <c r="M184" s="135"/>
      <c r="N184" s="139"/>
      <c r="O184" s="135"/>
      <c r="P184" s="135"/>
      <c r="Q184" s="135"/>
      <c r="R184" s="135"/>
      <c r="S184" s="135"/>
      <c r="T184" s="135"/>
      <c r="U184" s="135"/>
      <c r="V184" s="135"/>
      <c r="W184" s="135"/>
    </row>
    <row r="185" spans="1:23" x14ac:dyDescent="0.45">
      <c r="A185" s="134"/>
      <c r="B185" s="135"/>
      <c r="C185" s="136"/>
      <c r="D185" s="135"/>
      <c r="E185" s="135"/>
      <c r="F185" s="135"/>
      <c r="G185" s="134"/>
      <c r="H185" s="135"/>
      <c r="I185" s="135"/>
      <c r="J185" s="135"/>
      <c r="M185" s="135"/>
      <c r="N185" s="139"/>
      <c r="O185" s="135"/>
      <c r="P185" s="135"/>
      <c r="Q185" s="135"/>
      <c r="R185" s="135"/>
      <c r="S185" s="135"/>
      <c r="T185" s="135"/>
      <c r="U185" s="135"/>
      <c r="V185" s="135"/>
      <c r="W185" s="135"/>
    </row>
    <row r="186" spans="1:23" x14ac:dyDescent="0.45">
      <c r="A186" s="134"/>
      <c r="B186" s="135"/>
      <c r="C186" s="136"/>
      <c r="D186" s="135"/>
      <c r="E186" s="135"/>
      <c r="F186" s="135"/>
      <c r="G186" s="134"/>
      <c r="H186" s="135"/>
      <c r="I186" s="135"/>
      <c r="J186" s="135"/>
      <c r="M186" s="135"/>
      <c r="N186" s="139"/>
      <c r="O186" s="135"/>
      <c r="P186" s="135"/>
      <c r="Q186" s="135"/>
      <c r="R186" s="135"/>
      <c r="S186" s="135"/>
      <c r="T186" s="135"/>
      <c r="U186" s="135"/>
      <c r="V186" s="135"/>
      <c r="W186" s="135"/>
    </row>
    <row r="187" spans="1:23" x14ac:dyDescent="0.45">
      <c r="A187" s="134"/>
      <c r="B187" s="135"/>
      <c r="C187" s="136"/>
      <c r="D187" s="135"/>
      <c r="E187" s="135"/>
      <c r="F187" s="135"/>
      <c r="G187" s="134"/>
      <c r="H187" s="135"/>
      <c r="I187" s="135"/>
      <c r="J187" s="135"/>
      <c r="M187" s="135"/>
      <c r="N187" s="139"/>
      <c r="O187" s="135"/>
      <c r="P187" s="135"/>
      <c r="Q187" s="135"/>
      <c r="R187" s="135"/>
      <c r="S187" s="135"/>
      <c r="T187" s="135"/>
      <c r="U187" s="135"/>
      <c r="V187" s="135"/>
      <c r="W187" s="135"/>
    </row>
    <row r="188" spans="1:23" x14ac:dyDescent="0.45">
      <c r="A188" s="134"/>
      <c r="B188" s="135"/>
      <c r="C188" s="136"/>
      <c r="D188" s="135"/>
      <c r="E188" s="135"/>
      <c r="F188" s="135"/>
      <c r="G188" s="134"/>
      <c r="H188" s="135"/>
      <c r="I188" s="135"/>
      <c r="J188" s="135"/>
      <c r="M188" s="135"/>
      <c r="N188" s="139"/>
      <c r="O188" s="135"/>
      <c r="P188" s="135"/>
      <c r="Q188" s="135"/>
      <c r="R188" s="135"/>
      <c r="S188" s="135"/>
      <c r="T188" s="135"/>
      <c r="U188" s="135"/>
      <c r="V188" s="135"/>
      <c r="W188" s="135"/>
    </row>
    <row r="189" spans="1:23" x14ac:dyDescent="0.45">
      <c r="A189" s="134"/>
      <c r="B189" s="135"/>
      <c r="C189" s="136"/>
      <c r="D189" s="135"/>
      <c r="E189" s="135"/>
      <c r="F189" s="135"/>
      <c r="G189" s="134"/>
      <c r="H189" s="135"/>
      <c r="I189" s="135"/>
      <c r="J189" s="135"/>
      <c r="M189" s="135"/>
      <c r="N189" s="139"/>
      <c r="O189" s="135"/>
      <c r="P189" s="135"/>
      <c r="Q189" s="135"/>
      <c r="R189" s="135"/>
      <c r="S189" s="135"/>
      <c r="T189" s="135"/>
      <c r="U189" s="135"/>
      <c r="V189" s="135"/>
      <c r="W189" s="135"/>
    </row>
    <row r="190" spans="1:23" x14ac:dyDescent="0.45">
      <c r="A190" s="134"/>
      <c r="B190" s="135"/>
      <c r="C190" s="136"/>
      <c r="D190" s="135"/>
      <c r="E190" s="135"/>
      <c r="F190" s="135"/>
      <c r="G190" s="134"/>
      <c r="H190" s="135"/>
      <c r="I190" s="135"/>
      <c r="J190" s="135"/>
      <c r="M190" s="135"/>
      <c r="N190" s="139"/>
      <c r="O190" s="135"/>
      <c r="P190" s="135"/>
      <c r="Q190" s="135"/>
      <c r="R190" s="135"/>
      <c r="S190" s="135"/>
      <c r="T190" s="135"/>
      <c r="U190" s="135"/>
      <c r="V190" s="135"/>
      <c r="W190" s="135"/>
    </row>
    <row r="191" spans="1:23" x14ac:dyDescent="0.45">
      <c r="A191" s="134"/>
      <c r="B191" s="135"/>
      <c r="C191" s="136"/>
      <c r="D191" s="135"/>
      <c r="E191" s="135"/>
      <c r="F191" s="135"/>
      <c r="G191" s="134"/>
      <c r="H191" s="135"/>
      <c r="I191" s="135"/>
      <c r="J191" s="135"/>
      <c r="M191" s="135"/>
      <c r="N191" s="139"/>
      <c r="O191" s="135"/>
      <c r="P191" s="135"/>
      <c r="Q191" s="135"/>
      <c r="R191" s="135"/>
      <c r="S191" s="135"/>
      <c r="T191" s="135"/>
      <c r="U191" s="135"/>
      <c r="V191" s="135"/>
      <c r="W191" s="135"/>
    </row>
    <row r="192" spans="1:23" x14ac:dyDescent="0.45">
      <c r="A192" s="134"/>
      <c r="B192" s="135"/>
      <c r="C192" s="136"/>
      <c r="D192" s="135"/>
      <c r="E192" s="135"/>
      <c r="F192" s="135"/>
      <c r="G192" s="134"/>
      <c r="H192" s="135"/>
      <c r="I192" s="135"/>
      <c r="J192" s="135"/>
      <c r="M192" s="135"/>
      <c r="N192" s="139"/>
      <c r="O192" s="135"/>
      <c r="P192" s="135"/>
      <c r="Q192" s="135"/>
      <c r="R192" s="135"/>
      <c r="S192" s="135"/>
      <c r="T192" s="135"/>
      <c r="U192" s="135"/>
      <c r="V192" s="135"/>
      <c r="W192" s="135"/>
    </row>
    <row r="193" spans="1:23" x14ac:dyDescent="0.45">
      <c r="A193" s="134"/>
      <c r="B193" s="135"/>
      <c r="C193" s="136"/>
      <c r="D193" s="135"/>
      <c r="E193" s="135"/>
      <c r="F193" s="135"/>
      <c r="G193" s="134"/>
      <c r="H193" s="135"/>
      <c r="I193" s="135"/>
      <c r="J193" s="135"/>
      <c r="M193" s="135"/>
      <c r="N193" s="139"/>
      <c r="O193" s="135"/>
      <c r="P193" s="135"/>
      <c r="Q193" s="135"/>
      <c r="R193" s="135"/>
      <c r="S193" s="135"/>
      <c r="T193" s="135"/>
      <c r="U193" s="135"/>
      <c r="V193" s="135"/>
      <c r="W193" s="135"/>
    </row>
    <row r="194" spans="1:23" x14ac:dyDescent="0.45">
      <c r="A194" s="134"/>
      <c r="B194" s="135"/>
      <c r="C194" s="136"/>
      <c r="D194" s="135"/>
      <c r="E194" s="135"/>
      <c r="F194" s="135"/>
      <c r="G194" s="134"/>
      <c r="H194" s="135"/>
      <c r="I194" s="135"/>
      <c r="J194" s="135"/>
      <c r="M194" s="135"/>
      <c r="N194" s="139"/>
      <c r="O194" s="135"/>
      <c r="P194" s="135"/>
      <c r="Q194" s="135"/>
      <c r="R194" s="135"/>
      <c r="S194" s="135"/>
      <c r="T194" s="135"/>
      <c r="U194" s="135"/>
      <c r="V194" s="135"/>
      <c r="W194" s="135"/>
    </row>
    <row r="195" spans="1:23" x14ac:dyDescent="0.45">
      <c r="A195" s="134"/>
      <c r="B195" s="135"/>
      <c r="C195" s="136"/>
      <c r="D195" s="135"/>
      <c r="E195" s="135"/>
      <c r="F195" s="135"/>
      <c r="G195" s="134"/>
      <c r="H195" s="135"/>
      <c r="I195" s="135"/>
      <c r="J195" s="135"/>
      <c r="M195" s="135"/>
      <c r="N195" s="139"/>
      <c r="O195" s="135"/>
      <c r="P195" s="135"/>
      <c r="Q195" s="135"/>
      <c r="R195" s="135"/>
      <c r="S195" s="135"/>
      <c r="T195" s="135"/>
      <c r="U195" s="135"/>
      <c r="V195" s="135"/>
      <c r="W195" s="135"/>
    </row>
    <row r="196" spans="1:23" x14ac:dyDescent="0.45">
      <c r="A196" s="134"/>
      <c r="B196" s="135"/>
      <c r="C196" s="136"/>
      <c r="D196" s="135"/>
      <c r="E196" s="135"/>
      <c r="F196" s="135"/>
      <c r="G196" s="134"/>
      <c r="H196" s="135"/>
      <c r="I196" s="135"/>
      <c r="J196" s="135"/>
      <c r="M196" s="135"/>
      <c r="N196" s="139"/>
      <c r="O196" s="135"/>
      <c r="P196" s="135"/>
      <c r="Q196" s="135"/>
      <c r="R196" s="135"/>
      <c r="S196" s="135"/>
      <c r="T196" s="135"/>
      <c r="U196" s="135"/>
      <c r="V196" s="135"/>
      <c r="W196" s="135"/>
    </row>
    <row r="197" spans="1:23" x14ac:dyDescent="0.45">
      <c r="A197" s="134"/>
      <c r="B197" s="135"/>
      <c r="C197" s="136"/>
      <c r="D197" s="135"/>
      <c r="E197" s="135"/>
      <c r="F197" s="135"/>
      <c r="G197" s="134"/>
      <c r="H197" s="135"/>
      <c r="I197" s="135"/>
      <c r="J197" s="135"/>
      <c r="M197" s="135"/>
      <c r="N197" s="139"/>
      <c r="O197" s="135"/>
      <c r="P197" s="135"/>
      <c r="Q197" s="135"/>
      <c r="R197" s="135"/>
      <c r="S197" s="135"/>
      <c r="T197" s="135"/>
      <c r="U197" s="135"/>
      <c r="V197" s="135"/>
      <c r="W197" s="135"/>
    </row>
    <row r="198" spans="1:23" x14ac:dyDescent="0.45">
      <c r="A198" s="134"/>
      <c r="B198" s="135"/>
      <c r="C198" s="136"/>
      <c r="D198" s="135"/>
      <c r="E198" s="135"/>
      <c r="F198" s="135"/>
      <c r="G198" s="134"/>
      <c r="H198" s="135"/>
      <c r="I198" s="135"/>
      <c r="J198" s="135"/>
      <c r="M198" s="135"/>
      <c r="N198" s="139"/>
      <c r="O198" s="135"/>
      <c r="P198" s="135"/>
      <c r="Q198" s="135"/>
      <c r="R198" s="135"/>
      <c r="S198" s="135"/>
      <c r="T198" s="135"/>
      <c r="U198" s="135"/>
      <c r="V198" s="135"/>
      <c r="W198" s="135"/>
    </row>
    <row r="199" spans="1:23" x14ac:dyDescent="0.45">
      <c r="A199" s="134"/>
      <c r="B199" s="135"/>
      <c r="C199" s="136"/>
      <c r="D199" s="135"/>
      <c r="E199" s="135"/>
      <c r="F199" s="135"/>
      <c r="G199" s="134"/>
      <c r="H199" s="135"/>
      <c r="I199" s="135"/>
      <c r="J199" s="135"/>
      <c r="M199" s="135"/>
      <c r="N199" s="139"/>
      <c r="O199" s="135"/>
      <c r="P199" s="135"/>
      <c r="Q199" s="135"/>
      <c r="R199" s="135"/>
      <c r="S199" s="135"/>
      <c r="T199" s="135"/>
      <c r="U199" s="135"/>
      <c r="V199" s="135"/>
      <c r="W199" s="135"/>
    </row>
    <row r="200" spans="1:23" x14ac:dyDescent="0.45">
      <c r="A200" s="134"/>
      <c r="B200" s="135"/>
      <c r="C200" s="136"/>
      <c r="D200" s="135"/>
      <c r="E200" s="135"/>
      <c r="F200" s="135"/>
      <c r="G200" s="134"/>
      <c r="H200" s="135"/>
      <c r="I200" s="135"/>
      <c r="J200" s="135"/>
      <c r="M200" s="135"/>
      <c r="N200" s="139"/>
      <c r="O200" s="135"/>
      <c r="P200" s="135"/>
      <c r="Q200" s="135"/>
      <c r="R200" s="135"/>
      <c r="S200" s="135"/>
      <c r="T200" s="135"/>
      <c r="U200" s="135"/>
      <c r="V200" s="135"/>
      <c r="W200" s="135"/>
    </row>
    <row r="201" spans="1:23" x14ac:dyDescent="0.45">
      <c r="A201" s="134"/>
      <c r="B201" s="135"/>
      <c r="C201" s="136"/>
      <c r="D201" s="135"/>
      <c r="E201" s="135"/>
      <c r="F201" s="135"/>
      <c r="G201" s="134"/>
      <c r="H201" s="135"/>
      <c r="I201" s="135"/>
      <c r="J201" s="135"/>
      <c r="M201" s="135"/>
      <c r="N201" s="139"/>
      <c r="O201" s="135"/>
      <c r="P201" s="135"/>
      <c r="Q201" s="135"/>
      <c r="R201" s="135"/>
      <c r="S201" s="135"/>
      <c r="T201" s="135"/>
      <c r="U201" s="135"/>
      <c r="V201" s="135"/>
      <c r="W201" s="135"/>
    </row>
    <row r="202" spans="1:23" x14ac:dyDescent="0.45">
      <c r="A202" s="134"/>
      <c r="B202" s="135"/>
      <c r="C202" s="136"/>
      <c r="D202" s="135"/>
      <c r="E202" s="135"/>
      <c r="F202" s="135"/>
      <c r="G202" s="134"/>
      <c r="H202" s="135"/>
      <c r="I202" s="135"/>
      <c r="J202" s="135"/>
      <c r="M202" s="135"/>
      <c r="N202" s="139"/>
      <c r="O202" s="135"/>
      <c r="P202" s="135"/>
      <c r="Q202" s="135"/>
      <c r="R202" s="135"/>
      <c r="S202" s="135"/>
      <c r="T202" s="135"/>
      <c r="U202" s="135"/>
      <c r="V202" s="135"/>
      <c r="W202" s="135"/>
    </row>
    <row r="203" spans="1:23" x14ac:dyDescent="0.45">
      <c r="A203" s="134"/>
      <c r="B203" s="135"/>
      <c r="C203" s="136"/>
      <c r="D203" s="135"/>
      <c r="E203" s="135"/>
      <c r="F203" s="135"/>
      <c r="G203" s="134"/>
      <c r="H203" s="135"/>
      <c r="I203" s="135"/>
      <c r="J203" s="135"/>
      <c r="M203" s="135"/>
      <c r="N203" s="139"/>
      <c r="O203" s="135"/>
      <c r="P203" s="135"/>
      <c r="Q203" s="135"/>
      <c r="R203" s="135"/>
      <c r="S203" s="135"/>
      <c r="T203" s="135"/>
      <c r="U203" s="135"/>
      <c r="V203" s="135"/>
      <c r="W203" s="135"/>
    </row>
    <row r="204" spans="1:23" x14ac:dyDescent="0.45">
      <c r="A204" s="134"/>
      <c r="B204" s="135"/>
      <c r="C204" s="136"/>
      <c r="D204" s="135"/>
      <c r="E204" s="135"/>
      <c r="F204" s="135"/>
      <c r="G204" s="134"/>
      <c r="H204" s="135"/>
      <c r="I204" s="135"/>
      <c r="J204" s="135"/>
      <c r="M204" s="135"/>
      <c r="N204" s="139"/>
      <c r="O204" s="135"/>
      <c r="P204" s="135"/>
      <c r="Q204" s="135"/>
      <c r="R204" s="135"/>
      <c r="S204" s="135"/>
      <c r="T204" s="135"/>
      <c r="U204" s="135"/>
      <c r="V204" s="135"/>
      <c r="W204" s="135"/>
    </row>
    <row r="205" spans="1:23" x14ac:dyDescent="0.45">
      <c r="A205" s="134"/>
      <c r="B205" s="135"/>
      <c r="C205" s="136"/>
      <c r="D205" s="135"/>
      <c r="E205" s="135"/>
      <c r="F205" s="135"/>
      <c r="G205" s="134"/>
      <c r="H205" s="135"/>
      <c r="I205" s="135"/>
      <c r="J205" s="135"/>
      <c r="O205" s="135"/>
      <c r="P205" s="135"/>
      <c r="Q205" s="135"/>
      <c r="R205" s="135"/>
      <c r="S205" s="135"/>
      <c r="T205" s="135"/>
      <c r="U205" s="135"/>
      <c r="V205" s="135"/>
      <c r="W205" s="135"/>
    </row>
    <row r="206" spans="1:23" x14ac:dyDescent="0.45">
      <c r="A206" s="134"/>
      <c r="B206" s="135"/>
      <c r="C206" s="136"/>
      <c r="D206" s="135"/>
      <c r="E206" s="135"/>
      <c r="F206" s="135"/>
      <c r="G206" s="134"/>
      <c r="H206" s="135"/>
      <c r="I206" s="135"/>
      <c r="J206" s="135"/>
      <c r="O206" s="135"/>
      <c r="P206" s="135"/>
      <c r="Q206" s="135"/>
      <c r="R206" s="135"/>
      <c r="S206" s="135"/>
      <c r="T206" s="135"/>
      <c r="U206" s="135"/>
      <c r="V206" s="135"/>
      <c r="W206" s="135"/>
    </row>
    <row r="207" spans="1:23" x14ac:dyDescent="0.45">
      <c r="A207" s="134"/>
      <c r="B207" s="135"/>
      <c r="C207" s="136"/>
      <c r="D207" s="135"/>
      <c r="E207" s="135"/>
      <c r="F207" s="135"/>
      <c r="G207" s="134"/>
      <c r="H207" s="135"/>
      <c r="I207" s="135"/>
      <c r="J207" s="135"/>
      <c r="O207" s="135"/>
      <c r="P207" s="135"/>
      <c r="Q207" s="135"/>
      <c r="R207" s="135"/>
      <c r="S207" s="135"/>
      <c r="T207" s="135"/>
      <c r="U207" s="135"/>
      <c r="V207" s="135"/>
      <c r="W207" s="135"/>
    </row>
    <row r="208" spans="1:23" x14ac:dyDescent="0.45">
      <c r="A208" s="134"/>
      <c r="B208" s="135"/>
      <c r="C208" s="136"/>
      <c r="D208" s="135"/>
      <c r="E208" s="135"/>
      <c r="F208" s="135"/>
      <c r="G208" s="134"/>
      <c r="H208" s="135"/>
      <c r="I208" s="135"/>
      <c r="J208" s="135"/>
      <c r="O208" s="135"/>
      <c r="P208" s="135"/>
      <c r="Q208" s="135"/>
      <c r="R208" s="135"/>
      <c r="S208" s="135"/>
      <c r="T208" s="135"/>
      <c r="U208" s="135"/>
      <c r="V208" s="135"/>
      <c r="W208" s="135"/>
    </row>
    <row r="209" spans="1:23" x14ac:dyDescent="0.45">
      <c r="A209" s="134"/>
      <c r="B209" s="135"/>
      <c r="C209" s="136"/>
      <c r="D209" s="135"/>
      <c r="E209" s="135"/>
      <c r="F209" s="135"/>
      <c r="G209" s="134"/>
      <c r="H209" s="135"/>
      <c r="I209" s="135"/>
      <c r="J209" s="135"/>
      <c r="O209" s="135"/>
      <c r="P209" s="135"/>
      <c r="Q209" s="135"/>
      <c r="R209" s="135"/>
      <c r="S209" s="135"/>
      <c r="T209" s="135"/>
      <c r="U209" s="135"/>
      <c r="V209" s="135"/>
      <c r="W209" s="135"/>
    </row>
    <row r="210" spans="1:23" x14ac:dyDescent="0.45">
      <c r="A210" s="134"/>
      <c r="B210" s="135"/>
      <c r="C210" s="136"/>
      <c r="D210" s="135"/>
      <c r="E210" s="135"/>
      <c r="F210" s="135"/>
      <c r="G210" s="134"/>
      <c r="H210" s="135"/>
      <c r="I210" s="135"/>
      <c r="J210" s="135"/>
      <c r="O210" s="135"/>
      <c r="P210" s="135"/>
      <c r="Q210" s="135"/>
      <c r="R210" s="135"/>
      <c r="S210" s="135"/>
      <c r="T210" s="135"/>
      <c r="U210" s="135"/>
      <c r="V210" s="135"/>
      <c r="W210" s="135"/>
    </row>
    <row r="211" spans="1:23" x14ac:dyDescent="0.45">
      <c r="A211" s="134"/>
      <c r="B211" s="135"/>
      <c r="C211" s="136"/>
      <c r="D211" s="135"/>
      <c r="E211" s="135"/>
      <c r="F211" s="135"/>
      <c r="G211" s="134"/>
      <c r="H211" s="135"/>
      <c r="I211" s="135"/>
      <c r="J211" s="135"/>
      <c r="O211" s="135"/>
      <c r="P211" s="135"/>
      <c r="Q211" s="135"/>
      <c r="R211" s="135"/>
      <c r="S211" s="135"/>
      <c r="T211" s="135"/>
      <c r="U211" s="135"/>
      <c r="V211" s="135"/>
      <c r="W211" s="135"/>
    </row>
    <row r="212" spans="1:23" x14ac:dyDescent="0.45">
      <c r="A212" s="134"/>
      <c r="B212" s="135"/>
      <c r="C212" s="136"/>
      <c r="D212" s="135"/>
      <c r="E212" s="135"/>
      <c r="F212" s="135"/>
      <c r="G212" s="134"/>
      <c r="H212" s="135"/>
      <c r="I212" s="135"/>
      <c r="J212" s="135"/>
      <c r="O212" s="135"/>
      <c r="P212" s="135"/>
      <c r="Q212" s="135"/>
      <c r="R212" s="135"/>
      <c r="S212" s="135"/>
      <c r="T212" s="135"/>
      <c r="U212" s="135"/>
      <c r="V212" s="135"/>
      <c r="W212" s="135"/>
    </row>
    <row r="213" spans="1:23" x14ac:dyDescent="0.45">
      <c r="A213" s="134"/>
      <c r="B213" s="135"/>
      <c r="C213" s="136"/>
      <c r="D213" s="135"/>
      <c r="E213" s="135"/>
      <c r="F213" s="135"/>
      <c r="G213" s="134"/>
      <c r="H213" s="135"/>
      <c r="I213" s="135"/>
      <c r="J213" s="135"/>
      <c r="O213" s="135"/>
      <c r="P213" s="135"/>
      <c r="Q213" s="135"/>
      <c r="R213" s="135"/>
      <c r="S213" s="135"/>
      <c r="T213" s="135"/>
      <c r="U213" s="135"/>
      <c r="V213" s="135"/>
      <c r="W213" s="135"/>
    </row>
    <row r="214" spans="1:23" x14ac:dyDescent="0.45">
      <c r="A214" s="134"/>
      <c r="B214" s="135"/>
      <c r="C214" s="136"/>
      <c r="D214" s="135"/>
      <c r="E214" s="135"/>
      <c r="F214" s="135"/>
      <c r="G214" s="134"/>
      <c r="H214" s="135"/>
      <c r="I214" s="135"/>
      <c r="J214" s="135"/>
      <c r="O214" s="135"/>
      <c r="P214" s="135"/>
      <c r="Q214" s="135"/>
      <c r="R214" s="135"/>
      <c r="S214" s="135"/>
      <c r="T214" s="135"/>
      <c r="U214" s="135"/>
      <c r="V214" s="135"/>
      <c r="W214" s="135"/>
    </row>
    <row r="215" spans="1:23" x14ac:dyDescent="0.45">
      <c r="A215" s="134"/>
      <c r="B215" s="135"/>
      <c r="C215" s="136"/>
      <c r="D215" s="135"/>
      <c r="E215" s="135"/>
      <c r="F215" s="135"/>
      <c r="G215" s="134"/>
      <c r="H215" s="135"/>
      <c r="I215" s="135"/>
      <c r="J215" s="135"/>
      <c r="O215" s="135"/>
      <c r="P215" s="135"/>
      <c r="Q215" s="135"/>
      <c r="R215" s="135"/>
      <c r="S215" s="135"/>
      <c r="T215" s="135"/>
      <c r="U215" s="135"/>
      <c r="V215" s="135"/>
      <c r="W215" s="135"/>
    </row>
    <row r="216" spans="1:23" x14ac:dyDescent="0.45">
      <c r="A216" s="134"/>
      <c r="B216" s="135"/>
      <c r="C216" s="136"/>
      <c r="D216" s="135"/>
      <c r="E216" s="135"/>
      <c r="F216" s="135"/>
      <c r="G216" s="134"/>
      <c r="H216" s="135"/>
      <c r="I216" s="135"/>
      <c r="J216" s="135"/>
      <c r="O216" s="135"/>
      <c r="P216" s="135"/>
      <c r="Q216" s="135"/>
      <c r="R216" s="135"/>
      <c r="S216" s="135"/>
      <c r="T216" s="135"/>
      <c r="U216" s="135"/>
      <c r="V216" s="135"/>
      <c r="W216" s="135"/>
    </row>
    <row r="217" spans="1:23" x14ac:dyDescent="0.45">
      <c r="A217" s="134"/>
      <c r="B217" s="135"/>
      <c r="C217" s="136"/>
      <c r="D217" s="135"/>
      <c r="E217" s="135"/>
      <c r="F217" s="135"/>
      <c r="G217" s="134"/>
      <c r="H217" s="135"/>
      <c r="I217" s="135"/>
      <c r="J217" s="135"/>
      <c r="O217" s="135"/>
      <c r="P217" s="135"/>
      <c r="Q217" s="135"/>
      <c r="R217" s="135"/>
      <c r="S217" s="135"/>
      <c r="T217" s="135"/>
      <c r="U217" s="135"/>
      <c r="V217" s="135"/>
      <c r="W217" s="135"/>
    </row>
    <row r="218" spans="1:23" x14ac:dyDescent="0.45">
      <c r="A218" s="134"/>
      <c r="B218" s="135"/>
      <c r="C218" s="136"/>
      <c r="D218" s="135"/>
      <c r="E218" s="135"/>
      <c r="F218" s="135"/>
      <c r="G218" s="134"/>
      <c r="H218" s="135"/>
      <c r="I218" s="135"/>
      <c r="J218" s="135"/>
      <c r="O218" s="135"/>
      <c r="P218" s="135"/>
      <c r="Q218" s="135"/>
      <c r="R218" s="135"/>
      <c r="S218" s="135"/>
      <c r="T218" s="135"/>
      <c r="U218" s="135"/>
      <c r="V218" s="135"/>
      <c r="W218" s="135"/>
    </row>
    <row r="219" spans="1:23" x14ac:dyDescent="0.45">
      <c r="A219" s="134"/>
      <c r="B219" s="135"/>
      <c r="C219" s="136"/>
      <c r="D219" s="135"/>
      <c r="E219" s="135"/>
      <c r="F219" s="135"/>
      <c r="G219" s="134"/>
      <c r="H219" s="135"/>
      <c r="I219" s="135"/>
      <c r="J219" s="135"/>
      <c r="O219" s="135"/>
      <c r="P219" s="135"/>
      <c r="Q219" s="135"/>
      <c r="R219" s="135"/>
      <c r="S219" s="135"/>
      <c r="T219" s="135"/>
      <c r="U219" s="135"/>
      <c r="V219" s="135"/>
      <c r="W219" s="135"/>
    </row>
    <row r="220" spans="1:23" x14ac:dyDescent="0.45">
      <c r="A220" s="134"/>
      <c r="B220" s="135"/>
      <c r="C220" s="136"/>
      <c r="D220" s="135"/>
      <c r="E220" s="135"/>
      <c r="F220" s="135"/>
      <c r="G220" s="134"/>
      <c r="H220" s="135"/>
      <c r="I220" s="135"/>
      <c r="J220" s="135"/>
      <c r="O220" s="135"/>
      <c r="P220" s="135"/>
      <c r="Q220" s="135"/>
      <c r="R220" s="135"/>
      <c r="S220" s="135"/>
      <c r="T220" s="135"/>
      <c r="U220" s="135"/>
      <c r="V220" s="135"/>
      <c r="W220" s="135"/>
    </row>
    <row r="221" spans="1:23" x14ac:dyDescent="0.45">
      <c r="A221" s="134"/>
      <c r="B221" s="135"/>
      <c r="C221" s="136"/>
      <c r="D221" s="135"/>
      <c r="E221" s="135"/>
      <c r="F221" s="135"/>
      <c r="G221" s="134"/>
      <c r="H221" s="135"/>
      <c r="I221" s="135"/>
      <c r="J221" s="135"/>
      <c r="O221" s="135"/>
      <c r="P221" s="135"/>
      <c r="Q221" s="135"/>
      <c r="R221" s="135"/>
      <c r="S221" s="135"/>
      <c r="T221" s="135"/>
      <c r="U221" s="135"/>
      <c r="V221" s="135"/>
      <c r="W221" s="135"/>
    </row>
    <row r="222" spans="1:23" x14ac:dyDescent="0.45">
      <c r="A222" s="134"/>
      <c r="B222" s="135"/>
      <c r="C222" s="136"/>
      <c r="D222" s="135"/>
      <c r="E222" s="135"/>
      <c r="F222" s="135"/>
      <c r="G222" s="134"/>
      <c r="H222" s="135"/>
      <c r="I222" s="135"/>
      <c r="J222" s="135"/>
      <c r="O222" s="135"/>
      <c r="P222" s="135"/>
      <c r="Q222" s="135"/>
      <c r="R222" s="135"/>
      <c r="S222" s="135"/>
      <c r="T222" s="135"/>
      <c r="U222" s="135"/>
      <c r="V222" s="135"/>
      <c r="W222" s="135"/>
    </row>
    <row r="223" spans="1:23" x14ac:dyDescent="0.45">
      <c r="A223" s="134"/>
      <c r="B223" s="135"/>
      <c r="C223" s="136"/>
      <c r="D223" s="135"/>
      <c r="E223" s="135"/>
      <c r="F223" s="135"/>
      <c r="G223" s="134"/>
      <c r="H223" s="135"/>
      <c r="I223" s="135"/>
      <c r="J223" s="135"/>
      <c r="O223" s="135"/>
      <c r="P223" s="135"/>
      <c r="Q223" s="135"/>
      <c r="R223" s="135"/>
      <c r="S223" s="135"/>
      <c r="T223" s="135"/>
      <c r="U223" s="135"/>
      <c r="V223" s="135"/>
      <c r="W223" s="135"/>
    </row>
    <row r="224" spans="1:23" x14ac:dyDescent="0.45">
      <c r="A224" s="134"/>
      <c r="B224" s="135"/>
      <c r="C224" s="136"/>
      <c r="D224" s="135"/>
      <c r="E224" s="135"/>
      <c r="F224" s="135"/>
      <c r="G224" s="134"/>
      <c r="H224" s="135"/>
      <c r="I224" s="135"/>
      <c r="J224" s="135"/>
      <c r="O224" s="135"/>
      <c r="P224" s="135"/>
      <c r="Q224" s="135"/>
      <c r="R224" s="135"/>
      <c r="S224" s="135"/>
      <c r="T224" s="135"/>
      <c r="U224" s="135"/>
      <c r="V224" s="135"/>
      <c r="W224" s="135"/>
    </row>
    <row r="225" spans="1:23" x14ac:dyDescent="0.45">
      <c r="A225" s="134"/>
      <c r="B225" s="135"/>
      <c r="C225" s="136"/>
      <c r="D225" s="135"/>
      <c r="E225" s="135"/>
      <c r="F225" s="135"/>
      <c r="G225" s="134"/>
      <c r="H225" s="135"/>
      <c r="I225" s="135"/>
      <c r="J225" s="135"/>
      <c r="O225" s="135"/>
      <c r="P225" s="135"/>
      <c r="Q225" s="135"/>
      <c r="R225" s="135"/>
      <c r="S225" s="135"/>
      <c r="T225" s="135"/>
      <c r="U225" s="135"/>
      <c r="V225" s="135"/>
      <c r="W225" s="135"/>
    </row>
    <row r="226" spans="1:23" x14ac:dyDescent="0.45">
      <c r="A226" s="134"/>
      <c r="B226" s="135"/>
      <c r="C226" s="136"/>
      <c r="D226" s="135"/>
      <c r="E226" s="135"/>
      <c r="F226" s="135"/>
      <c r="G226" s="134"/>
      <c r="H226" s="135"/>
      <c r="I226" s="135"/>
      <c r="J226" s="135"/>
      <c r="O226" s="135"/>
      <c r="P226" s="135"/>
      <c r="Q226" s="135"/>
      <c r="R226" s="135"/>
      <c r="S226" s="135"/>
      <c r="T226" s="135"/>
      <c r="U226" s="135"/>
      <c r="V226" s="135"/>
      <c r="W226" s="135"/>
    </row>
    <row r="227" spans="1:23" x14ac:dyDescent="0.45">
      <c r="A227" s="134"/>
      <c r="B227" s="135"/>
      <c r="C227" s="136"/>
      <c r="D227" s="135"/>
      <c r="E227" s="135"/>
      <c r="F227" s="135"/>
      <c r="G227" s="134"/>
      <c r="H227" s="135"/>
      <c r="I227" s="135"/>
      <c r="J227" s="135"/>
      <c r="O227" s="135"/>
      <c r="P227" s="135"/>
      <c r="Q227" s="135"/>
      <c r="R227" s="135"/>
      <c r="S227" s="135"/>
      <c r="T227" s="135"/>
      <c r="U227" s="135"/>
      <c r="V227" s="135"/>
      <c r="W227" s="135"/>
    </row>
    <row r="228" spans="1:23" x14ac:dyDescent="0.45">
      <c r="A228" s="134"/>
      <c r="B228" s="135"/>
      <c r="C228" s="136"/>
      <c r="D228" s="135"/>
      <c r="E228" s="135"/>
      <c r="F228" s="135"/>
      <c r="G228" s="134"/>
      <c r="H228" s="135"/>
      <c r="I228" s="135"/>
      <c r="J228" s="135"/>
      <c r="O228" s="135"/>
      <c r="P228" s="135"/>
      <c r="Q228" s="135"/>
      <c r="R228" s="135"/>
      <c r="S228" s="135"/>
      <c r="T228" s="135"/>
      <c r="U228" s="135"/>
      <c r="V228" s="135"/>
      <c r="W228" s="135"/>
    </row>
    <row r="229" spans="1:23" x14ac:dyDescent="0.45">
      <c r="A229" s="134"/>
      <c r="B229" s="135"/>
      <c r="C229" s="136"/>
      <c r="D229" s="135"/>
      <c r="E229" s="135"/>
      <c r="F229" s="135"/>
      <c r="G229" s="134"/>
      <c r="H229" s="135"/>
      <c r="I229" s="135"/>
      <c r="J229" s="135"/>
      <c r="O229" s="135"/>
      <c r="P229" s="135"/>
      <c r="Q229" s="135"/>
      <c r="R229" s="135"/>
      <c r="S229" s="135"/>
      <c r="T229" s="135"/>
      <c r="U229" s="135"/>
      <c r="V229" s="135"/>
      <c r="W229" s="135"/>
    </row>
    <row r="230" spans="1:23" x14ac:dyDescent="0.45">
      <c r="A230" s="134"/>
      <c r="B230" s="135"/>
      <c r="C230" s="136"/>
      <c r="D230" s="135"/>
      <c r="E230" s="135"/>
      <c r="F230" s="135"/>
      <c r="G230" s="134"/>
      <c r="H230" s="135"/>
      <c r="I230" s="135"/>
      <c r="J230" s="135"/>
      <c r="O230" s="135"/>
      <c r="P230" s="135"/>
      <c r="Q230" s="135"/>
      <c r="R230" s="135"/>
      <c r="S230" s="135"/>
      <c r="T230" s="135"/>
      <c r="U230" s="135"/>
      <c r="V230" s="135"/>
      <c r="W230" s="135"/>
    </row>
    <row r="231" spans="1:23" x14ac:dyDescent="0.45">
      <c r="A231" s="134"/>
      <c r="B231" s="135"/>
      <c r="C231" s="136"/>
      <c r="D231" s="135"/>
      <c r="E231" s="135"/>
      <c r="F231" s="135"/>
      <c r="G231" s="134"/>
      <c r="H231" s="135"/>
      <c r="I231" s="135"/>
      <c r="J231" s="135"/>
      <c r="O231" s="135"/>
      <c r="P231" s="135"/>
      <c r="Q231" s="135"/>
      <c r="R231" s="135"/>
      <c r="S231" s="135"/>
      <c r="T231" s="135"/>
      <c r="U231" s="135"/>
      <c r="V231" s="135"/>
      <c r="W231" s="135"/>
    </row>
    <row r="232" spans="1:23" x14ac:dyDescent="0.45">
      <c r="A232" s="134"/>
      <c r="B232" s="135"/>
      <c r="C232" s="136"/>
      <c r="D232" s="135"/>
      <c r="E232" s="135"/>
      <c r="F232" s="135"/>
      <c r="G232" s="134"/>
      <c r="H232" s="135"/>
      <c r="I232" s="135"/>
      <c r="J232" s="135"/>
      <c r="O232" s="135"/>
      <c r="P232" s="135"/>
      <c r="Q232" s="135"/>
      <c r="R232" s="135"/>
      <c r="S232" s="135"/>
      <c r="T232" s="135"/>
      <c r="U232" s="135"/>
      <c r="V232" s="135"/>
      <c r="W232" s="135"/>
    </row>
    <row r="233" spans="1:23" x14ac:dyDescent="0.45">
      <c r="A233" s="134"/>
      <c r="B233" s="135"/>
      <c r="C233" s="136"/>
      <c r="D233" s="135"/>
      <c r="E233" s="135"/>
      <c r="F233" s="135"/>
      <c r="G233" s="134"/>
      <c r="H233" s="135"/>
      <c r="I233" s="135"/>
      <c r="J233" s="135"/>
      <c r="O233" s="135"/>
      <c r="P233" s="135"/>
      <c r="Q233" s="135"/>
      <c r="R233" s="135"/>
      <c r="S233" s="135"/>
      <c r="T233" s="135"/>
      <c r="U233" s="135"/>
      <c r="V233" s="135"/>
      <c r="W233" s="135"/>
    </row>
    <row r="234" spans="1:23" x14ac:dyDescent="0.45">
      <c r="A234" s="134"/>
      <c r="B234" s="135"/>
      <c r="C234" s="136"/>
      <c r="D234" s="135"/>
      <c r="E234" s="135"/>
      <c r="F234" s="135"/>
      <c r="G234" s="134"/>
      <c r="H234" s="135"/>
      <c r="I234" s="135"/>
      <c r="J234" s="135"/>
      <c r="O234" s="135"/>
      <c r="P234" s="135"/>
      <c r="Q234" s="135"/>
      <c r="R234" s="135"/>
      <c r="S234" s="135"/>
      <c r="T234" s="135"/>
      <c r="U234" s="135"/>
      <c r="V234" s="135"/>
      <c r="W234" s="135"/>
    </row>
    <row r="235" spans="1:23" x14ac:dyDescent="0.45">
      <c r="A235" s="134"/>
      <c r="B235" s="135"/>
      <c r="C235" s="136"/>
      <c r="D235" s="135"/>
      <c r="E235" s="135"/>
      <c r="F235" s="135"/>
      <c r="G235" s="134"/>
      <c r="H235" s="135"/>
      <c r="I235" s="135"/>
      <c r="J235" s="135"/>
      <c r="O235" s="135"/>
      <c r="P235" s="135"/>
      <c r="Q235" s="135"/>
      <c r="R235" s="135"/>
      <c r="S235" s="135"/>
      <c r="T235" s="135"/>
      <c r="U235" s="135"/>
      <c r="V235" s="135"/>
      <c r="W235" s="135"/>
    </row>
    <row r="236" spans="1:23" x14ac:dyDescent="0.45">
      <c r="A236" s="134"/>
      <c r="B236" s="135"/>
      <c r="C236" s="136"/>
      <c r="D236" s="135"/>
      <c r="E236" s="135"/>
      <c r="F236" s="135"/>
      <c r="G236" s="134"/>
      <c r="H236" s="135"/>
      <c r="I236" s="135"/>
      <c r="J236" s="135"/>
      <c r="O236" s="135"/>
      <c r="P236" s="135"/>
      <c r="Q236" s="135"/>
      <c r="R236" s="135"/>
      <c r="S236" s="135"/>
      <c r="T236" s="135"/>
      <c r="U236" s="135"/>
      <c r="V236" s="135"/>
      <c r="W236" s="135"/>
    </row>
    <row r="237" spans="1:23" x14ac:dyDescent="0.45">
      <c r="A237" s="134"/>
      <c r="B237" s="135"/>
      <c r="C237" s="136"/>
      <c r="D237" s="135"/>
      <c r="E237" s="135"/>
      <c r="F237" s="135"/>
      <c r="G237" s="134"/>
      <c r="H237" s="135"/>
      <c r="I237" s="135"/>
      <c r="J237" s="135"/>
      <c r="O237" s="135"/>
      <c r="P237" s="135"/>
      <c r="Q237" s="135"/>
      <c r="R237" s="135"/>
      <c r="S237" s="135"/>
      <c r="T237" s="135"/>
      <c r="U237" s="135"/>
      <c r="V237" s="135"/>
      <c r="W237" s="135"/>
    </row>
    <row r="238" spans="1:23" x14ac:dyDescent="0.45">
      <c r="A238" s="134"/>
      <c r="B238" s="135"/>
      <c r="C238" s="136"/>
      <c r="D238" s="135"/>
      <c r="E238" s="135"/>
      <c r="F238" s="135"/>
      <c r="G238" s="134"/>
      <c r="H238" s="135"/>
      <c r="I238" s="135"/>
      <c r="J238" s="135"/>
      <c r="O238" s="135"/>
      <c r="P238" s="135"/>
      <c r="Q238" s="135"/>
      <c r="R238" s="135"/>
      <c r="S238" s="135"/>
      <c r="T238" s="135"/>
      <c r="U238" s="135"/>
      <c r="V238" s="135"/>
      <c r="W238" s="135"/>
    </row>
    <row r="239" spans="1:23" x14ac:dyDescent="0.45">
      <c r="A239" s="134"/>
      <c r="B239" s="135"/>
      <c r="C239" s="136"/>
      <c r="D239" s="135"/>
      <c r="E239" s="135"/>
      <c r="F239" s="135"/>
      <c r="G239" s="134"/>
      <c r="H239" s="135"/>
      <c r="I239" s="135"/>
      <c r="J239" s="135"/>
      <c r="O239" s="135"/>
      <c r="P239" s="135"/>
      <c r="Q239" s="135"/>
      <c r="R239" s="135"/>
      <c r="S239" s="135"/>
      <c r="T239" s="135"/>
      <c r="U239" s="135"/>
      <c r="V239" s="135"/>
      <c r="W239" s="135"/>
    </row>
    <row r="240" spans="1:23" x14ac:dyDescent="0.45">
      <c r="A240" s="134"/>
      <c r="B240" s="135"/>
      <c r="C240" s="136"/>
      <c r="D240" s="135"/>
      <c r="E240" s="135"/>
      <c r="F240" s="135"/>
      <c r="G240" s="134"/>
      <c r="H240" s="135"/>
      <c r="I240" s="135"/>
      <c r="J240" s="135"/>
      <c r="O240" s="135"/>
      <c r="P240" s="135"/>
      <c r="Q240" s="135"/>
      <c r="R240" s="135"/>
      <c r="S240" s="135"/>
      <c r="T240" s="135"/>
      <c r="U240" s="135"/>
      <c r="V240" s="135"/>
      <c r="W240" s="135"/>
    </row>
    <row r="241" spans="1:23" x14ac:dyDescent="0.45">
      <c r="A241" s="134"/>
      <c r="B241" s="135"/>
      <c r="C241" s="136"/>
      <c r="D241" s="135"/>
      <c r="E241" s="135"/>
      <c r="F241" s="135"/>
      <c r="G241" s="134"/>
      <c r="H241" s="135"/>
      <c r="I241" s="135"/>
      <c r="J241" s="135"/>
      <c r="O241" s="135"/>
      <c r="P241" s="135"/>
      <c r="Q241" s="135"/>
      <c r="R241" s="135"/>
      <c r="S241" s="135"/>
      <c r="T241" s="135"/>
      <c r="U241" s="135"/>
      <c r="V241" s="135"/>
      <c r="W241" s="135"/>
    </row>
    <row r="242" spans="1:23" x14ac:dyDescent="0.45">
      <c r="A242" s="134"/>
      <c r="B242" s="135"/>
      <c r="C242" s="136"/>
      <c r="D242" s="135"/>
      <c r="E242" s="135"/>
      <c r="F242" s="135"/>
      <c r="G242" s="134"/>
      <c r="H242" s="135"/>
      <c r="I242" s="135"/>
      <c r="J242" s="135"/>
      <c r="O242" s="135"/>
      <c r="P242" s="135"/>
      <c r="Q242" s="135"/>
      <c r="R242" s="135"/>
      <c r="S242" s="135"/>
      <c r="T242" s="135"/>
      <c r="U242" s="135"/>
      <c r="V242" s="135"/>
      <c r="W242" s="135"/>
    </row>
    <row r="243" spans="1:23" x14ac:dyDescent="0.45">
      <c r="A243" s="134"/>
      <c r="B243" s="135"/>
      <c r="C243" s="136"/>
      <c r="D243" s="135"/>
      <c r="E243" s="135"/>
      <c r="F243" s="135"/>
      <c r="G243" s="134"/>
      <c r="H243" s="135"/>
      <c r="I243" s="135"/>
      <c r="J243" s="135"/>
      <c r="O243" s="135"/>
      <c r="P243" s="135"/>
      <c r="Q243" s="135"/>
      <c r="R243" s="135"/>
      <c r="S243" s="135"/>
      <c r="T243" s="135"/>
      <c r="U243" s="135"/>
      <c r="V243" s="135"/>
      <c r="W243" s="135"/>
    </row>
    <row r="244" spans="1:23" x14ac:dyDescent="0.45">
      <c r="A244" s="134"/>
      <c r="B244" s="135"/>
      <c r="C244" s="136"/>
      <c r="D244" s="135"/>
      <c r="E244" s="135"/>
      <c r="F244" s="135"/>
      <c r="G244" s="134"/>
      <c r="H244" s="135"/>
      <c r="I244" s="135"/>
      <c r="J244" s="135"/>
      <c r="O244" s="135"/>
      <c r="P244" s="135"/>
      <c r="Q244" s="135"/>
      <c r="R244" s="135"/>
      <c r="S244" s="135"/>
      <c r="T244" s="135"/>
      <c r="U244" s="135"/>
      <c r="V244" s="135"/>
      <c r="W244" s="135"/>
    </row>
    <row r="245" spans="1:23" x14ac:dyDescent="0.45">
      <c r="A245" s="134"/>
      <c r="B245" s="135"/>
      <c r="C245" s="136"/>
      <c r="D245" s="135"/>
      <c r="E245" s="135"/>
      <c r="F245" s="135"/>
      <c r="G245" s="134"/>
      <c r="H245" s="135"/>
      <c r="I245" s="135"/>
      <c r="J245" s="135"/>
      <c r="O245" s="135"/>
      <c r="P245" s="135"/>
      <c r="Q245" s="135"/>
      <c r="R245" s="135"/>
      <c r="S245" s="135"/>
      <c r="T245" s="135"/>
      <c r="U245" s="135"/>
      <c r="V245" s="135"/>
      <c r="W245" s="135"/>
    </row>
    <row r="246" spans="1:23" x14ac:dyDescent="0.45">
      <c r="A246" s="134"/>
      <c r="B246" s="135"/>
      <c r="C246" s="136"/>
      <c r="D246" s="135"/>
      <c r="E246" s="135"/>
      <c r="F246" s="135"/>
      <c r="G246" s="134"/>
      <c r="H246" s="135"/>
      <c r="I246" s="135"/>
      <c r="J246" s="135"/>
      <c r="O246" s="135"/>
      <c r="P246" s="135"/>
      <c r="Q246" s="135"/>
      <c r="R246" s="135"/>
      <c r="S246" s="135"/>
      <c r="T246" s="135"/>
      <c r="U246" s="135"/>
      <c r="V246" s="135"/>
      <c r="W246" s="135"/>
    </row>
    <row r="247" spans="1:23" x14ac:dyDescent="0.45">
      <c r="A247" s="134"/>
      <c r="B247" s="135"/>
      <c r="C247" s="136"/>
      <c r="D247" s="135"/>
      <c r="E247" s="135"/>
      <c r="F247" s="135"/>
      <c r="G247" s="134"/>
      <c r="H247" s="135"/>
      <c r="I247" s="135"/>
      <c r="J247" s="135"/>
      <c r="O247" s="135"/>
      <c r="P247" s="135"/>
      <c r="Q247" s="135"/>
      <c r="R247" s="135"/>
      <c r="S247" s="135"/>
      <c r="T247" s="135"/>
      <c r="U247" s="135"/>
      <c r="V247" s="135"/>
      <c r="W247" s="135"/>
    </row>
    <row r="248" spans="1:23" x14ac:dyDescent="0.45">
      <c r="A248" s="134"/>
      <c r="B248" s="135"/>
      <c r="C248" s="136"/>
      <c r="D248" s="135"/>
      <c r="E248" s="135"/>
      <c r="F248" s="135"/>
      <c r="G248" s="134"/>
      <c r="H248" s="135"/>
      <c r="I248" s="135"/>
      <c r="J248" s="135"/>
      <c r="O248" s="135"/>
      <c r="P248" s="135"/>
      <c r="Q248" s="135"/>
      <c r="R248" s="135"/>
      <c r="S248" s="135"/>
      <c r="T248" s="135"/>
      <c r="U248" s="135"/>
      <c r="V248" s="135"/>
      <c r="W248" s="135"/>
    </row>
    <row r="249" spans="1:23" x14ac:dyDescent="0.45">
      <c r="A249" s="134"/>
      <c r="B249" s="135"/>
      <c r="C249" s="136"/>
      <c r="D249" s="135"/>
      <c r="E249" s="135"/>
      <c r="F249" s="135"/>
      <c r="G249" s="134"/>
      <c r="H249" s="135"/>
      <c r="I249" s="135"/>
      <c r="J249" s="135"/>
      <c r="O249" s="135"/>
      <c r="P249" s="135"/>
      <c r="Q249" s="135"/>
      <c r="R249" s="135"/>
      <c r="S249" s="135"/>
      <c r="T249" s="135"/>
      <c r="U249" s="135"/>
      <c r="V249" s="135"/>
      <c r="W249" s="135"/>
    </row>
    <row r="250" spans="1:23" x14ac:dyDescent="0.45">
      <c r="A250" s="134"/>
      <c r="B250" s="135"/>
      <c r="C250" s="136"/>
      <c r="D250" s="135"/>
      <c r="E250" s="135"/>
      <c r="F250" s="135"/>
      <c r="G250" s="134"/>
      <c r="H250" s="135"/>
      <c r="I250" s="135"/>
      <c r="J250" s="135"/>
      <c r="O250" s="135"/>
      <c r="P250" s="135"/>
      <c r="Q250" s="135"/>
      <c r="R250" s="135"/>
      <c r="S250" s="135"/>
      <c r="T250" s="135"/>
      <c r="U250" s="135"/>
      <c r="V250" s="135"/>
      <c r="W250" s="135"/>
    </row>
    <row r="251" spans="1:23" x14ac:dyDescent="0.45">
      <c r="A251" s="134"/>
      <c r="B251" s="135"/>
      <c r="C251" s="136"/>
      <c r="D251" s="135"/>
      <c r="E251" s="135"/>
      <c r="F251" s="135"/>
      <c r="G251" s="134"/>
      <c r="H251" s="135"/>
      <c r="I251" s="135"/>
      <c r="J251" s="135"/>
      <c r="O251" s="135"/>
      <c r="P251" s="135"/>
      <c r="Q251" s="135"/>
      <c r="R251" s="135"/>
      <c r="S251" s="135"/>
      <c r="T251" s="135"/>
      <c r="U251" s="135"/>
      <c r="V251" s="135"/>
      <c r="W251" s="135"/>
    </row>
    <row r="252" spans="1:23" x14ac:dyDescent="0.45">
      <c r="A252" s="134"/>
      <c r="B252" s="135"/>
      <c r="C252" s="136"/>
      <c r="D252" s="135"/>
      <c r="E252" s="135"/>
      <c r="F252" s="135"/>
      <c r="G252" s="134"/>
      <c r="H252" s="135"/>
      <c r="I252" s="135"/>
      <c r="J252" s="135"/>
      <c r="O252" s="135"/>
      <c r="P252" s="135"/>
      <c r="Q252" s="135"/>
      <c r="R252" s="135"/>
      <c r="S252" s="135"/>
      <c r="T252" s="135"/>
      <c r="U252" s="135"/>
      <c r="V252" s="135"/>
      <c r="W252" s="135"/>
    </row>
    <row r="253" spans="1:23" x14ac:dyDescent="0.45">
      <c r="A253" s="134"/>
      <c r="B253" s="135"/>
      <c r="C253" s="136"/>
      <c r="D253" s="135"/>
      <c r="E253" s="135"/>
      <c r="F253" s="135"/>
      <c r="G253" s="134"/>
      <c r="H253" s="135"/>
      <c r="I253" s="135"/>
      <c r="J253" s="135"/>
      <c r="O253" s="135"/>
      <c r="P253" s="135"/>
      <c r="Q253" s="135"/>
      <c r="R253" s="135"/>
      <c r="S253" s="135"/>
      <c r="T253" s="135"/>
      <c r="U253" s="135"/>
      <c r="V253" s="135"/>
      <c r="W253" s="135"/>
    </row>
    <row r="254" spans="1:23" x14ac:dyDescent="0.45">
      <c r="A254" s="134"/>
      <c r="B254" s="135"/>
      <c r="C254" s="136"/>
      <c r="D254" s="135"/>
      <c r="E254" s="135"/>
      <c r="F254" s="135"/>
      <c r="G254" s="134"/>
      <c r="H254" s="135"/>
      <c r="I254" s="135"/>
      <c r="J254" s="135"/>
      <c r="O254" s="135"/>
      <c r="P254" s="135"/>
      <c r="Q254" s="135"/>
      <c r="R254" s="135"/>
      <c r="S254" s="135"/>
      <c r="T254" s="135"/>
      <c r="U254" s="135"/>
      <c r="V254" s="135"/>
      <c r="W254" s="135"/>
    </row>
    <row r="255" spans="1:23" x14ac:dyDescent="0.45">
      <c r="A255" s="134"/>
      <c r="B255" s="135"/>
      <c r="C255" s="136"/>
      <c r="D255" s="135"/>
      <c r="E255" s="135"/>
      <c r="F255" s="135"/>
      <c r="G255" s="134"/>
      <c r="H255" s="135"/>
      <c r="I255" s="135"/>
      <c r="J255" s="135"/>
      <c r="O255" s="135"/>
      <c r="P255" s="135"/>
      <c r="Q255" s="135"/>
      <c r="R255" s="135"/>
      <c r="S255" s="135"/>
      <c r="T255" s="135"/>
      <c r="U255" s="135"/>
      <c r="V255" s="135"/>
      <c r="W255" s="135"/>
    </row>
    <row r="256" spans="1:23" x14ac:dyDescent="0.45">
      <c r="A256" s="134"/>
      <c r="B256" s="135"/>
      <c r="C256" s="136"/>
      <c r="D256" s="135"/>
      <c r="E256" s="135"/>
      <c r="F256" s="135"/>
      <c r="G256" s="134"/>
      <c r="H256" s="135"/>
      <c r="I256" s="135"/>
      <c r="J256" s="135"/>
      <c r="O256" s="135"/>
      <c r="P256" s="135"/>
      <c r="Q256" s="135"/>
      <c r="R256" s="135"/>
      <c r="S256" s="135"/>
      <c r="T256" s="135"/>
      <c r="U256" s="135"/>
      <c r="V256" s="135"/>
      <c r="W256" s="135"/>
    </row>
    <row r="257" spans="1:23" x14ac:dyDescent="0.45">
      <c r="A257" s="134"/>
      <c r="B257" s="135"/>
      <c r="C257" s="136"/>
      <c r="D257" s="135"/>
      <c r="E257" s="135"/>
      <c r="F257" s="135"/>
      <c r="G257" s="134"/>
      <c r="H257" s="135"/>
      <c r="I257" s="135"/>
      <c r="J257" s="135"/>
      <c r="O257" s="135"/>
      <c r="P257" s="135"/>
      <c r="Q257" s="135"/>
      <c r="R257" s="135"/>
      <c r="S257" s="135"/>
      <c r="T257" s="135"/>
      <c r="U257" s="135"/>
      <c r="V257" s="135"/>
      <c r="W257" s="135"/>
    </row>
    <row r="258" spans="1:23" x14ac:dyDescent="0.45">
      <c r="A258" s="134"/>
      <c r="B258" s="135"/>
      <c r="C258" s="136"/>
      <c r="D258" s="135"/>
      <c r="E258" s="135"/>
      <c r="F258" s="135"/>
      <c r="G258" s="134"/>
      <c r="H258" s="135"/>
      <c r="I258" s="135"/>
      <c r="J258" s="135"/>
      <c r="O258" s="135"/>
      <c r="P258" s="135"/>
      <c r="Q258" s="135"/>
      <c r="R258" s="135"/>
      <c r="S258" s="135"/>
      <c r="T258" s="135"/>
      <c r="U258" s="135"/>
      <c r="V258" s="135"/>
      <c r="W258" s="135"/>
    </row>
    <row r="259" spans="1:23" x14ac:dyDescent="0.45">
      <c r="A259" s="134"/>
      <c r="B259" s="135"/>
      <c r="C259" s="136"/>
      <c r="D259" s="135"/>
      <c r="E259" s="135"/>
      <c r="F259" s="135"/>
      <c r="G259" s="134"/>
      <c r="H259" s="135"/>
      <c r="I259" s="135"/>
      <c r="J259" s="135"/>
      <c r="O259" s="135"/>
      <c r="P259" s="135"/>
      <c r="Q259" s="135"/>
      <c r="R259" s="135"/>
      <c r="S259" s="135"/>
      <c r="T259" s="135"/>
      <c r="U259" s="135"/>
      <c r="V259" s="135"/>
      <c r="W259" s="135"/>
    </row>
    <row r="260" spans="1:23" x14ac:dyDescent="0.45">
      <c r="A260" s="134"/>
      <c r="B260" s="135"/>
      <c r="C260" s="136"/>
      <c r="D260" s="135"/>
      <c r="E260" s="135"/>
      <c r="F260" s="135"/>
      <c r="G260" s="134"/>
      <c r="H260" s="135"/>
      <c r="I260" s="135"/>
      <c r="J260" s="135"/>
      <c r="O260" s="135"/>
      <c r="P260" s="135"/>
      <c r="Q260" s="135"/>
      <c r="R260" s="135"/>
      <c r="S260" s="135"/>
      <c r="T260" s="135"/>
      <c r="U260" s="135"/>
      <c r="V260" s="135"/>
      <c r="W260" s="135"/>
    </row>
    <row r="261" spans="1:23" x14ac:dyDescent="0.45">
      <c r="A261" s="134"/>
      <c r="B261" s="135"/>
      <c r="C261" s="136"/>
      <c r="D261" s="135"/>
      <c r="E261" s="135"/>
      <c r="F261" s="135"/>
      <c r="G261" s="134"/>
      <c r="H261" s="135"/>
      <c r="I261" s="135"/>
      <c r="J261" s="135"/>
      <c r="O261" s="135"/>
      <c r="P261" s="135"/>
      <c r="Q261" s="135"/>
      <c r="R261" s="135"/>
      <c r="S261" s="135"/>
      <c r="T261" s="135"/>
      <c r="U261" s="135"/>
      <c r="V261" s="135"/>
      <c r="W261" s="135"/>
    </row>
    <row r="262" spans="1:23" x14ac:dyDescent="0.45">
      <c r="A262" s="134"/>
      <c r="B262" s="135"/>
      <c r="C262" s="136"/>
      <c r="D262" s="135"/>
      <c r="E262" s="135"/>
      <c r="F262" s="135"/>
      <c r="G262" s="134"/>
      <c r="H262" s="135"/>
      <c r="I262" s="135"/>
      <c r="J262" s="135"/>
      <c r="O262" s="135"/>
      <c r="P262" s="135"/>
      <c r="Q262" s="135"/>
      <c r="R262" s="135"/>
      <c r="S262" s="135"/>
      <c r="T262" s="135"/>
      <c r="U262" s="135"/>
      <c r="V262" s="135"/>
      <c r="W262" s="135"/>
    </row>
    <row r="263" spans="1:23" x14ac:dyDescent="0.45">
      <c r="A263" s="134"/>
      <c r="B263" s="135"/>
      <c r="C263" s="136"/>
      <c r="D263" s="135"/>
      <c r="E263" s="135"/>
      <c r="F263" s="135"/>
      <c r="G263" s="134"/>
      <c r="H263" s="135"/>
      <c r="I263" s="135"/>
      <c r="J263" s="135"/>
      <c r="O263" s="135"/>
      <c r="P263" s="135"/>
      <c r="Q263" s="135"/>
      <c r="R263" s="135"/>
      <c r="S263" s="135"/>
      <c r="T263" s="135"/>
      <c r="U263" s="135"/>
      <c r="V263" s="135"/>
      <c r="W263" s="135"/>
    </row>
    <row r="264" spans="1:23" x14ac:dyDescent="0.45">
      <c r="A264" s="134"/>
      <c r="B264" s="135"/>
      <c r="C264" s="136"/>
      <c r="D264" s="135"/>
      <c r="E264" s="135"/>
      <c r="F264" s="135"/>
      <c r="G264" s="134"/>
      <c r="H264" s="135"/>
      <c r="I264" s="135"/>
      <c r="J264" s="135"/>
      <c r="O264" s="135"/>
      <c r="P264" s="135"/>
      <c r="Q264" s="135"/>
      <c r="R264" s="135"/>
      <c r="S264" s="135"/>
      <c r="T264" s="135"/>
      <c r="U264" s="135"/>
      <c r="V264" s="135"/>
      <c r="W264" s="135"/>
    </row>
    <row r="265" spans="1:23" x14ac:dyDescent="0.45">
      <c r="A265" s="134"/>
      <c r="B265" s="135"/>
      <c r="C265" s="136"/>
      <c r="D265" s="135"/>
      <c r="E265" s="135"/>
      <c r="F265" s="135"/>
      <c r="G265" s="134"/>
      <c r="H265" s="135"/>
      <c r="I265" s="135"/>
      <c r="J265" s="135"/>
      <c r="O265" s="135"/>
      <c r="P265" s="135"/>
      <c r="Q265" s="135"/>
      <c r="R265" s="135"/>
      <c r="S265" s="135"/>
      <c r="T265" s="135"/>
      <c r="U265" s="135"/>
      <c r="V265" s="135"/>
      <c r="W265" s="135"/>
    </row>
    <row r="266" spans="1:23" x14ac:dyDescent="0.45">
      <c r="A266" s="134"/>
      <c r="B266" s="135"/>
      <c r="C266" s="136"/>
      <c r="D266" s="135"/>
      <c r="E266" s="135"/>
      <c r="F266" s="135"/>
      <c r="G266" s="134"/>
      <c r="H266" s="135"/>
      <c r="I266" s="135"/>
      <c r="J266" s="135"/>
      <c r="O266" s="135"/>
      <c r="P266" s="135"/>
      <c r="Q266" s="135"/>
      <c r="R266" s="135"/>
      <c r="S266" s="135"/>
      <c r="T266" s="135"/>
      <c r="U266" s="135"/>
      <c r="V266" s="135"/>
      <c r="W266" s="135"/>
    </row>
    <row r="267" spans="1:23" x14ac:dyDescent="0.45">
      <c r="O267" s="135"/>
      <c r="P267" s="135"/>
      <c r="Q267" s="135"/>
      <c r="R267" s="135"/>
      <c r="S267" s="135"/>
      <c r="T267" s="135"/>
      <c r="U267" s="135"/>
      <c r="V267" s="135"/>
      <c r="W267" s="135"/>
    </row>
    <row r="268" spans="1:23" x14ac:dyDescent="0.45">
      <c r="O268" s="135"/>
      <c r="P268" s="135"/>
      <c r="Q268" s="135"/>
      <c r="R268" s="135"/>
      <c r="S268" s="135"/>
      <c r="T268" s="135"/>
      <c r="U268" s="135"/>
      <c r="V268" s="135"/>
      <c r="W268" s="135"/>
    </row>
    <row r="269" spans="1:23" x14ac:dyDescent="0.45">
      <c r="O269" s="135"/>
      <c r="P269" s="135"/>
      <c r="Q269" s="135"/>
      <c r="R269" s="135"/>
      <c r="S269" s="135"/>
      <c r="T269" s="135"/>
      <c r="U269" s="135"/>
      <c r="V269" s="135"/>
      <c r="W269" s="135"/>
    </row>
    <row r="270" spans="1:23" x14ac:dyDescent="0.45">
      <c r="O270" s="135"/>
      <c r="P270" s="135"/>
      <c r="Q270" s="135"/>
      <c r="R270" s="135"/>
      <c r="S270" s="135"/>
      <c r="T270" s="135"/>
      <c r="U270" s="135"/>
      <c r="V270" s="135"/>
      <c r="W270" s="135"/>
    </row>
    <row r="271" spans="1:23" x14ac:dyDescent="0.45">
      <c r="O271" s="135"/>
      <c r="P271" s="135"/>
      <c r="Q271" s="135"/>
      <c r="R271" s="135"/>
      <c r="S271" s="135"/>
      <c r="T271" s="135"/>
      <c r="U271" s="135"/>
      <c r="V271" s="135"/>
      <c r="W271" s="135"/>
    </row>
    <row r="272" spans="1:23" x14ac:dyDescent="0.45">
      <c r="O272" s="135"/>
      <c r="P272" s="135"/>
      <c r="Q272" s="135"/>
      <c r="R272" s="135"/>
      <c r="S272" s="135"/>
      <c r="T272" s="135"/>
      <c r="U272" s="135"/>
      <c r="V272" s="135"/>
      <c r="W272" s="135"/>
    </row>
    <row r="273" spans="15:23" x14ac:dyDescent="0.45">
      <c r="O273" s="135"/>
      <c r="P273" s="135"/>
      <c r="Q273" s="135"/>
      <c r="R273" s="135"/>
      <c r="S273" s="135"/>
      <c r="T273" s="135"/>
      <c r="U273" s="135"/>
      <c r="V273" s="135"/>
      <c r="W273" s="135"/>
    </row>
    <row r="274" spans="15:23" x14ac:dyDescent="0.45">
      <c r="O274" s="135"/>
      <c r="P274" s="135"/>
      <c r="Q274" s="135"/>
      <c r="R274" s="135"/>
      <c r="S274" s="135"/>
      <c r="T274" s="135"/>
      <c r="U274" s="135"/>
      <c r="V274" s="135"/>
      <c r="W274" s="135"/>
    </row>
    <row r="275" spans="15:23" x14ac:dyDescent="0.45">
      <c r="O275" s="135"/>
      <c r="P275" s="135"/>
      <c r="Q275" s="135"/>
      <c r="R275" s="135"/>
      <c r="S275" s="135"/>
      <c r="T275" s="135"/>
      <c r="U275" s="135"/>
      <c r="V275" s="135"/>
      <c r="W275" s="135"/>
    </row>
    <row r="276" spans="15:23" x14ac:dyDescent="0.45">
      <c r="O276" s="135"/>
      <c r="P276" s="135"/>
      <c r="Q276" s="135"/>
      <c r="R276" s="135"/>
      <c r="S276" s="135"/>
      <c r="T276" s="135"/>
      <c r="U276" s="135"/>
      <c r="V276" s="135"/>
      <c r="W276" s="135"/>
    </row>
    <row r="277" spans="15:23" x14ac:dyDescent="0.45">
      <c r="O277" s="135"/>
      <c r="P277" s="135"/>
      <c r="Q277" s="135"/>
      <c r="R277" s="135"/>
      <c r="S277" s="135"/>
      <c r="T277" s="135"/>
      <c r="U277" s="135"/>
      <c r="V277" s="135"/>
      <c r="W277" s="135"/>
    </row>
    <row r="278" spans="15:23" x14ac:dyDescent="0.45">
      <c r="O278" s="135"/>
      <c r="P278" s="135"/>
      <c r="Q278" s="135"/>
      <c r="R278" s="135"/>
      <c r="S278" s="135"/>
      <c r="T278" s="135"/>
      <c r="U278" s="135"/>
      <c r="V278" s="135"/>
      <c r="W278" s="135"/>
    </row>
    <row r="279" spans="15:23" x14ac:dyDescent="0.45">
      <c r="O279" s="135"/>
      <c r="P279" s="135"/>
      <c r="Q279" s="135"/>
      <c r="R279" s="135"/>
      <c r="S279" s="135"/>
      <c r="T279" s="135"/>
      <c r="U279" s="135"/>
      <c r="V279" s="135"/>
      <c r="W279" s="135"/>
    </row>
    <row r="280" spans="15:23" x14ac:dyDescent="0.45">
      <c r="O280" s="135"/>
      <c r="P280" s="135"/>
      <c r="Q280" s="135"/>
      <c r="R280" s="135"/>
      <c r="S280" s="135"/>
      <c r="T280" s="135"/>
      <c r="U280" s="135"/>
      <c r="V280" s="135"/>
      <c r="W280" s="135"/>
    </row>
    <row r="281" spans="15:23" x14ac:dyDescent="0.45">
      <c r="O281" s="135"/>
      <c r="P281" s="135"/>
      <c r="Q281" s="135"/>
      <c r="R281" s="135"/>
      <c r="S281" s="135"/>
      <c r="T281" s="135"/>
      <c r="U281" s="135"/>
      <c r="V281" s="135"/>
      <c r="W281" s="135"/>
    </row>
    <row r="282" spans="15:23" x14ac:dyDescent="0.45">
      <c r="O282" s="135"/>
      <c r="P282" s="135"/>
      <c r="Q282" s="135"/>
      <c r="R282" s="135"/>
      <c r="S282" s="135"/>
      <c r="T282" s="135"/>
      <c r="U282" s="135"/>
      <c r="V282" s="135"/>
      <c r="W282" s="135"/>
    </row>
    <row r="283" spans="15:23" x14ac:dyDescent="0.45">
      <c r="O283" s="135"/>
      <c r="P283" s="135"/>
      <c r="Q283" s="135"/>
      <c r="R283" s="135"/>
      <c r="S283" s="135"/>
      <c r="T283" s="135"/>
      <c r="U283" s="135"/>
      <c r="V283" s="135"/>
      <c r="W283" s="135"/>
    </row>
    <row r="284" spans="15:23" x14ac:dyDescent="0.45">
      <c r="O284" s="135"/>
      <c r="P284" s="135"/>
      <c r="Q284" s="135"/>
      <c r="R284" s="135"/>
      <c r="S284" s="135"/>
      <c r="T284" s="135"/>
      <c r="U284" s="135"/>
      <c r="V284" s="135"/>
      <c r="W284" s="135"/>
    </row>
    <row r="285" spans="15:23" x14ac:dyDescent="0.45">
      <c r="O285" s="135"/>
      <c r="P285" s="135"/>
      <c r="Q285" s="135"/>
      <c r="R285" s="135"/>
      <c r="S285" s="135"/>
      <c r="T285" s="135"/>
      <c r="U285" s="135"/>
      <c r="V285" s="135"/>
      <c r="W285" s="135"/>
    </row>
    <row r="286" spans="15:23" x14ac:dyDescent="0.45">
      <c r="O286" s="135"/>
      <c r="P286" s="135"/>
      <c r="Q286" s="135"/>
      <c r="R286" s="135"/>
      <c r="S286" s="135"/>
      <c r="T286" s="135"/>
      <c r="U286" s="135"/>
      <c r="V286" s="135"/>
      <c r="W286" s="135"/>
    </row>
    <row r="287" spans="15:23" x14ac:dyDescent="0.45">
      <c r="O287" s="135"/>
      <c r="P287" s="135"/>
      <c r="Q287" s="135"/>
      <c r="R287" s="135"/>
      <c r="S287" s="135"/>
      <c r="T287" s="135"/>
      <c r="U287" s="135"/>
      <c r="V287" s="135"/>
      <c r="W287" s="135"/>
    </row>
    <row r="288" spans="15:23" x14ac:dyDescent="0.45">
      <c r="O288" s="135"/>
      <c r="P288" s="135"/>
      <c r="Q288" s="135"/>
      <c r="R288" s="135"/>
      <c r="S288" s="135"/>
      <c r="T288" s="135"/>
      <c r="U288" s="135"/>
      <c r="V288" s="135"/>
      <c r="W288" s="135"/>
    </row>
    <row r="289" spans="15:23" x14ac:dyDescent="0.45">
      <c r="O289" s="135"/>
      <c r="P289" s="135"/>
      <c r="Q289" s="135"/>
      <c r="R289" s="135"/>
      <c r="S289" s="135"/>
      <c r="T289" s="135"/>
      <c r="U289" s="135"/>
      <c r="V289" s="135"/>
      <c r="W289" s="135"/>
    </row>
    <row r="290" spans="15:23" x14ac:dyDescent="0.45">
      <c r="O290" s="135"/>
      <c r="P290" s="135"/>
      <c r="Q290" s="135"/>
      <c r="R290" s="135"/>
      <c r="S290" s="135"/>
      <c r="T290" s="135"/>
      <c r="U290" s="135"/>
      <c r="V290" s="135"/>
      <c r="W290" s="135"/>
    </row>
    <row r="291" spans="15:23" x14ac:dyDescent="0.45">
      <c r="O291" s="135"/>
      <c r="P291" s="135"/>
      <c r="Q291" s="135"/>
      <c r="R291" s="135"/>
      <c r="S291" s="135"/>
      <c r="T291" s="135"/>
      <c r="U291" s="135"/>
      <c r="V291" s="135"/>
      <c r="W291" s="135"/>
    </row>
    <row r="292" spans="15:23" x14ac:dyDescent="0.45">
      <c r="O292" s="135"/>
      <c r="P292" s="135"/>
      <c r="Q292" s="135"/>
      <c r="R292" s="135"/>
      <c r="S292" s="135"/>
      <c r="T292" s="135"/>
      <c r="U292" s="135"/>
      <c r="V292" s="135"/>
      <c r="W292" s="135"/>
    </row>
    <row r="293" spans="15:23" x14ac:dyDescent="0.45">
      <c r="O293" s="135"/>
      <c r="P293" s="135"/>
      <c r="Q293" s="135"/>
      <c r="R293" s="135"/>
      <c r="S293" s="135"/>
      <c r="T293" s="135"/>
      <c r="U293" s="135"/>
      <c r="V293" s="135"/>
      <c r="W293" s="135"/>
    </row>
    <row r="294" spans="15:23" x14ac:dyDescent="0.45">
      <c r="O294" s="135"/>
      <c r="P294" s="135"/>
      <c r="Q294" s="135"/>
      <c r="R294" s="135"/>
      <c r="S294" s="135"/>
      <c r="T294" s="135"/>
      <c r="U294" s="135"/>
      <c r="V294" s="135"/>
      <c r="W294" s="135"/>
    </row>
    <row r="295" spans="15:23" x14ac:dyDescent="0.45">
      <c r="O295" s="135"/>
      <c r="P295" s="135"/>
      <c r="Q295" s="135"/>
      <c r="R295" s="135"/>
      <c r="S295" s="135"/>
      <c r="T295" s="135"/>
      <c r="U295" s="135"/>
      <c r="V295" s="135"/>
      <c r="W295" s="135"/>
    </row>
    <row r="296" spans="15:23" x14ac:dyDescent="0.45">
      <c r="O296" s="135"/>
      <c r="P296" s="135"/>
      <c r="Q296" s="135"/>
      <c r="R296" s="135"/>
      <c r="S296" s="135"/>
      <c r="T296" s="135"/>
      <c r="U296" s="135"/>
      <c r="V296" s="135"/>
      <c r="W296" s="135"/>
    </row>
    <row r="297" spans="15:23" x14ac:dyDescent="0.45">
      <c r="O297" s="135"/>
      <c r="P297" s="135"/>
      <c r="Q297" s="135"/>
      <c r="R297" s="135"/>
      <c r="S297" s="135"/>
      <c r="T297" s="135"/>
      <c r="U297" s="135"/>
      <c r="V297" s="135"/>
      <c r="W297" s="135"/>
    </row>
    <row r="298" spans="15:23" x14ac:dyDescent="0.45">
      <c r="O298" s="135"/>
      <c r="P298" s="135"/>
      <c r="Q298" s="135"/>
      <c r="R298" s="135"/>
      <c r="S298" s="135"/>
      <c r="T298" s="135"/>
      <c r="U298" s="135"/>
      <c r="V298" s="135"/>
      <c r="W298" s="135"/>
    </row>
    <row r="299" spans="15:23" x14ac:dyDescent="0.45">
      <c r="O299" s="135"/>
      <c r="P299" s="135"/>
      <c r="Q299" s="135"/>
      <c r="R299" s="135"/>
      <c r="S299" s="135"/>
      <c r="T299" s="135"/>
      <c r="U299" s="135"/>
      <c r="V299" s="135"/>
      <c r="W299" s="135"/>
    </row>
    <row r="300" spans="15:23" x14ac:dyDescent="0.45">
      <c r="O300" s="135"/>
      <c r="P300" s="135"/>
      <c r="Q300" s="135"/>
      <c r="R300" s="135"/>
      <c r="S300" s="135"/>
      <c r="T300" s="135"/>
      <c r="U300" s="135"/>
      <c r="V300" s="135"/>
      <c r="W300" s="135"/>
    </row>
    <row r="301" spans="15:23" x14ac:dyDescent="0.45">
      <c r="O301" s="135"/>
      <c r="P301" s="135"/>
      <c r="Q301" s="135"/>
      <c r="R301" s="135"/>
      <c r="S301" s="135"/>
      <c r="T301" s="135"/>
      <c r="U301" s="135"/>
      <c r="V301" s="135"/>
      <c r="W301" s="135"/>
    </row>
    <row r="302" spans="15:23" x14ac:dyDescent="0.45">
      <c r="O302" s="135"/>
      <c r="P302" s="135"/>
      <c r="Q302" s="135"/>
      <c r="R302" s="135"/>
      <c r="S302" s="135"/>
      <c r="T302" s="135"/>
      <c r="U302" s="135"/>
      <c r="V302" s="135"/>
      <c r="W302" s="135"/>
    </row>
    <row r="303" spans="15:23" x14ac:dyDescent="0.45">
      <c r="O303" s="135"/>
      <c r="P303" s="135"/>
      <c r="Q303" s="135"/>
      <c r="R303" s="135"/>
      <c r="S303" s="135"/>
      <c r="T303" s="135"/>
      <c r="U303" s="135"/>
      <c r="V303" s="135"/>
      <c r="W303" s="135"/>
    </row>
    <row r="304" spans="15:23" x14ac:dyDescent="0.45">
      <c r="O304" s="135"/>
      <c r="P304" s="135"/>
      <c r="Q304" s="135"/>
      <c r="R304" s="135"/>
      <c r="S304" s="135"/>
      <c r="T304" s="135"/>
      <c r="U304" s="135"/>
      <c r="V304" s="135"/>
      <c r="W304" s="135"/>
    </row>
    <row r="305" spans="15:23" x14ac:dyDescent="0.45">
      <c r="O305" s="135"/>
      <c r="P305" s="135"/>
      <c r="Q305" s="135"/>
      <c r="R305" s="135"/>
      <c r="S305" s="135"/>
      <c r="T305" s="135"/>
      <c r="U305" s="135"/>
      <c r="V305" s="135"/>
      <c r="W305" s="135"/>
    </row>
    <row r="306" spans="15:23" x14ac:dyDescent="0.45">
      <c r="O306" s="135"/>
      <c r="P306" s="135"/>
      <c r="Q306" s="135"/>
      <c r="R306" s="135"/>
      <c r="S306" s="135"/>
      <c r="T306" s="135"/>
      <c r="U306" s="135"/>
      <c r="V306" s="135"/>
      <c r="W306" s="135"/>
    </row>
    <row r="307" spans="15:23" x14ac:dyDescent="0.45">
      <c r="O307" s="135"/>
      <c r="P307" s="135"/>
      <c r="Q307" s="135"/>
      <c r="R307" s="135"/>
      <c r="S307" s="135"/>
      <c r="T307" s="135"/>
      <c r="U307" s="135"/>
      <c r="V307" s="135"/>
      <c r="W307" s="135"/>
    </row>
    <row r="308" spans="15:23" x14ac:dyDescent="0.45">
      <c r="O308" s="135"/>
      <c r="P308" s="135"/>
      <c r="Q308" s="135"/>
      <c r="R308" s="135"/>
      <c r="S308" s="135"/>
      <c r="T308" s="135"/>
      <c r="U308" s="135"/>
      <c r="V308" s="135"/>
      <c r="W308" s="135"/>
    </row>
    <row r="309" spans="15:23" x14ac:dyDescent="0.45">
      <c r="O309" s="135"/>
      <c r="P309" s="135"/>
      <c r="Q309" s="135"/>
      <c r="R309" s="135"/>
      <c r="S309" s="135"/>
      <c r="T309" s="135"/>
      <c r="U309" s="135"/>
      <c r="V309" s="135"/>
      <c r="W309" s="135"/>
    </row>
    <row r="310" spans="15:23" x14ac:dyDescent="0.45">
      <c r="O310" s="135"/>
      <c r="P310" s="135"/>
      <c r="Q310" s="135"/>
      <c r="R310" s="135"/>
      <c r="S310" s="135"/>
      <c r="T310" s="135"/>
      <c r="U310" s="135"/>
      <c r="V310" s="135"/>
      <c r="W310" s="135"/>
    </row>
    <row r="311" spans="15:23" x14ac:dyDescent="0.45">
      <c r="O311" s="135"/>
      <c r="P311" s="135"/>
      <c r="Q311" s="135"/>
      <c r="R311" s="135"/>
      <c r="S311" s="135"/>
      <c r="T311" s="135"/>
      <c r="U311" s="135"/>
      <c r="V311" s="135"/>
      <c r="W311" s="135"/>
    </row>
    <row r="312" spans="15:23" x14ac:dyDescent="0.45">
      <c r="O312" s="135"/>
      <c r="P312" s="135"/>
      <c r="Q312" s="135"/>
      <c r="R312" s="135"/>
      <c r="S312" s="135"/>
      <c r="T312" s="135"/>
      <c r="U312" s="135"/>
      <c r="V312" s="135"/>
      <c r="W312" s="135"/>
    </row>
    <row r="313" spans="15:23" x14ac:dyDescent="0.45">
      <c r="O313" s="135"/>
      <c r="P313" s="135"/>
      <c r="Q313" s="135"/>
      <c r="R313" s="135"/>
      <c r="S313" s="135"/>
      <c r="T313" s="135"/>
      <c r="U313" s="135"/>
      <c r="V313" s="135"/>
      <c r="W313" s="135"/>
    </row>
    <row r="314" spans="15:23" x14ac:dyDescent="0.45">
      <c r="O314" s="135"/>
      <c r="P314" s="135"/>
      <c r="Q314" s="135"/>
      <c r="R314" s="135"/>
      <c r="S314" s="135"/>
      <c r="T314" s="135"/>
      <c r="U314" s="135"/>
      <c r="V314" s="135"/>
      <c r="W314" s="135"/>
    </row>
    <row r="315" spans="15:23" x14ac:dyDescent="0.45">
      <c r="O315" s="135"/>
      <c r="P315" s="135"/>
      <c r="Q315" s="135"/>
      <c r="R315" s="135"/>
      <c r="S315" s="135"/>
      <c r="T315" s="135"/>
      <c r="U315" s="135"/>
      <c r="V315" s="135"/>
      <c r="W315" s="135"/>
    </row>
    <row r="316" spans="15:23" x14ac:dyDescent="0.45">
      <c r="O316" s="135"/>
      <c r="P316" s="135"/>
      <c r="Q316" s="135"/>
      <c r="R316" s="135"/>
      <c r="S316" s="135"/>
      <c r="T316" s="135"/>
      <c r="U316" s="135"/>
      <c r="V316" s="135"/>
      <c r="W316" s="135"/>
    </row>
    <row r="317" spans="15:23" x14ac:dyDescent="0.45">
      <c r="O317" s="135"/>
      <c r="P317" s="135"/>
      <c r="Q317" s="135"/>
      <c r="R317" s="135"/>
      <c r="S317" s="135"/>
      <c r="T317" s="135"/>
      <c r="U317" s="135"/>
      <c r="V317" s="135"/>
      <c r="W317" s="135"/>
    </row>
    <row r="318" spans="15:23" x14ac:dyDescent="0.45">
      <c r="O318" s="135"/>
      <c r="P318" s="135"/>
      <c r="Q318" s="135"/>
      <c r="R318" s="135"/>
      <c r="S318" s="135"/>
      <c r="T318" s="135"/>
      <c r="U318" s="135"/>
      <c r="V318" s="135"/>
      <c r="W318" s="135"/>
    </row>
    <row r="319" spans="15:23" x14ac:dyDescent="0.45">
      <c r="O319" s="135"/>
      <c r="P319" s="135"/>
      <c r="Q319" s="135"/>
      <c r="R319" s="135"/>
      <c r="S319" s="135"/>
      <c r="T319" s="135"/>
      <c r="U319" s="135"/>
      <c r="V319" s="135"/>
      <c r="W319" s="135"/>
    </row>
    <row r="320" spans="15:23" x14ac:dyDescent="0.45">
      <c r="O320" s="135"/>
      <c r="P320" s="135"/>
      <c r="Q320" s="135"/>
      <c r="R320" s="135"/>
      <c r="S320" s="135"/>
      <c r="T320" s="135"/>
      <c r="U320" s="135"/>
      <c r="V320" s="135"/>
      <c r="W320" s="135"/>
    </row>
    <row r="321" spans="15:23" x14ac:dyDescent="0.45">
      <c r="O321" s="135"/>
      <c r="P321" s="135"/>
      <c r="Q321" s="135"/>
      <c r="R321" s="135"/>
      <c r="S321" s="135"/>
      <c r="T321" s="135"/>
      <c r="U321" s="135"/>
      <c r="V321" s="135"/>
      <c r="W321" s="135"/>
    </row>
    <row r="322" spans="15:23" x14ac:dyDescent="0.45">
      <c r="O322" s="135"/>
      <c r="P322" s="135"/>
      <c r="Q322" s="135"/>
      <c r="R322" s="135"/>
      <c r="S322" s="135"/>
      <c r="T322" s="135"/>
      <c r="U322" s="135"/>
      <c r="V322" s="135"/>
      <c r="W322" s="135"/>
    </row>
    <row r="323" spans="15:23" x14ac:dyDescent="0.45">
      <c r="O323" s="135"/>
      <c r="P323" s="135"/>
      <c r="Q323" s="135"/>
      <c r="R323" s="135"/>
      <c r="S323" s="135"/>
      <c r="T323" s="135"/>
      <c r="U323" s="135"/>
      <c r="V323" s="135"/>
      <c r="W323" s="135"/>
    </row>
    <row r="324" spans="15:23" x14ac:dyDescent="0.45">
      <c r="O324" s="135"/>
      <c r="P324" s="135"/>
      <c r="Q324" s="135"/>
      <c r="R324" s="135"/>
      <c r="S324" s="135"/>
      <c r="T324" s="135"/>
      <c r="U324" s="135"/>
      <c r="V324" s="135"/>
      <c r="W324" s="135"/>
    </row>
    <row r="325" spans="15:23" x14ac:dyDescent="0.45">
      <c r="O325" s="135"/>
      <c r="P325" s="135"/>
      <c r="Q325" s="135"/>
      <c r="R325" s="135"/>
      <c r="S325" s="135"/>
      <c r="T325" s="135"/>
      <c r="U325" s="135"/>
      <c r="V325" s="135"/>
      <c r="W325" s="135"/>
    </row>
    <row r="326" spans="15:23" x14ac:dyDescent="0.45">
      <c r="O326" s="135"/>
      <c r="P326" s="135"/>
      <c r="Q326" s="135"/>
      <c r="R326" s="135"/>
      <c r="S326" s="135"/>
      <c r="T326" s="135"/>
      <c r="U326" s="135"/>
      <c r="V326" s="135"/>
      <c r="W326" s="135"/>
    </row>
    <row r="327" spans="15:23" x14ac:dyDescent="0.45">
      <c r="O327" s="135"/>
      <c r="P327" s="135"/>
      <c r="Q327" s="135"/>
      <c r="R327" s="135"/>
      <c r="S327" s="135"/>
      <c r="T327" s="135"/>
      <c r="U327" s="135"/>
      <c r="V327" s="135"/>
      <c r="W327" s="135"/>
    </row>
    <row r="328" spans="15:23" x14ac:dyDescent="0.45">
      <c r="O328" s="135"/>
      <c r="P328" s="135"/>
      <c r="Q328" s="135"/>
      <c r="R328" s="135"/>
      <c r="S328" s="135"/>
      <c r="T328" s="135"/>
      <c r="U328" s="135"/>
      <c r="V328" s="135"/>
      <c r="W328" s="135"/>
    </row>
    <row r="329" spans="15:23" x14ac:dyDescent="0.45">
      <c r="O329" s="135"/>
      <c r="P329" s="135"/>
      <c r="Q329" s="135"/>
      <c r="R329" s="135"/>
      <c r="S329" s="135"/>
      <c r="T329" s="135"/>
      <c r="U329" s="135"/>
      <c r="V329" s="135"/>
      <c r="W329" s="135"/>
    </row>
    <row r="330" spans="15:23" x14ac:dyDescent="0.45">
      <c r="O330" s="135"/>
      <c r="P330" s="135"/>
      <c r="Q330" s="135"/>
      <c r="R330" s="135"/>
      <c r="S330" s="135"/>
      <c r="T330" s="135"/>
      <c r="U330" s="135"/>
      <c r="V330" s="135"/>
      <c r="W330" s="135"/>
    </row>
    <row r="331" spans="15:23" x14ac:dyDescent="0.45">
      <c r="O331" s="135"/>
      <c r="P331" s="135"/>
      <c r="Q331" s="135"/>
      <c r="R331" s="135"/>
      <c r="S331" s="135"/>
      <c r="T331" s="135"/>
      <c r="U331" s="135"/>
      <c r="V331" s="135"/>
      <c r="W331" s="135"/>
    </row>
    <row r="332" spans="15:23" x14ac:dyDescent="0.45">
      <c r="O332" s="135"/>
      <c r="P332" s="135"/>
      <c r="Q332" s="135"/>
      <c r="R332" s="135"/>
      <c r="S332" s="135"/>
      <c r="T332" s="135"/>
      <c r="U332" s="135"/>
      <c r="V332" s="135"/>
      <c r="W332" s="135"/>
    </row>
    <row r="333" spans="15:23" x14ac:dyDescent="0.45">
      <c r="O333" s="135"/>
      <c r="P333" s="135"/>
      <c r="Q333" s="135"/>
      <c r="R333" s="135"/>
      <c r="S333" s="135"/>
      <c r="T333" s="135"/>
      <c r="U333" s="135"/>
      <c r="V333" s="135"/>
      <c r="W333" s="135"/>
    </row>
    <row r="334" spans="15:23" x14ac:dyDescent="0.45">
      <c r="O334" s="135"/>
      <c r="P334" s="135"/>
      <c r="Q334" s="135"/>
      <c r="R334" s="135"/>
      <c r="S334" s="135"/>
      <c r="T334" s="135"/>
      <c r="U334" s="135"/>
      <c r="V334" s="135"/>
      <c r="W334" s="135"/>
    </row>
    <row r="335" spans="15:23" x14ac:dyDescent="0.45">
      <c r="O335" s="135"/>
      <c r="P335" s="135"/>
      <c r="Q335" s="135"/>
      <c r="R335" s="135"/>
      <c r="S335" s="135"/>
      <c r="T335" s="135"/>
      <c r="U335" s="135"/>
      <c r="V335" s="135"/>
      <c r="W335" s="135"/>
    </row>
    <row r="336" spans="15:23" x14ac:dyDescent="0.45">
      <c r="O336" s="135"/>
      <c r="P336" s="135"/>
      <c r="Q336" s="135"/>
      <c r="R336" s="135"/>
      <c r="S336" s="135"/>
      <c r="T336" s="135"/>
      <c r="U336" s="135"/>
      <c r="V336" s="135"/>
      <c r="W336" s="135"/>
    </row>
    <row r="337" spans="15:23" x14ac:dyDescent="0.45">
      <c r="O337" s="135"/>
      <c r="P337" s="135"/>
      <c r="Q337" s="135"/>
      <c r="R337" s="135"/>
      <c r="S337" s="135"/>
      <c r="T337" s="135"/>
      <c r="U337" s="135"/>
      <c r="V337" s="135"/>
      <c r="W337" s="135"/>
    </row>
    <row r="338" spans="15:23" x14ac:dyDescent="0.45">
      <c r="O338" s="135"/>
      <c r="P338" s="135"/>
      <c r="Q338" s="135"/>
      <c r="R338" s="135"/>
      <c r="S338" s="135"/>
      <c r="T338" s="135"/>
      <c r="U338" s="135"/>
      <c r="V338" s="135"/>
      <c r="W338" s="135"/>
    </row>
    <row r="339" spans="15:23" x14ac:dyDescent="0.45">
      <c r="O339" s="135"/>
      <c r="P339" s="135"/>
      <c r="Q339" s="135"/>
      <c r="R339" s="135"/>
      <c r="S339" s="135"/>
      <c r="T339" s="135"/>
      <c r="U339" s="135"/>
      <c r="V339" s="135"/>
      <c r="W339" s="135"/>
    </row>
    <row r="340" spans="15:23" x14ac:dyDescent="0.45">
      <c r="O340" s="135"/>
      <c r="P340" s="135"/>
      <c r="Q340" s="135"/>
      <c r="R340" s="135"/>
      <c r="S340" s="135"/>
      <c r="T340" s="135"/>
      <c r="U340" s="135"/>
      <c r="V340" s="135"/>
      <c r="W340" s="135"/>
    </row>
    <row r="341" spans="15:23" x14ac:dyDescent="0.45">
      <c r="O341" s="135"/>
      <c r="P341" s="135"/>
      <c r="Q341" s="135"/>
      <c r="R341" s="135"/>
      <c r="S341" s="135"/>
      <c r="T341" s="135"/>
      <c r="U341" s="135"/>
      <c r="V341" s="135"/>
      <c r="W341" s="135"/>
    </row>
    <row r="342" spans="15:23" x14ac:dyDescent="0.45">
      <c r="O342" s="135"/>
      <c r="P342" s="135"/>
      <c r="Q342" s="135"/>
      <c r="R342" s="135"/>
      <c r="S342" s="135"/>
      <c r="T342" s="135"/>
      <c r="U342" s="135"/>
      <c r="V342" s="135"/>
      <c r="W342" s="135"/>
    </row>
    <row r="343" spans="15:23" x14ac:dyDescent="0.45">
      <c r="O343" s="135"/>
      <c r="P343" s="135"/>
      <c r="Q343" s="135"/>
      <c r="R343" s="135"/>
      <c r="S343" s="135"/>
      <c r="T343" s="135"/>
      <c r="U343" s="135"/>
      <c r="V343" s="135"/>
      <c r="W343" s="135"/>
    </row>
    <row r="344" spans="15:23" x14ac:dyDescent="0.45">
      <c r="O344" s="135"/>
      <c r="P344" s="135"/>
      <c r="Q344" s="135"/>
      <c r="R344" s="135"/>
      <c r="S344" s="135"/>
      <c r="T344" s="135"/>
      <c r="U344" s="135"/>
      <c r="V344" s="135"/>
      <c r="W344" s="135"/>
    </row>
    <row r="345" spans="15:23" x14ac:dyDescent="0.45">
      <c r="O345" s="135"/>
      <c r="P345" s="135"/>
      <c r="Q345" s="135"/>
      <c r="R345" s="135"/>
      <c r="S345" s="135"/>
      <c r="T345" s="135"/>
      <c r="U345" s="135"/>
      <c r="V345" s="135"/>
      <c r="W345" s="135"/>
    </row>
    <row r="346" spans="15:23" x14ac:dyDescent="0.45">
      <c r="O346" s="135"/>
      <c r="P346" s="135"/>
      <c r="Q346" s="135"/>
      <c r="R346" s="135"/>
      <c r="S346" s="135"/>
      <c r="T346" s="135"/>
      <c r="U346" s="135"/>
      <c r="V346" s="135"/>
      <c r="W346" s="135"/>
    </row>
    <row r="347" spans="15:23" x14ac:dyDescent="0.45">
      <c r="O347" s="135"/>
      <c r="P347" s="135"/>
      <c r="Q347" s="135"/>
      <c r="R347" s="135"/>
      <c r="S347" s="135"/>
      <c r="T347" s="135"/>
      <c r="U347" s="135"/>
      <c r="V347" s="135"/>
      <c r="W347" s="135"/>
    </row>
    <row r="348" spans="15:23" x14ac:dyDescent="0.45">
      <c r="O348" s="135"/>
      <c r="P348" s="135"/>
      <c r="Q348" s="135"/>
      <c r="R348" s="135"/>
      <c r="S348" s="135"/>
      <c r="T348" s="135"/>
      <c r="U348" s="135"/>
      <c r="V348" s="135"/>
      <c r="W348" s="135"/>
    </row>
    <row r="349" spans="15:23" x14ac:dyDescent="0.45">
      <c r="O349" s="135"/>
      <c r="P349" s="135"/>
      <c r="Q349" s="135"/>
      <c r="R349" s="135"/>
      <c r="S349" s="135"/>
      <c r="T349" s="135"/>
      <c r="U349" s="135"/>
      <c r="V349" s="135"/>
      <c r="W349" s="135"/>
    </row>
    <row r="350" spans="15:23" x14ac:dyDescent="0.45">
      <c r="O350" s="135"/>
      <c r="P350" s="135"/>
      <c r="Q350" s="135"/>
      <c r="R350" s="135"/>
      <c r="S350" s="135"/>
      <c r="T350" s="135"/>
      <c r="U350" s="135"/>
      <c r="V350" s="135"/>
      <c r="W350" s="135"/>
    </row>
    <row r="351" spans="15:23" x14ac:dyDescent="0.45">
      <c r="O351" s="135"/>
      <c r="P351" s="135"/>
      <c r="Q351" s="135"/>
      <c r="R351" s="135"/>
      <c r="S351" s="135"/>
      <c r="T351" s="135"/>
      <c r="U351" s="135"/>
      <c r="V351" s="135"/>
      <c r="W351" s="135"/>
    </row>
    <row r="352" spans="15:23" x14ac:dyDescent="0.45">
      <c r="O352" s="135"/>
      <c r="P352" s="135"/>
      <c r="Q352" s="135"/>
      <c r="R352" s="135"/>
      <c r="S352" s="135"/>
      <c r="T352" s="135"/>
      <c r="U352" s="135"/>
      <c r="V352" s="135"/>
      <c r="W352" s="135"/>
    </row>
    <row r="353" spans="15:23" x14ac:dyDescent="0.45">
      <c r="O353" s="135"/>
      <c r="P353" s="135"/>
      <c r="Q353" s="135"/>
      <c r="R353" s="135"/>
      <c r="S353" s="135"/>
      <c r="T353" s="135"/>
      <c r="U353" s="135"/>
      <c r="V353" s="135"/>
      <c r="W353" s="135"/>
    </row>
    <row r="354" spans="15:23" x14ac:dyDescent="0.45">
      <c r="O354" s="135"/>
      <c r="P354" s="135"/>
      <c r="Q354" s="135"/>
      <c r="R354" s="135"/>
      <c r="S354" s="135"/>
      <c r="T354" s="135"/>
      <c r="U354" s="135"/>
      <c r="V354" s="135"/>
      <c r="W354" s="135"/>
    </row>
    <row r="355" spans="15:23" x14ac:dyDescent="0.45">
      <c r="O355" s="135"/>
      <c r="P355" s="135"/>
      <c r="Q355" s="135"/>
      <c r="R355" s="135"/>
      <c r="S355" s="135"/>
      <c r="T355" s="135"/>
      <c r="U355" s="135"/>
      <c r="V355" s="135"/>
      <c r="W355" s="135"/>
    </row>
    <row r="356" spans="15:23" x14ac:dyDescent="0.45">
      <c r="O356" s="135"/>
      <c r="P356" s="135"/>
      <c r="Q356" s="135"/>
      <c r="R356" s="135"/>
      <c r="S356" s="135"/>
      <c r="T356" s="135"/>
      <c r="U356" s="135"/>
      <c r="V356" s="135"/>
      <c r="W356" s="135"/>
    </row>
    <row r="357" spans="15:23" x14ac:dyDescent="0.45">
      <c r="O357" s="135"/>
      <c r="P357" s="135"/>
      <c r="Q357" s="135"/>
      <c r="R357" s="135"/>
      <c r="S357" s="135"/>
      <c r="T357" s="135"/>
      <c r="U357" s="135"/>
      <c r="V357" s="135"/>
      <c r="W357" s="135"/>
    </row>
    <row r="358" spans="15:23" x14ac:dyDescent="0.45">
      <c r="O358" s="135"/>
      <c r="P358" s="135"/>
      <c r="Q358" s="135"/>
      <c r="R358" s="135"/>
      <c r="S358" s="135"/>
      <c r="T358" s="135"/>
      <c r="U358" s="135"/>
      <c r="V358" s="135"/>
      <c r="W358" s="135"/>
    </row>
    <row r="359" spans="15:23" x14ac:dyDescent="0.45">
      <c r="O359" s="135"/>
      <c r="P359" s="135"/>
      <c r="Q359" s="135"/>
      <c r="R359" s="135"/>
      <c r="S359" s="135"/>
      <c r="T359" s="135"/>
      <c r="U359" s="135"/>
      <c r="V359" s="135"/>
      <c r="W359" s="135"/>
    </row>
    <row r="360" spans="15:23" x14ac:dyDescent="0.45">
      <c r="O360" s="135"/>
      <c r="P360" s="135"/>
      <c r="Q360" s="135"/>
      <c r="R360" s="135"/>
      <c r="S360" s="135"/>
      <c r="T360" s="135"/>
      <c r="U360" s="135"/>
      <c r="V360" s="135"/>
      <c r="W360" s="135"/>
    </row>
    <row r="361" spans="15:23" x14ac:dyDescent="0.45">
      <c r="O361" s="135"/>
      <c r="P361" s="135"/>
      <c r="Q361" s="135"/>
      <c r="R361" s="135"/>
      <c r="S361" s="135"/>
      <c r="T361" s="135"/>
      <c r="U361" s="135"/>
      <c r="V361" s="135"/>
      <c r="W361" s="135"/>
    </row>
    <row r="362" spans="15:23" x14ac:dyDescent="0.45">
      <c r="O362" s="135"/>
      <c r="P362" s="135"/>
      <c r="Q362" s="135"/>
      <c r="R362" s="135"/>
      <c r="S362" s="135"/>
      <c r="T362" s="135"/>
      <c r="U362" s="135"/>
      <c r="V362" s="135"/>
      <c r="W362" s="135"/>
    </row>
    <row r="363" spans="15:23" x14ac:dyDescent="0.45">
      <c r="O363" s="135"/>
      <c r="P363" s="135"/>
      <c r="Q363" s="135"/>
      <c r="R363" s="135"/>
      <c r="S363" s="135"/>
      <c r="T363" s="135"/>
      <c r="U363" s="135"/>
      <c r="V363" s="135"/>
      <c r="W363" s="135"/>
    </row>
    <row r="364" spans="15:23" x14ac:dyDescent="0.45">
      <c r="O364" s="135"/>
      <c r="P364" s="135"/>
      <c r="Q364" s="135"/>
      <c r="R364" s="135"/>
      <c r="S364" s="135"/>
      <c r="T364" s="135"/>
      <c r="U364" s="135"/>
      <c r="V364" s="135"/>
      <c r="W364" s="135"/>
    </row>
    <row r="365" spans="15:23" x14ac:dyDescent="0.45">
      <c r="O365" s="135"/>
      <c r="P365" s="135"/>
      <c r="Q365" s="135"/>
      <c r="R365" s="135"/>
      <c r="S365" s="135"/>
      <c r="T365" s="135"/>
      <c r="U365" s="135"/>
      <c r="V365" s="135"/>
      <c r="W365" s="135"/>
    </row>
    <row r="366" spans="15:23" x14ac:dyDescent="0.45">
      <c r="O366" s="135"/>
      <c r="P366" s="135"/>
      <c r="Q366" s="135"/>
      <c r="R366" s="135"/>
      <c r="S366" s="135"/>
      <c r="T366" s="135"/>
      <c r="U366" s="135"/>
      <c r="V366" s="135"/>
      <c r="W366" s="135"/>
    </row>
    <row r="367" spans="15:23" x14ac:dyDescent="0.45">
      <c r="O367" s="135"/>
      <c r="P367" s="135"/>
      <c r="Q367" s="135"/>
      <c r="R367" s="135"/>
      <c r="S367" s="135"/>
      <c r="T367" s="135"/>
      <c r="U367" s="135"/>
      <c r="V367" s="135"/>
      <c r="W367" s="135"/>
    </row>
    <row r="368" spans="15:23" x14ac:dyDescent="0.45">
      <c r="O368" s="135"/>
      <c r="P368" s="135"/>
      <c r="Q368" s="135"/>
      <c r="R368" s="135"/>
      <c r="S368" s="135"/>
      <c r="T368" s="135"/>
      <c r="U368" s="135"/>
      <c r="V368" s="135"/>
      <c r="W368" s="135"/>
    </row>
    <row r="369" spans="15:23" x14ac:dyDescent="0.45">
      <c r="O369" s="135"/>
      <c r="P369" s="135"/>
      <c r="Q369" s="135"/>
      <c r="R369" s="135"/>
      <c r="S369" s="135"/>
      <c r="T369" s="135"/>
      <c r="U369" s="135"/>
      <c r="V369" s="135"/>
      <c r="W369" s="135"/>
    </row>
    <row r="370" spans="15:23" x14ac:dyDescent="0.45">
      <c r="O370" s="135"/>
      <c r="P370" s="135"/>
      <c r="Q370" s="135"/>
      <c r="R370" s="135"/>
      <c r="S370" s="135"/>
      <c r="T370" s="135"/>
      <c r="U370" s="135"/>
      <c r="V370" s="135"/>
      <c r="W370" s="135"/>
    </row>
    <row r="371" spans="15:23" x14ac:dyDescent="0.45">
      <c r="O371" s="135"/>
      <c r="P371" s="135"/>
      <c r="Q371" s="135"/>
      <c r="R371" s="135"/>
      <c r="S371" s="135"/>
      <c r="T371" s="135"/>
      <c r="U371" s="135"/>
      <c r="V371" s="135"/>
      <c r="W371" s="135"/>
    </row>
    <row r="372" spans="15:23" x14ac:dyDescent="0.45">
      <c r="O372" s="135"/>
      <c r="P372" s="135"/>
      <c r="Q372" s="135"/>
      <c r="R372" s="135"/>
      <c r="S372" s="135"/>
      <c r="T372" s="135"/>
      <c r="U372" s="135"/>
      <c r="V372" s="135"/>
      <c r="W372" s="135"/>
    </row>
    <row r="373" spans="15:23" x14ac:dyDescent="0.45">
      <c r="O373" s="135"/>
      <c r="P373" s="135"/>
      <c r="Q373" s="135"/>
      <c r="R373" s="135"/>
      <c r="S373" s="135"/>
      <c r="T373" s="135"/>
      <c r="U373" s="135"/>
      <c r="V373" s="135"/>
      <c r="W373" s="135"/>
    </row>
    <row r="374" spans="15:23" x14ac:dyDescent="0.45">
      <c r="O374" s="135"/>
      <c r="P374" s="135"/>
      <c r="Q374" s="135"/>
      <c r="R374" s="135"/>
      <c r="S374" s="135"/>
      <c r="T374" s="135"/>
      <c r="U374" s="135"/>
      <c r="V374" s="135"/>
      <c r="W374" s="135"/>
    </row>
    <row r="375" spans="15:23" x14ac:dyDescent="0.45">
      <c r="O375" s="135"/>
      <c r="P375" s="135"/>
      <c r="Q375" s="135"/>
      <c r="R375" s="135"/>
      <c r="S375" s="135"/>
      <c r="T375" s="135"/>
      <c r="U375" s="135"/>
      <c r="V375" s="135"/>
      <c r="W375" s="135"/>
    </row>
    <row r="376" spans="15:23" x14ac:dyDescent="0.45">
      <c r="O376" s="135"/>
      <c r="P376" s="135"/>
      <c r="Q376" s="135"/>
      <c r="R376" s="135"/>
      <c r="S376" s="135"/>
      <c r="T376" s="135"/>
      <c r="U376" s="135"/>
      <c r="V376" s="135"/>
      <c r="W376" s="135"/>
    </row>
    <row r="377" spans="15:23" x14ac:dyDescent="0.45">
      <c r="O377" s="135"/>
      <c r="P377" s="135"/>
      <c r="Q377" s="135"/>
      <c r="R377" s="135"/>
      <c r="S377" s="135"/>
      <c r="T377" s="135"/>
      <c r="U377" s="135"/>
      <c r="V377" s="135"/>
      <c r="W377" s="135"/>
    </row>
    <row r="378" spans="15:23" x14ac:dyDescent="0.45">
      <c r="O378" s="135"/>
      <c r="P378" s="135"/>
      <c r="Q378" s="135"/>
      <c r="R378" s="135"/>
      <c r="S378" s="135"/>
      <c r="T378" s="135"/>
      <c r="U378" s="135"/>
      <c r="V378" s="135"/>
      <c r="W378" s="135"/>
    </row>
    <row r="379" spans="15:23" x14ac:dyDescent="0.45">
      <c r="O379" s="135"/>
      <c r="P379" s="135"/>
      <c r="Q379" s="135"/>
      <c r="R379" s="135"/>
      <c r="S379" s="135"/>
      <c r="T379" s="135"/>
      <c r="U379" s="135"/>
      <c r="V379" s="135"/>
      <c r="W379" s="135"/>
    </row>
    <row r="380" spans="15:23" x14ac:dyDescent="0.45">
      <c r="O380" s="135"/>
      <c r="P380" s="135"/>
      <c r="Q380" s="135"/>
      <c r="R380" s="135"/>
      <c r="S380" s="135"/>
      <c r="T380" s="135"/>
      <c r="U380" s="135"/>
      <c r="V380" s="135"/>
      <c r="W380" s="135"/>
    </row>
    <row r="381" spans="15:23" x14ac:dyDescent="0.45">
      <c r="O381" s="135"/>
      <c r="P381" s="135"/>
      <c r="Q381" s="135"/>
      <c r="R381" s="135"/>
      <c r="S381" s="135"/>
      <c r="T381" s="135"/>
      <c r="U381" s="135"/>
      <c r="V381" s="135"/>
      <c r="W381" s="135"/>
    </row>
    <row r="382" spans="15:23" x14ac:dyDescent="0.45">
      <c r="O382" s="135"/>
      <c r="P382" s="135"/>
      <c r="Q382" s="135"/>
      <c r="R382" s="135"/>
      <c r="S382" s="135"/>
      <c r="T382" s="135"/>
      <c r="U382" s="135"/>
      <c r="V382" s="135"/>
      <c r="W382" s="135"/>
    </row>
    <row r="383" spans="15:23" x14ac:dyDescent="0.45">
      <c r="O383" s="135"/>
      <c r="P383" s="135"/>
      <c r="Q383" s="135"/>
      <c r="R383" s="135"/>
      <c r="S383" s="135"/>
      <c r="T383" s="135"/>
      <c r="U383" s="135"/>
      <c r="V383" s="135"/>
      <c r="W383" s="135"/>
    </row>
    <row r="384" spans="15:23" x14ac:dyDescent="0.45">
      <c r="O384" s="135"/>
      <c r="P384" s="135"/>
      <c r="Q384" s="135"/>
      <c r="R384" s="135"/>
      <c r="S384" s="135"/>
      <c r="T384" s="135"/>
      <c r="U384" s="135"/>
      <c r="V384" s="135"/>
      <c r="W384" s="135"/>
    </row>
    <row r="385" spans="15:23" x14ac:dyDescent="0.45">
      <c r="O385" s="135"/>
      <c r="P385" s="135"/>
      <c r="Q385" s="135"/>
      <c r="R385" s="135"/>
      <c r="S385" s="135"/>
      <c r="T385" s="135"/>
      <c r="U385" s="135"/>
      <c r="V385" s="135"/>
      <c r="W385" s="135"/>
    </row>
    <row r="386" spans="15:23" x14ac:dyDescent="0.45">
      <c r="O386" s="135"/>
      <c r="P386" s="135"/>
      <c r="Q386" s="135"/>
      <c r="R386" s="135"/>
      <c r="S386" s="135"/>
      <c r="T386" s="135"/>
      <c r="U386" s="135"/>
      <c r="V386" s="135"/>
      <c r="W386" s="135"/>
    </row>
    <row r="387" spans="15:23" x14ac:dyDescent="0.45">
      <c r="O387" s="135"/>
      <c r="P387" s="135"/>
      <c r="Q387" s="135"/>
      <c r="R387" s="135"/>
      <c r="S387" s="135"/>
      <c r="T387" s="135"/>
      <c r="U387" s="135"/>
      <c r="V387" s="135"/>
      <c r="W387" s="135"/>
    </row>
    <row r="388" spans="15:23" x14ac:dyDescent="0.45">
      <c r="O388" s="135"/>
      <c r="P388" s="135"/>
      <c r="Q388" s="135"/>
      <c r="R388" s="135"/>
      <c r="S388" s="135"/>
      <c r="T388" s="135"/>
      <c r="U388" s="135"/>
      <c r="V388" s="135"/>
      <c r="W388" s="135"/>
    </row>
    <row r="389" spans="15:23" x14ac:dyDescent="0.45">
      <c r="O389" s="135"/>
      <c r="P389" s="135"/>
      <c r="Q389" s="135"/>
      <c r="R389" s="135"/>
      <c r="S389" s="135"/>
      <c r="T389" s="135"/>
      <c r="U389" s="135"/>
      <c r="V389" s="135"/>
      <c r="W389" s="135"/>
    </row>
    <row r="390" spans="15:23" x14ac:dyDescent="0.45">
      <c r="O390" s="135"/>
      <c r="P390" s="135"/>
      <c r="Q390" s="135"/>
      <c r="R390" s="135"/>
      <c r="S390" s="135"/>
      <c r="T390" s="135"/>
      <c r="U390" s="135"/>
      <c r="V390" s="135"/>
      <c r="W390" s="135"/>
    </row>
    <row r="391" spans="15:23" x14ac:dyDescent="0.45">
      <c r="O391" s="135"/>
      <c r="P391" s="135"/>
      <c r="Q391" s="135"/>
      <c r="R391" s="135"/>
      <c r="S391" s="135"/>
      <c r="T391" s="135"/>
      <c r="U391" s="135"/>
      <c r="V391" s="135"/>
      <c r="W391" s="135"/>
    </row>
    <row r="392" spans="15:23" x14ac:dyDescent="0.45">
      <c r="O392" s="135"/>
      <c r="P392" s="135"/>
      <c r="Q392" s="135"/>
      <c r="R392" s="135"/>
      <c r="S392" s="135"/>
      <c r="T392" s="135"/>
      <c r="U392" s="135"/>
      <c r="V392" s="135"/>
      <c r="W392" s="135"/>
    </row>
    <row r="393" spans="15:23" x14ac:dyDescent="0.45">
      <c r="O393" s="135"/>
      <c r="P393" s="135"/>
      <c r="Q393" s="135"/>
      <c r="R393" s="135"/>
      <c r="S393" s="135"/>
      <c r="T393" s="135"/>
      <c r="U393" s="135"/>
      <c r="V393" s="135"/>
      <c r="W393" s="135"/>
    </row>
    <row r="394" spans="15:23" x14ac:dyDescent="0.45">
      <c r="O394" s="135"/>
      <c r="P394" s="135"/>
      <c r="Q394" s="135"/>
      <c r="R394" s="135"/>
      <c r="S394" s="135"/>
      <c r="T394" s="135"/>
      <c r="U394" s="135"/>
      <c r="V394" s="135"/>
      <c r="W394" s="135"/>
    </row>
    <row r="395" spans="15:23" x14ac:dyDescent="0.45">
      <c r="O395" s="135"/>
      <c r="P395" s="135"/>
      <c r="Q395" s="135"/>
      <c r="R395" s="135"/>
      <c r="S395" s="135"/>
      <c r="T395" s="135"/>
      <c r="U395" s="135"/>
      <c r="V395" s="135"/>
      <c r="W395" s="135"/>
    </row>
    <row r="396" spans="15:23" x14ac:dyDescent="0.45">
      <c r="O396" s="135"/>
      <c r="P396" s="135"/>
      <c r="Q396" s="135"/>
      <c r="R396" s="135"/>
      <c r="S396" s="135"/>
      <c r="T396" s="135"/>
      <c r="U396" s="135"/>
      <c r="V396" s="135"/>
      <c r="W396" s="135"/>
    </row>
    <row r="397" spans="15:23" x14ac:dyDescent="0.45">
      <c r="O397" s="135"/>
      <c r="P397" s="135"/>
      <c r="Q397" s="135"/>
      <c r="R397" s="135"/>
      <c r="S397" s="135"/>
      <c r="T397" s="135"/>
      <c r="U397" s="135"/>
      <c r="V397" s="135"/>
      <c r="W397" s="135"/>
    </row>
    <row r="398" spans="15:23" x14ac:dyDescent="0.45">
      <c r="O398" s="135"/>
      <c r="P398" s="135"/>
      <c r="Q398" s="135"/>
      <c r="R398" s="135"/>
      <c r="S398" s="135"/>
      <c r="T398" s="135"/>
      <c r="U398" s="135"/>
      <c r="V398" s="135"/>
      <c r="W398" s="135"/>
    </row>
    <row r="399" spans="15:23" x14ac:dyDescent="0.45">
      <c r="O399" s="135"/>
      <c r="P399" s="135"/>
      <c r="Q399" s="135"/>
      <c r="R399" s="135"/>
      <c r="S399" s="135"/>
      <c r="T399" s="135"/>
      <c r="U399" s="135"/>
      <c r="V399" s="135"/>
      <c r="W399" s="135"/>
    </row>
    <row r="400" spans="15:23" x14ac:dyDescent="0.45">
      <c r="O400" s="135"/>
      <c r="P400" s="135"/>
      <c r="Q400" s="135"/>
      <c r="R400" s="135"/>
      <c r="S400" s="135"/>
      <c r="T400" s="135"/>
      <c r="U400" s="135"/>
      <c r="V400" s="135"/>
      <c r="W400" s="135"/>
    </row>
    <row r="401" spans="15:23" x14ac:dyDescent="0.45">
      <c r="O401" s="135"/>
      <c r="P401" s="135"/>
      <c r="Q401" s="135"/>
      <c r="R401" s="135"/>
      <c r="S401" s="135"/>
      <c r="T401" s="135"/>
      <c r="U401" s="135"/>
      <c r="V401" s="135"/>
      <c r="W401" s="135"/>
    </row>
    <row r="402" spans="15:23" x14ac:dyDescent="0.45">
      <c r="O402" s="135"/>
      <c r="P402" s="135"/>
      <c r="Q402" s="135"/>
      <c r="R402" s="135"/>
      <c r="S402" s="135"/>
      <c r="T402" s="135"/>
      <c r="U402" s="135"/>
      <c r="V402" s="135"/>
      <c r="W402" s="135"/>
    </row>
    <row r="403" spans="15:23" x14ac:dyDescent="0.45">
      <c r="O403" s="135"/>
      <c r="P403" s="135"/>
      <c r="Q403" s="135"/>
      <c r="R403" s="135"/>
      <c r="S403" s="135"/>
      <c r="T403" s="135"/>
      <c r="U403" s="135"/>
      <c r="V403" s="135"/>
      <c r="W403" s="135"/>
    </row>
    <row r="404" spans="15:23" x14ac:dyDescent="0.45">
      <c r="O404" s="135"/>
      <c r="P404" s="135"/>
      <c r="Q404" s="135"/>
      <c r="R404" s="135"/>
      <c r="S404" s="135"/>
      <c r="T404" s="135"/>
      <c r="U404" s="135"/>
      <c r="V404" s="135"/>
      <c r="W404" s="135"/>
    </row>
    <row r="405" spans="15:23" x14ac:dyDescent="0.45">
      <c r="O405" s="135"/>
      <c r="P405" s="135"/>
      <c r="Q405" s="135"/>
      <c r="R405" s="135"/>
      <c r="S405" s="135"/>
      <c r="T405" s="135"/>
      <c r="U405" s="135"/>
      <c r="V405" s="135"/>
      <c r="W405" s="135"/>
    </row>
    <row r="406" spans="15:23" x14ac:dyDescent="0.45">
      <c r="O406" s="135"/>
      <c r="P406" s="135"/>
      <c r="Q406" s="135"/>
      <c r="R406" s="135"/>
      <c r="S406" s="135"/>
      <c r="T406" s="135"/>
      <c r="U406" s="135"/>
      <c r="V406" s="135"/>
      <c r="W406" s="135"/>
    </row>
    <row r="407" spans="15:23" x14ac:dyDescent="0.45">
      <c r="O407" s="135"/>
      <c r="P407" s="135"/>
      <c r="Q407" s="135"/>
      <c r="R407" s="135"/>
      <c r="S407" s="135"/>
      <c r="T407" s="135"/>
      <c r="U407" s="135"/>
      <c r="V407" s="135"/>
      <c r="W407" s="135"/>
    </row>
    <row r="408" spans="15:23" x14ac:dyDescent="0.45">
      <c r="O408" s="135"/>
      <c r="P408" s="135"/>
      <c r="Q408" s="135"/>
      <c r="R408" s="135"/>
      <c r="S408" s="135"/>
      <c r="T408" s="135"/>
      <c r="U408" s="135"/>
      <c r="V408" s="135"/>
      <c r="W408" s="135"/>
    </row>
    <row r="409" spans="15:23" x14ac:dyDescent="0.45">
      <c r="O409" s="135"/>
      <c r="P409" s="135"/>
      <c r="Q409" s="135"/>
      <c r="R409" s="135"/>
      <c r="S409" s="135"/>
      <c r="T409" s="135"/>
      <c r="U409" s="135"/>
      <c r="V409" s="135"/>
      <c r="W409" s="135"/>
    </row>
    <row r="410" spans="15:23" x14ac:dyDescent="0.45">
      <c r="O410" s="135"/>
      <c r="P410" s="135"/>
      <c r="Q410" s="135"/>
      <c r="R410" s="135"/>
      <c r="S410" s="135"/>
      <c r="T410" s="135"/>
      <c r="U410" s="135"/>
      <c r="V410" s="135"/>
      <c r="W410" s="135"/>
    </row>
    <row r="411" spans="15:23" x14ac:dyDescent="0.45">
      <c r="O411" s="135"/>
      <c r="P411" s="135"/>
      <c r="Q411" s="135"/>
      <c r="R411" s="135"/>
      <c r="S411" s="135"/>
      <c r="T411" s="135"/>
      <c r="U411" s="135"/>
      <c r="V411" s="135"/>
      <c r="W411" s="135"/>
    </row>
    <row r="412" spans="15:23" x14ac:dyDescent="0.45">
      <c r="O412" s="135"/>
      <c r="P412" s="135"/>
      <c r="Q412" s="135"/>
      <c r="R412" s="135"/>
      <c r="S412" s="135"/>
      <c r="T412" s="135"/>
      <c r="U412" s="135"/>
      <c r="V412" s="135"/>
      <c r="W412" s="135"/>
    </row>
    <row r="413" spans="15:23" x14ac:dyDescent="0.45">
      <c r="O413" s="135"/>
      <c r="P413" s="135"/>
      <c r="Q413" s="135"/>
      <c r="R413" s="135"/>
      <c r="S413" s="135"/>
      <c r="T413" s="135"/>
      <c r="U413" s="135"/>
      <c r="V413" s="135"/>
      <c r="W413" s="135"/>
    </row>
    <row r="414" spans="15:23" x14ac:dyDescent="0.45">
      <c r="O414" s="135"/>
      <c r="P414" s="135"/>
      <c r="Q414" s="135"/>
      <c r="R414" s="135"/>
      <c r="S414" s="135"/>
      <c r="T414" s="135"/>
      <c r="U414" s="135"/>
      <c r="V414" s="135"/>
      <c r="W414" s="135"/>
    </row>
    <row r="415" spans="15:23" x14ac:dyDescent="0.45">
      <c r="O415" s="135"/>
      <c r="P415" s="135"/>
      <c r="Q415" s="135"/>
      <c r="R415" s="135"/>
      <c r="S415" s="135"/>
      <c r="T415" s="135"/>
      <c r="U415" s="135"/>
      <c r="V415" s="135"/>
      <c r="W415" s="135"/>
    </row>
    <row r="416" spans="15:23" x14ac:dyDescent="0.45">
      <c r="O416" s="135"/>
      <c r="P416" s="135"/>
      <c r="Q416" s="135"/>
      <c r="R416" s="135"/>
      <c r="S416" s="135"/>
      <c r="T416" s="135"/>
      <c r="U416" s="135"/>
      <c r="V416" s="135"/>
      <c r="W416" s="135"/>
    </row>
    <row r="417" spans="15:23" x14ac:dyDescent="0.45">
      <c r="O417" s="135"/>
      <c r="P417" s="135"/>
      <c r="Q417" s="135"/>
      <c r="R417" s="135"/>
      <c r="S417" s="135"/>
      <c r="T417" s="135"/>
      <c r="U417" s="135"/>
      <c r="V417" s="135"/>
      <c r="W417" s="135"/>
    </row>
    <row r="418" spans="15:23" x14ac:dyDescent="0.45">
      <c r="O418" s="135"/>
      <c r="P418" s="135"/>
      <c r="Q418" s="135"/>
      <c r="R418" s="135"/>
      <c r="S418" s="135"/>
      <c r="T418" s="135"/>
      <c r="U418" s="135"/>
      <c r="V418" s="135"/>
      <c r="W418" s="135"/>
    </row>
    <row r="419" spans="15:23" x14ac:dyDescent="0.45">
      <c r="O419" s="135"/>
      <c r="P419" s="135"/>
      <c r="Q419" s="135"/>
      <c r="R419" s="135"/>
      <c r="S419" s="135"/>
      <c r="T419" s="135"/>
      <c r="U419" s="135"/>
      <c r="V419" s="135"/>
      <c r="W419" s="135"/>
    </row>
    <row r="420" spans="15:23" x14ac:dyDescent="0.45">
      <c r="O420" s="135"/>
      <c r="P420" s="135"/>
      <c r="Q420" s="135"/>
      <c r="R420" s="135"/>
      <c r="S420" s="135"/>
      <c r="T420" s="135"/>
      <c r="U420" s="135"/>
      <c r="V420" s="135"/>
      <c r="W420" s="135"/>
    </row>
    <row r="421" spans="15:23" x14ac:dyDescent="0.45">
      <c r="O421" s="135"/>
      <c r="P421" s="135"/>
      <c r="Q421" s="135"/>
      <c r="R421" s="135"/>
      <c r="S421" s="135"/>
      <c r="T421" s="135"/>
      <c r="U421" s="135"/>
      <c r="V421" s="135"/>
      <c r="W421" s="135"/>
    </row>
    <row r="422" spans="15:23" x14ac:dyDescent="0.45">
      <c r="O422" s="135"/>
      <c r="P422" s="135"/>
      <c r="Q422" s="135"/>
      <c r="R422" s="135"/>
      <c r="S422" s="135"/>
      <c r="T422" s="135"/>
      <c r="U422" s="135"/>
      <c r="V422" s="135"/>
      <c r="W422" s="135"/>
    </row>
    <row r="423" spans="15:23" x14ac:dyDescent="0.45">
      <c r="O423" s="135"/>
      <c r="P423" s="135"/>
      <c r="Q423" s="135"/>
      <c r="R423" s="135"/>
      <c r="S423" s="135"/>
      <c r="T423" s="135"/>
      <c r="U423" s="135"/>
      <c r="V423" s="135"/>
      <c r="W423" s="135"/>
    </row>
    <row r="424" spans="15:23" x14ac:dyDescent="0.45">
      <c r="O424" s="135"/>
      <c r="P424" s="135"/>
      <c r="Q424" s="135"/>
      <c r="R424" s="135"/>
      <c r="S424" s="135"/>
      <c r="T424" s="135"/>
      <c r="U424" s="135"/>
      <c r="V424" s="135"/>
      <c r="W424" s="135"/>
    </row>
    <row r="425" spans="15:23" x14ac:dyDescent="0.45">
      <c r="O425" s="135"/>
      <c r="P425" s="135"/>
      <c r="Q425" s="135"/>
      <c r="R425" s="135"/>
      <c r="S425" s="135"/>
      <c r="T425" s="135"/>
      <c r="U425" s="135"/>
      <c r="V425" s="135"/>
      <c r="W425" s="135"/>
    </row>
    <row r="426" spans="15:23" x14ac:dyDescent="0.45">
      <c r="O426" s="135"/>
      <c r="P426" s="135"/>
      <c r="Q426" s="135"/>
      <c r="R426" s="135"/>
      <c r="S426" s="135"/>
      <c r="T426" s="135"/>
      <c r="U426" s="135"/>
      <c r="V426" s="135"/>
      <c r="W426" s="135"/>
    </row>
    <row r="427" spans="15:23" x14ac:dyDescent="0.45">
      <c r="O427" s="135"/>
      <c r="P427" s="135"/>
      <c r="Q427" s="135"/>
      <c r="R427" s="135"/>
      <c r="S427" s="135"/>
      <c r="T427" s="135"/>
      <c r="U427" s="135"/>
      <c r="V427" s="135"/>
      <c r="W427" s="135"/>
    </row>
    <row r="428" spans="15:23" x14ac:dyDescent="0.45">
      <c r="O428" s="135"/>
      <c r="P428" s="135"/>
      <c r="Q428" s="135"/>
      <c r="R428" s="135"/>
      <c r="S428" s="135"/>
      <c r="T428" s="135"/>
      <c r="U428" s="135"/>
      <c r="V428" s="135"/>
      <c r="W428" s="135"/>
    </row>
    <row r="429" spans="15:23" x14ac:dyDescent="0.45">
      <c r="O429" s="135"/>
      <c r="P429" s="135"/>
      <c r="Q429" s="135"/>
      <c r="R429" s="135"/>
      <c r="S429" s="135"/>
      <c r="T429" s="135"/>
      <c r="U429" s="135"/>
      <c r="V429" s="135"/>
      <c r="W429" s="135"/>
    </row>
    <row r="430" spans="15:23" x14ac:dyDescent="0.45">
      <c r="O430" s="135"/>
      <c r="P430" s="135"/>
      <c r="Q430" s="135"/>
      <c r="R430" s="135"/>
      <c r="S430" s="135"/>
      <c r="T430" s="135"/>
      <c r="U430" s="135"/>
      <c r="V430" s="135"/>
      <c r="W430" s="135"/>
    </row>
    <row r="431" spans="15:23" x14ac:dyDescent="0.45">
      <c r="O431" s="135"/>
      <c r="P431" s="135"/>
      <c r="Q431" s="135"/>
      <c r="R431" s="135"/>
      <c r="S431" s="135"/>
      <c r="T431" s="135"/>
      <c r="U431" s="135"/>
      <c r="V431" s="135"/>
      <c r="W431" s="135"/>
    </row>
    <row r="432" spans="15:23" x14ac:dyDescent="0.45">
      <c r="O432" s="135"/>
      <c r="P432" s="135"/>
      <c r="Q432" s="135"/>
      <c r="R432" s="135"/>
      <c r="S432" s="135"/>
      <c r="T432" s="135"/>
      <c r="U432" s="135"/>
      <c r="V432" s="135"/>
      <c r="W432" s="135"/>
    </row>
    <row r="433" spans="15:23" x14ac:dyDescent="0.45">
      <c r="O433" s="135"/>
      <c r="P433" s="135"/>
      <c r="Q433" s="135"/>
      <c r="R433" s="135"/>
      <c r="S433" s="135"/>
      <c r="T433" s="135"/>
      <c r="U433" s="135"/>
      <c r="V433" s="135"/>
      <c r="W433" s="135"/>
    </row>
    <row r="434" spans="15:23" x14ac:dyDescent="0.45">
      <c r="O434" s="135"/>
      <c r="P434" s="135"/>
      <c r="Q434" s="135"/>
      <c r="R434" s="135"/>
      <c r="S434" s="135"/>
      <c r="T434" s="135"/>
      <c r="U434" s="135"/>
      <c r="V434" s="135"/>
      <c r="W434" s="135"/>
    </row>
    <row r="435" spans="15:23" x14ac:dyDescent="0.45">
      <c r="O435" s="135"/>
      <c r="P435" s="135"/>
      <c r="Q435" s="135"/>
      <c r="R435" s="135"/>
      <c r="S435" s="135"/>
      <c r="T435" s="135"/>
      <c r="U435" s="135"/>
      <c r="V435" s="135"/>
      <c r="W435" s="135"/>
    </row>
    <row r="436" spans="15:23" x14ac:dyDescent="0.45">
      <c r="O436" s="135"/>
      <c r="P436" s="135"/>
      <c r="Q436" s="135"/>
      <c r="R436" s="135"/>
      <c r="S436" s="135"/>
      <c r="T436" s="135"/>
      <c r="U436" s="135"/>
      <c r="V436" s="135"/>
      <c r="W436" s="135"/>
    </row>
    <row r="437" spans="15:23" x14ac:dyDescent="0.45">
      <c r="O437" s="135"/>
      <c r="P437" s="135"/>
      <c r="Q437" s="135"/>
      <c r="R437" s="135"/>
      <c r="S437" s="135"/>
      <c r="T437" s="135"/>
      <c r="U437" s="135"/>
      <c r="V437" s="135"/>
      <c r="W437" s="135"/>
    </row>
    <row r="438" spans="15:23" x14ac:dyDescent="0.45">
      <c r="O438" s="135"/>
      <c r="P438" s="135"/>
      <c r="Q438" s="135"/>
      <c r="R438" s="135"/>
      <c r="S438" s="135"/>
      <c r="T438" s="135"/>
      <c r="U438" s="135"/>
      <c r="V438" s="135"/>
      <c r="W438" s="135"/>
    </row>
    <row r="439" spans="15:23" x14ac:dyDescent="0.45">
      <c r="O439" s="135"/>
      <c r="P439" s="135"/>
      <c r="Q439" s="135"/>
      <c r="R439" s="135"/>
      <c r="S439" s="135"/>
      <c r="T439" s="135"/>
      <c r="U439" s="135"/>
      <c r="V439" s="135"/>
      <c r="W439" s="135"/>
    </row>
    <row r="440" spans="15:23" x14ac:dyDescent="0.45">
      <c r="O440" s="135"/>
      <c r="P440" s="135"/>
      <c r="Q440" s="135"/>
      <c r="R440" s="135"/>
      <c r="S440" s="135"/>
      <c r="T440" s="135"/>
      <c r="U440" s="135"/>
      <c r="V440" s="135"/>
      <c r="W440" s="135"/>
    </row>
    <row r="441" spans="15:23" x14ac:dyDescent="0.45">
      <c r="O441" s="135"/>
      <c r="P441" s="135"/>
      <c r="Q441" s="135"/>
      <c r="R441" s="135"/>
      <c r="S441" s="135"/>
      <c r="T441" s="135"/>
      <c r="U441" s="135"/>
      <c r="V441" s="135"/>
      <c r="W441" s="135"/>
    </row>
    <row r="442" spans="15:23" x14ac:dyDescent="0.45">
      <c r="O442" s="135"/>
      <c r="P442" s="135"/>
      <c r="Q442" s="135"/>
      <c r="R442" s="135"/>
      <c r="S442" s="135"/>
      <c r="T442" s="135"/>
      <c r="U442" s="135"/>
      <c r="V442" s="135"/>
      <c r="W442" s="135"/>
    </row>
    <row r="443" spans="15:23" x14ac:dyDescent="0.45">
      <c r="O443" s="135"/>
      <c r="P443" s="135"/>
      <c r="Q443" s="135"/>
      <c r="R443" s="135"/>
      <c r="S443" s="135"/>
      <c r="T443" s="135"/>
      <c r="U443" s="135"/>
      <c r="V443" s="135"/>
      <c r="W443" s="135"/>
    </row>
    <row r="444" spans="15:23" x14ac:dyDescent="0.45">
      <c r="O444" s="135"/>
      <c r="P444" s="135"/>
      <c r="Q444" s="135"/>
      <c r="R444" s="135"/>
      <c r="S444" s="135"/>
      <c r="T444" s="135"/>
      <c r="U444" s="135"/>
      <c r="V444" s="135"/>
      <c r="W444" s="135"/>
    </row>
    <row r="445" spans="15:23" x14ac:dyDescent="0.45">
      <c r="O445" s="135"/>
      <c r="P445" s="135"/>
      <c r="Q445" s="135"/>
      <c r="R445" s="135"/>
      <c r="S445" s="135"/>
      <c r="T445" s="135"/>
      <c r="U445" s="135"/>
      <c r="V445" s="135"/>
      <c r="W445" s="135"/>
    </row>
    <row r="446" spans="15:23" x14ac:dyDescent="0.45">
      <c r="O446" s="135"/>
      <c r="P446" s="135"/>
      <c r="Q446" s="135"/>
      <c r="R446" s="135"/>
      <c r="S446" s="135"/>
      <c r="T446" s="135"/>
      <c r="U446" s="135"/>
      <c r="V446" s="135"/>
      <c r="W446" s="135"/>
    </row>
    <row r="447" spans="15:23" x14ac:dyDescent="0.45">
      <c r="O447" s="135"/>
      <c r="P447" s="135"/>
      <c r="Q447" s="135"/>
      <c r="R447" s="135"/>
      <c r="S447" s="135"/>
      <c r="T447" s="135"/>
      <c r="U447" s="135"/>
      <c r="V447" s="135"/>
      <c r="W447" s="135"/>
    </row>
    <row r="448" spans="15:23" x14ac:dyDescent="0.45">
      <c r="O448" s="135"/>
      <c r="P448" s="135"/>
      <c r="Q448" s="135"/>
      <c r="R448" s="135"/>
      <c r="S448" s="135"/>
      <c r="T448" s="135"/>
      <c r="U448" s="135"/>
      <c r="V448" s="135"/>
      <c r="W448" s="135"/>
    </row>
    <row r="449" spans="15:23" x14ac:dyDescent="0.45">
      <c r="O449" s="135"/>
      <c r="P449" s="135"/>
      <c r="Q449" s="135"/>
      <c r="R449" s="135"/>
      <c r="S449" s="135"/>
      <c r="T449" s="135"/>
      <c r="U449" s="135"/>
      <c r="V449" s="135"/>
      <c r="W449" s="135"/>
    </row>
    <row r="450" spans="15:23" x14ac:dyDescent="0.45">
      <c r="O450" s="135"/>
      <c r="P450" s="135"/>
      <c r="Q450" s="135"/>
      <c r="R450" s="135"/>
      <c r="S450" s="135"/>
      <c r="T450" s="135"/>
      <c r="U450" s="135"/>
      <c r="V450" s="135"/>
      <c r="W450" s="135"/>
    </row>
    <row r="451" spans="15:23" x14ac:dyDescent="0.45">
      <c r="O451" s="135"/>
      <c r="P451" s="135"/>
      <c r="Q451" s="135"/>
      <c r="R451" s="135"/>
      <c r="S451" s="135"/>
      <c r="T451" s="135"/>
      <c r="U451" s="135"/>
      <c r="V451" s="135"/>
      <c r="W451" s="135"/>
    </row>
    <row r="452" spans="15:23" x14ac:dyDescent="0.45">
      <c r="O452" s="135"/>
      <c r="P452" s="135"/>
      <c r="Q452" s="135"/>
      <c r="R452" s="135"/>
      <c r="S452" s="135"/>
      <c r="T452" s="135"/>
      <c r="U452" s="135"/>
      <c r="V452" s="135"/>
      <c r="W452" s="135"/>
    </row>
    <row r="453" spans="15:23" x14ac:dyDescent="0.45">
      <c r="O453" s="135"/>
      <c r="P453" s="135"/>
      <c r="Q453" s="135"/>
      <c r="R453" s="135"/>
      <c r="S453" s="135"/>
      <c r="T453" s="135"/>
      <c r="U453" s="135"/>
      <c r="V453" s="135"/>
      <c r="W453" s="135"/>
    </row>
    <row r="454" spans="15:23" x14ac:dyDescent="0.45">
      <c r="O454" s="135"/>
      <c r="P454" s="135"/>
      <c r="Q454" s="135"/>
      <c r="R454" s="135"/>
      <c r="S454" s="135"/>
      <c r="T454" s="135"/>
      <c r="U454" s="135"/>
      <c r="V454" s="135"/>
      <c r="W454" s="135"/>
    </row>
    <row r="455" spans="15:23" x14ac:dyDescent="0.45">
      <c r="O455" s="135"/>
      <c r="P455" s="135"/>
      <c r="Q455" s="135"/>
      <c r="R455" s="135"/>
      <c r="S455" s="135"/>
      <c r="T455" s="135"/>
      <c r="U455" s="135"/>
      <c r="V455" s="135"/>
      <c r="W455" s="135"/>
    </row>
    <row r="456" spans="15:23" x14ac:dyDescent="0.45">
      <c r="O456" s="135"/>
      <c r="P456" s="135"/>
      <c r="Q456" s="135"/>
      <c r="R456" s="135"/>
      <c r="S456" s="135"/>
      <c r="T456" s="135"/>
      <c r="U456" s="135"/>
      <c r="V456" s="135"/>
      <c r="W456" s="135"/>
    </row>
    <row r="457" spans="15:23" x14ac:dyDescent="0.45">
      <c r="O457" s="135"/>
      <c r="P457" s="135"/>
      <c r="Q457" s="135"/>
      <c r="R457" s="135"/>
      <c r="S457" s="135"/>
      <c r="T457" s="135"/>
      <c r="U457" s="135"/>
      <c r="V457" s="135"/>
      <c r="W457" s="135"/>
    </row>
    <row r="458" spans="15:23" x14ac:dyDescent="0.45">
      <c r="O458" s="135"/>
      <c r="P458" s="135"/>
      <c r="Q458" s="135"/>
      <c r="R458" s="135"/>
      <c r="S458" s="135"/>
      <c r="T458" s="135"/>
      <c r="U458" s="135"/>
      <c r="V458" s="135"/>
      <c r="W458" s="135"/>
    </row>
    <row r="459" spans="15:23" x14ac:dyDescent="0.45">
      <c r="O459" s="135"/>
      <c r="P459" s="135"/>
      <c r="Q459" s="135"/>
      <c r="R459" s="135"/>
      <c r="S459" s="135"/>
      <c r="T459" s="135"/>
      <c r="U459" s="135"/>
      <c r="V459" s="135"/>
      <c r="W459" s="135"/>
    </row>
    <row r="460" spans="15:23" x14ac:dyDescent="0.45">
      <c r="O460" s="135"/>
      <c r="P460" s="135"/>
      <c r="Q460" s="135"/>
      <c r="R460" s="135"/>
      <c r="S460" s="135"/>
      <c r="T460" s="135"/>
      <c r="U460" s="135"/>
      <c r="V460" s="135"/>
      <c r="W460" s="135"/>
    </row>
    <row r="461" spans="15:23" x14ac:dyDescent="0.45">
      <c r="O461" s="135"/>
      <c r="P461" s="135"/>
      <c r="Q461" s="135"/>
      <c r="R461" s="135"/>
      <c r="S461" s="135"/>
      <c r="T461" s="135"/>
      <c r="U461" s="135"/>
      <c r="V461" s="135"/>
      <c r="W461" s="135"/>
    </row>
    <row r="462" spans="15:23" x14ac:dyDescent="0.45">
      <c r="O462" s="135"/>
      <c r="P462" s="135"/>
      <c r="Q462" s="135"/>
      <c r="R462" s="135"/>
      <c r="S462" s="135"/>
      <c r="T462" s="135"/>
      <c r="U462" s="135"/>
      <c r="V462" s="135"/>
      <c r="W462" s="135"/>
    </row>
    <row r="463" spans="15:23" x14ac:dyDescent="0.45">
      <c r="O463" s="135"/>
      <c r="P463" s="135"/>
      <c r="Q463" s="135"/>
      <c r="R463" s="135"/>
      <c r="S463" s="135"/>
      <c r="T463" s="135"/>
      <c r="U463" s="135"/>
      <c r="V463" s="135"/>
      <c r="W463" s="135"/>
    </row>
    <row r="464" spans="15:23" x14ac:dyDescent="0.45">
      <c r="O464" s="135"/>
      <c r="P464" s="135"/>
      <c r="Q464" s="135"/>
      <c r="R464" s="135"/>
      <c r="S464" s="135"/>
      <c r="T464" s="135"/>
      <c r="U464" s="135"/>
      <c r="V464" s="135"/>
      <c r="W464" s="135"/>
    </row>
    <row r="465" spans="15:23" x14ac:dyDescent="0.45">
      <c r="O465" s="135"/>
      <c r="P465" s="135"/>
      <c r="Q465" s="135"/>
      <c r="R465" s="135"/>
      <c r="S465" s="135"/>
      <c r="T465" s="135"/>
      <c r="U465" s="135"/>
      <c r="V465" s="135"/>
      <c r="W465" s="135"/>
    </row>
    <row r="466" spans="15:23" x14ac:dyDescent="0.45">
      <c r="O466" s="135"/>
      <c r="P466" s="135"/>
      <c r="Q466" s="135"/>
      <c r="R466" s="135"/>
      <c r="S466" s="135"/>
      <c r="T466" s="135"/>
      <c r="U466" s="135"/>
      <c r="V466" s="135"/>
      <c r="W466" s="135"/>
    </row>
    <row r="467" spans="15:23" x14ac:dyDescent="0.45">
      <c r="O467" s="135"/>
      <c r="P467" s="135"/>
      <c r="Q467" s="135"/>
      <c r="R467" s="135"/>
      <c r="S467" s="135"/>
      <c r="T467" s="135"/>
      <c r="U467" s="135"/>
      <c r="V467" s="135"/>
      <c r="W467" s="135"/>
    </row>
    <row r="468" spans="15:23" x14ac:dyDescent="0.45">
      <c r="O468" s="135"/>
      <c r="P468" s="135"/>
      <c r="Q468" s="135"/>
      <c r="R468" s="135"/>
      <c r="S468" s="135"/>
      <c r="T468" s="135"/>
      <c r="U468" s="135"/>
      <c r="V468" s="135"/>
      <c r="W468" s="135"/>
    </row>
    <row r="469" spans="15:23" x14ac:dyDescent="0.45">
      <c r="O469" s="135"/>
      <c r="P469" s="135"/>
      <c r="Q469" s="135"/>
      <c r="R469" s="135"/>
      <c r="S469" s="135"/>
      <c r="T469" s="135"/>
      <c r="U469" s="135"/>
      <c r="V469" s="135"/>
      <c r="W469" s="135"/>
    </row>
    <row r="470" spans="15:23" x14ac:dyDescent="0.45">
      <c r="O470" s="135"/>
      <c r="P470" s="135"/>
      <c r="Q470" s="135"/>
      <c r="R470" s="135"/>
      <c r="S470" s="135"/>
      <c r="T470" s="135"/>
      <c r="U470" s="135"/>
      <c r="V470" s="135"/>
      <c r="W470" s="135"/>
    </row>
    <row r="471" spans="15:23" x14ac:dyDescent="0.45">
      <c r="O471" s="135"/>
      <c r="P471" s="135"/>
      <c r="Q471" s="135"/>
      <c r="R471" s="135"/>
      <c r="S471" s="135"/>
      <c r="T471" s="135"/>
      <c r="U471" s="135"/>
      <c r="V471" s="135"/>
      <c r="W471" s="135"/>
    </row>
    <row r="472" spans="15:23" x14ac:dyDescent="0.45">
      <c r="O472" s="135"/>
      <c r="P472" s="135"/>
      <c r="Q472" s="135"/>
      <c r="R472" s="135"/>
      <c r="S472" s="135"/>
      <c r="T472" s="135"/>
      <c r="U472" s="135"/>
      <c r="V472" s="135"/>
      <c r="W472" s="135"/>
    </row>
    <row r="473" spans="15:23" x14ac:dyDescent="0.45">
      <c r="O473" s="135"/>
      <c r="P473" s="135"/>
      <c r="Q473" s="135"/>
      <c r="R473" s="135"/>
      <c r="S473" s="135"/>
      <c r="T473" s="135"/>
      <c r="U473" s="135"/>
      <c r="V473" s="135"/>
      <c r="W473" s="135"/>
    </row>
    <row r="474" spans="15:23" x14ac:dyDescent="0.45">
      <c r="O474" s="135"/>
      <c r="P474" s="135"/>
      <c r="Q474" s="135"/>
      <c r="R474" s="135"/>
      <c r="S474" s="135"/>
      <c r="T474" s="135"/>
      <c r="U474" s="135"/>
      <c r="V474" s="135"/>
      <c r="W474" s="135"/>
    </row>
    <row r="475" spans="15:23" x14ac:dyDescent="0.45">
      <c r="O475" s="135"/>
      <c r="P475" s="135"/>
      <c r="Q475" s="135"/>
      <c r="R475" s="135"/>
      <c r="S475" s="135"/>
      <c r="T475" s="135"/>
      <c r="U475" s="135"/>
      <c r="V475" s="135"/>
      <c r="W475" s="135"/>
    </row>
    <row r="476" spans="15:23" x14ac:dyDescent="0.45">
      <c r="O476" s="135"/>
      <c r="P476" s="135"/>
      <c r="Q476" s="135"/>
      <c r="R476" s="135"/>
      <c r="S476" s="135"/>
      <c r="T476" s="135"/>
      <c r="U476" s="135"/>
      <c r="V476" s="135"/>
      <c r="W476" s="135"/>
    </row>
    <row r="477" spans="15:23" x14ac:dyDescent="0.45">
      <c r="O477" s="135"/>
      <c r="P477" s="135"/>
      <c r="Q477" s="135"/>
      <c r="R477" s="135"/>
      <c r="S477" s="135"/>
      <c r="T477" s="135"/>
      <c r="U477" s="135"/>
      <c r="V477" s="135"/>
      <c r="W477" s="135"/>
    </row>
    <row r="478" spans="15:23" x14ac:dyDescent="0.45">
      <c r="O478" s="135"/>
      <c r="P478" s="135"/>
      <c r="Q478" s="135"/>
      <c r="R478" s="135"/>
      <c r="S478" s="135"/>
      <c r="T478" s="135"/>
      <c r="U478" s="135"/>
      <c r="V478" s="135"/>
      <c r="W478" s="135"/>
    </row>
    <row r="479" spans="15:23" x14ac:dyDescent="0.45">
      <c r="O479" s="135"/>
      <c r="P479" s="135"/>
      <c r="Q479" s="135"/>
      <c r="R479" s="135"/>
      <c r="S479" s="135"/>
      <c r="T479" s="135"/>
      <c r="U479" s="135"/>
      <c r="V479" s="135"/>
      <c r="W479" s="135"/>
    </row>
    <row r="480" spans="15:23" x14ac:dyDescent="0.45">
      <c r="O480" s="135"/>
      <c r="P480" s="135"/>
      <c r="Q480" s="135"/>
      <c r="R480" s="135"/>
      <c r="S480" s="135"/>
      <c r="T480" s="135"/>
      <c r="U480" s="135"/>
      <c r="V480" s="135"/>
      <c r="W480" s="135"/>
    </row>
    <row r="481" spans="15:23" x14ac:dyDescent="0.45">
      <c r="O481" s="135"/>
      <c r="P481" s="135"/>
      <c r="Q481" s="135"/>
      <c r="R481" s="135"/>
      <c r="S481" s="135"/>
      <c r="T481" s="135"/>
      <c r="U481" s="135"/>
      <c r="V481" s="135"/>
      <c r="W481" s="135"/>
    </row>
    <row r="482" spans="15:23" x14ac:dyDescent="0.45">
      <c r="O482" s="135"/>
      <c r="P482" s="135"/>
      <c r="Q482" s="135"/>
      <c r="R482" s="135"/>
      <c r="S482" s="135"/>
      <c r="T482" s="135"/>
      <c r="U482" s="135"/>
      <c r="V482" s="135"/>
      <c r="W482" s="135"/>
    </row>
    <row r="483" spans="15:23" x14ac:dyDescent="0.45">
      <c r="O483" s="135"/>
      <c r="P483" s="135"/>
      <c r="Q483" s="135"/>
      <c r="R483" s="135"/>
      <c r="S483" s="135"/>
      <c r="T483" s="135"/>
      <c r="U483" s="135"/>
      <c r="V483" s="135"/>
      <c r="W483" s="135"/>
    </row>
    <row r="484" spans="15:23" x14ac:dyDescent="0.45">
      <c r="O484" s="135"/>
      <c r="P484" s="135"/>
      <c r="Q484" s="135"/>
      <c r="R484" s="135"/>
      <c r="S484" s="135"/>
      <c r="T484" s="135"/>
      <c r="U484" s="135"/>
      <c r="V484" s="135"/>
      <c r="W484" s="135"/>
    </row>
    <row r="485" spans="15:23" x14ac:dyDescent="0.45">
      <c r="O485" s="135"/>
      <c r="P485" s="135"/>
      <c r="Q485" s="135"/>
      <c r="R485" s="135"/>
      <c r="S485" s="135"/>
      <c r="T485" s="135"/>
      <c r="U485" s="135"/>
      <c r="V485" s="135"/>
      <c r="W485" s="135"/>
    </row>
    <row r="486" spans="15:23" x14ac:dyDescent="0.45">
      <c r="O486" s="135"/>
      <c r="P486" s="135"/>
      <c r="Q486" s="135"/>
      <c r="R486" s="135"/>
      <c r="S486" s="135"/>
      <c r="T486" s="135"/>
      <c r="U486" s="135"/>
      <c r="V486" s="135"/>
      <c r="W486" s="135"/>
    </row>
    <row r="487" spans="15:23" x14ac:dyDescent="0.45">
      <c r="O487" s="135"/>
      <c r="P487" s="135"/>
      <c r="Q487" s="135"/>
      <c r="R487" s="135"/>
      <c r="S487" s="135"/>
      <c r="T487" s="135"/>
      <c r="U487" s="135"/>
      <c r="V487" s="135"/>
      <c r="W487" s="135"/>
    </row>
    <row r="488" spans="15:23" x14ac:dyDescent="0.45">
      <c r="O488" s="135"/>
      <c r="P488" s="135"/>
      <c r="Q488" s="135"/>
      <c r="R488" s="135"/>
      <c r="S488" s="135"/>
      <c r="T488" s="135"/>
      <c r="U488" s="135"/>
      <c r="V488" s="135"/>
      <c r="W488" s="135"/>
    </row>
    <row r="489" spans="15:23" x14ac:dyDescent="0.45">
      <c r="O489" s="135"/>
      <c r="P489" s="135"/>
      <c r="Q489" s="135"/>
      <c r="R489" s="135"/>
      <c r="S489" s="135"/>
      <c r="T489" s="135"/>
      <c r="U489" s="135"/>
      <c r="V489" s="135"/>
      <c r="W489" s="135"/>
    </row>
    <row r="490" spans="15:23" x14ac:dyDescent="0.45">
      <c r="O490" s="135"/>
      <c r="P490" s="135"/>
      <c r="Q490" s="135"/>
      <c r="R490" s="135"/>
      <c r="S490" s="135"/>
      <c r="T490" s="135"/>
      <c r="U490" s="135"/>
      <c r="V490" s="135"/>
      <c r="W490" s="135"/>
    </row>
    <row r="491" spans="15:23" x14ac:dyDescent="0.45">
      <c r="O491" s="135"/>
      <c r="P491" s="135"/>
      <c r="Q491" s="135"/>
      <c r="R491" s="135"/>
      <c r="S491" s="135"/>
      <c r="T491" s="135"/>
      <c r="U491" s="135"/>
      <c r="V491" s="135"/>
      <c r="W491" s="135"/>
    </row>
    <row r="492" spans="15:23" x14ac:dyDescent="0.45">
      <c r="O492" s="135"/>
      <c r="P492" s="135"/>
      <c r="Q492" s="135"/>
      <c r="R492" s="135"/>
      <c r="S492" s="135"/>
      <c r="T492" s="135"/>
      <c r="U492" s="135"/>
      <c r="V492" s="135"/>
      <c r="W492" s="135"/>
    </row>
    <row r="493" spans="15:23" x14ac:dyDescent="0.45">
      <c r="O493" s="135"/>
      <c r="P493" s="135"/>
      <c r="Q493" s="135"/>
      <c r="R493" s="135"/>
      <c r="S493" s="135"/>
      <c r="T493" s="135"/>
      <c r="U493" s="135"/>
      <c r="V493" s="135"/>
      <c r="W493" s="135"/>
    </row>
    <row r="494" spans="15:23" x14ac:dyDescent="0.45">
      <c r="O494" s="135"/>
      <c r="P494" s="135"/>
      <c r="Q494" s="135"/>
      <c r="R494" s="135"/>
      <c r="S494" s="135"/>
      <c r="T494" s="135"/>
      <c r="U494" s="135"/>
      <c r="V494" s="135"/>
      <c r="W494" s="135"/>
    </row>
    <row r="495" spans="15:23" x14ac:dyDescent="0.45">
      <c r="O495" s="135"/>
      <c r="P495" s="135"/>
      <c r="Q495" s="135"/>
      <c r="R495" s="135"/>
      <c r="S495" s="135"/>
      <c r="T495" s="135"/>
      <c r="U495" s="135"/>
      <c r="V495" s="135"/>
      <c r="W495" s="135"/>
    </row>
    <row r="496" spans="15:23" x14ac:dyDescent="0.45">
      <c r="O496" s="135"/>
      <c r="P496" s="135"/>
      <c r="Q496" s="135"/>
      <c r="R496" s="135"/>
      <c r="S496" s="135"/>
      <c r="T496" s="135"/>
      <c r="U496" s="135"/>
      <c r="V496" s="135"/>
      <c r="W496" s="135"/>
    </row>
    <row r="497" spans="15:23" x14ac:dyDescent="0.45">
      <c r="O497" s="135"/>
      <c r="P497" s="135"/>
      <c r="Q497" s="135"/>
      <c r="R497" s="135"/>
      <c r="S497" s="135"/>
      <c r="T497" s="135"/>
      <c r="U497" s="135"/>
      <c r="V497" s="135"/>
      <c r="W497" s="135"/>
    </row>
    <row r="498" spans="15:23" x14ac:dyDescent="0.45">
      <c r="O498" s="135"/>
      <c r="P498" s="135"/>
      <c r="Q498" s="135"/>
      <c r="R498" s="135"/>
      <c r="S498" s="135"/>
      <c r="T498" s="135"/>
      <c r="U498" s="135"/>
      <c r="V498" s="135"/>
      <c r="W498" s="135"/>
    </row>
    <row r="499" spans="15:23" x14ac:dyDescent="0.45">
      <c r="O499" s="135"/>
      <c r="P499" s="135"/>
      <c r="Q499" s="135"/>
      <c r="R499" s="135"/>
      <c r="S499" s="135"/>
      <c r="T499" s="135"/>
      <c r="U499" s="135"/>
      <c r="V499" s="135"/>
      <c r="W499" s="135"/>
    </row>
    <row r="500" spans="15:23" x14ac:dyDescent="0.45">
      <c r="O500" s="135"/>
      <c r="P500" s="135"/>
      <c r="Q500" s="135"/>
      <c r="R500" s="135"/>
      <c r="S500" s="135"/>
      <c r="T500" s="135"/>
      <c r="U500" s="135"/>
      <c r="V500" s="135"/>
      <c r="W500" s="135"/>
    </row>
    <row r="501" spans="15:23" x14ac:dyDescent="0.45">
      <c r="O501" s="135"/>
      <c r="P501" s="135"/>
      <c r="Q501" s="135"/>
      <c r="R501" s="135"/>
      <c r="S501" s="135"/>
      <c r="T501" s="135"/>
      <c r="U501" s="135"/>
      <c r="V501" s="135"/>
      <c r="W501" s="135"/>
    </row>
    <row r="502" spans="15:23" x14ac:dyDescent="0.45">
      <c r="O502" s="135"/>
      <c r="P502" s="135"/>
      <c r="Q502" s="135"/>
      <c r="R502" s="135"/>
      <c r="S502" s="135"/>
      <c r="T502" s="135"/>
      <c r="U502" s="135"/>
      <c r="V502" s="135"/>
      <c r="W502" s="135"/>
    </row>
    <row r="503" spans="15:23" x14ac:dyDescent="0.45">
      <c r="O503" s="135"/>
      <c r="P503" s="135"/>
      <c r="Q503" s="135"/>
      <c r="R503" s="135"/>
      <c r="S503" s="135"/>
      <c r="T503" s="135"/>
      <c r="U503" s="135"/>
      <c r="V503" s="135"/>
      <c r="W503" s="135"/>
    </row>
    <row r="504" spans="15:23" x14ac:dyDescent="0.45">
      <c r="O504" s="135"/>
      <c r="P504" s="135"/>
      <c r="Q504" s="135"/>
      <c r="R504" s="135"/>
      <c r="S504" s="135"/>
      <c r="T504" s="135"/>
      <c r="U504" s="135"/>
      <c r="V504" s="135"/>
      <c r="W504" s="135"/>
    </row>
    <row r="505" spans="15:23" x14ac:dyDescent="0.45">
      <c r="O505" s="135"/>
      <c r="P505" s="135"/>
      <c r="Q505" s="135"/>
      <c r="R505" s="135"/>
      <c r="S505" s="135"/>
      <c r="T505" s="135"/>
      <c r="U505" s="135"/>
      <c r="V505" s="135"/>
      <c r="W505" s="135"/>
    </row>
    <row r="506" spans="15:23" x14ac:dyDescent="0.45">
      <c r="O506" s="135"/>
      <c r="P506" s="135"/>
      <c r="Q506" s="135"/>
      <c r="R506" s="135"/>
      <c r="S506" s="135"/>
      <c r="T506" s="135"/>
      <c r="U506" s="135"/>
      <c r="V506" s="135"/>
      <c r="W506" s="135"/>
    </row>
    <row r="507" spans="15:23" x14ac:dyDescent="0.45">
      <c r="O507" s="135"/>
      <c r="P507" s="135"/>
      <c r="Q507" s="135"/>
      <c r="R507" s="135"/>
      <c r="S507" s="135"/>
      <c r="T507" s="135"/>
      <c r="U507" s="135"/>
      <c r="V507" s="135"/>
      <c r="W507" s="135"/>
    </row>
    <row r="508" spans="15:23" x14ac:dyDescent="0.45">
      <c r="O508" s="135"/>
      <c r="P508" s="135"/>
      <c r="Q508" s="135"/>
      <c r="R508" s="135"/>
      <c r="S508" s="135"/>
      <c r="T508" s="135"/>
      <c r="U508" s="135"/>
      <c r="V508" s="135"/>
      <c r="W508" s="135"/>
    </row>
    <row r="509" spans="15:23" x14ac:dyDescent="0.45">
      <c r="O509" s="135"/>
      <c r="P509" s="135"/>
      <c r="Q509" s="135"/>
      <c r="R509" s="135"/>
      <c r="S509" s="135"/>
      <c r="T509" s="135"/>
      <c r="U509" s="135"/>
      <c r="V509" s="135"/>
      <c r="W509" s="135"/>
    </row>
    <row r="510" spans="15:23" x14ac:dyDescent="0.45">
      <c r="O510" s="135"/>
      <c r="P510" s="135"/>
      <c r="Q510" s="135"/>
      <c r="R510" s="135"/>
      <c r="S510" s="135"/>
      <c r="T510" s="135"/>
      <c r="U510" s="135"/>
      <c r="V510" s="135"/>
      <c r="W510" s="135"/>
    </row>
    <row r="511" spans="15:23" x14ac:dyDescent="0.45">
      <c r="O511" s="135"/>
      <c r="P511" s="135"/>
      <c r="Q511" s="135"/>
      <c r="R511" s="135"/>
      <c r="S511" s="135"/>
      <c r="T511" s="135"/>
      <c r="U511" s="135"/>
      <c r="V511" s="135"/>
      <c r="W511" s="135"/>
    </row>
    <row r="512" spans="15:23" x14ac:dyDescent="0.45">
      <c r="O512" s="135"/>
      <c r="P512" s="135"/>
      <c r="Q512" s="135"/>
      <c r="R512" s="135"/>
      <c r="S512" s="135"/>
      <c r="T512" s="135"/>
      <c r="U512" s="135"/>
      <c r="V512" s="135"/>
      <c r="W512" s="135"/>
    </row>
    <row r="513" spans="15:23" x14ac:dyDescent="0.45">
      <c r="O513" s="135"/>
      <c r="P513" s="135"/>
      <c r="Q513" s="135"/>
      <c r="R513" s="135"/>
      <c r="S513" s="135"/>
      <c r="T513" s="135"/>
      <c r="U513" s="135"/>
      <c r="V513" s="135"/>
      <c r="W513" s="135"/>
    </row>
    <row r="514" spans="15:23" x14ac:dyDescent="0.45">
      <c r="O514" s="135"/>
      <c r="P514" s="135"/>
      <c r="Q514" s="135"/>
      <c r="R514" s="135"/>
      <c r="S514" s="135"/>
      <c r="T514" s="135"/>
      <c r="U514" s="135"/>
      <c r="V514" s="135"/>
      <c r="W514" s="135"/>
    </row>
    <row r="515" spans="15:23" x14ac:dyDescent="0.45">
      <c r="O515" s="135"/>
      <c r="P515" s="135"/>
      <c r="Q515" s="135"/>
      <c r="R515" s="135"/>
      <c r="S515" s="135"/>
      <c r="T515" s="135"/>
      <c r="U515" s="135"/>
      <c r="V515" s="135"/>
      <c r="W515" s="135"/>
    </row>
    <row r="516" spans="15:23" x14ac:dyDescent="0.45">
      <c r="O516" s="135"/>
      <c r="P516" s="135"/>
      <c r="Q516" s="135"/>
      <c r="R516" s="135"/>
      <c r="S516" s="135"/>
      <c r="T516" s="135"/>
      <c r="U516" s="135"/>
      <c r="V516" s="135"/>
      <c r="W516" s="135"/>
    </row>
    <row r="517" spans="15:23" x14ac:dyDescent="0.45">
      <c r="O517" s="135"/>
      <c r="P517" s="135"/>
      <c r="Q517" s="135"/>
      <c r="R517" s="135"/>
      <c r="S517" s="135"/>
      <c r="T517" s="135"/>
      <c r="U517" s="135"/>
      <c r="V517" s="135"/>
      <c r="W517" s="135"/>
    </row>
    <row r="518" spans="15:23" x14ac:dyDescent="0.45">
      <c r="O518" s="135"/>
      <c r="P518" s="135"/>
      <c r="Q518" s="135"/>
      <c r="R518" s="135"/>
      <c r="S518" s="135"/>
      <c r="T518" s="135"/>
      <c r="U518" s="135"/>
      <c r="V518" s="135"/>
      <c r="W518" s="135"/>
    </row>
    <row r="519" spans="15:23" x14ac:dyDescent="0.45">
      <c r="O519" s="135"/>
      <c r="P519" s="135"/>
      <c r="Q519" s="135"/>
      <c r="R519" s="135"/>
      <c r="S519" s="135"/>
      <c r="T519" s="135"/>
      <c r="U519" s="135"/>
      <c r="V519" s="135"/>
      <c r="W519" s="135"/>
    </row>
    <row r="520" spans="15:23" x14ac:dyDescent="0.45">
      <c r="O520" s="135"/>
      <c r="P520" s="135"/>
      <c r="Q520" s="135"/>
      <c r="R520" s="135"/>
      <c r="S520" s="135"/>
      <c r="T520" s="135"/>
      <c r="U520" s="135"/>
      <c r="V520" s="135"/>
      <c r="W520" s="135"/>
    </row>
    <row r="521" spans="15:23" x14ac:dyDescent="0.45">
      <c r="O521" s="135"/>
      <c r="P521" s="135"/>
      <c r="Q521" s="135"/>
      <c r="R521" s="135"/>
      <c r="S521" s="135"/>
      <c r="T521" s="135"/>
      <c r="U521" s="135"/>
      <c r="V521" s="135"/>
      <c r="W521" s="135"/>
    </row>
    <row r="522" spans="15:23" x14ac:dyDescent="0.45">
      <c r="O522" s="135"/>
      <c r="P522" s="135"/>
      <c r="Q522" s="135"/>
      <c r="R522" s="135"/>
      <c r="S522" s="135"/>
      <c r="T522" s="135"/>
      <c r="U522" s="135"/>
      <c r="V522" s="135"/>
      <c r="W522" s="135"/>
    </row>
    <row r="523" spans="15:23" x14ac:dyDescent="0.45">
      <c r="O523" s="135"/>
      <c r="P523" s="135"/>
      <c r="Q523" s="135"/>
      <c r="R523" s="135"/>
      <c r="S523" s="135"/>
      <c r="T523" s="135"/>
      <c r="U523" s="135"/>
      <c r="V523" s="135"/>
      <c r="W523" s="135"/>
    </row>
    <row r="524" spans="15:23" x14ac:dyDescent="0.45">
      <c r="O524" s="135"/>
      <c r="P524" s="135"/>
      <c r="Q524" s="135"/>
      <c r="R524" s="135"/>
      <c r="S524" s="135"/>
      <c r="T524" s="135"/>
      <c r="U524" s="135"/>
      <c r="V524" s="135"/>
      <c r="W524" s="135"/>
    </row>
    <row r="525" spans="15:23" x14ac:dyDescent="0.45">
      <c r="O525" s="135"/>
      <c r="P525" s="135"/>
      <c r="Q525" s="135"/>
      <c r="R525" s="135"/>
      <c r="S525" s="135"/>
      <c r="T525" s="135"/>
      <c r="U525" s="135"/>
      <c r="V525" s="135"/>
      <c r="W525" s="135"/>
    </row>
    <row r="526" spans="15:23" x14ac:dyDescent="0.45">
      <c r="O526" s="135"/>
      <c r="P526" s="135"/>
      <c r="Q526" s="135"/>
      <c r="R526" s="135"/>
      <c r="S526" s="135"/>
      <c r="T526" s="135"/>
      <c r="U526" s="135"/>
      <c r="V526" s="135"/>
      <c r="W526" s="135"/>
    </row>
    <row r="527" spans="15:23" x14ac:dyDescent="0.45">
      <c r="O527" s="135"/>
      <c r="P527" s="135"/>
      <c r="Q527" s="135"/>
      <c r="R527" s="135"/>
      <c r="S527" s="135"/>
      <c r="T527" s="135"/>
      <c r="U527" s="135"/>
      <c r="V527" s="135"/>
      <c r="W527" s="135"/>
    </row>
    <row r="528" spans="15:23" x14ac:dyDescent="0.45">
      <c r="O528" s="135"/>
      <c r="P528" s="135"/>
      <c r="Q528" s="135"/>
      <c r="R528" s="135"/>
      <c r="S528" s="135"/>
      <c r="T528" s="135"/>
      <c r="U528" s="135"/>
      <c r="V528" s="135"/>
      <c r="W528" s="135"/>
    </row>
    <row r="529" spans="15:23" x14ac:dyDescent="0.45">
      <c r="O529" s="135"/>
      <c r="P529" s="135"/>
      <c r="Q529" s="135"/>
      <c r="R529" s="135"/>
      <c r="S529" s="135"/>
      <c r="T529" s="135"/>
      <c r="U529" s="135"/>
      <c r="V529" s="135"/>
      <c r="W529" s="135"/>
    </row>
    <row r="530" spans="15:23" x14ac:dyDescent="0.45">
      <c r="O530" s="135"/>
      <c r="P530" s="135"/>
      <c r="Q530" s="135"/>
      <c r="R530" s="135"/>
      <c r="S530" s="135"/>
      <c r="T530" s="135"/>
      <c r="U530" s="135"/>
      <c r="V530" s="135"/>
      <c r="W530" s="135"/>
    </row>
    <row r="531" spans="15:23" x14ac:dyDescent="0.45">
      <c r="O531" s="135"/>
      <c r="P531" s="135"/>
      <c r="Q531" s="135"/>
      <c r="R531" s="135"/>
      <c r="S531" s="135"/>
      <c r="T531" s="135"/>
      <c r="U531" s="135"/>
      <c r="V531" s="135"/>
      <c r="W531" s="135"/>
    </row>
    <row r="532" spans="15:23" x14ac:dyDescent="0.45">
      <c r="O532" s="135"/>
      <c r="P532" s="135"/>
      <c r="Q532" s="135"/>
      <c r="R532" s="135"/>
      <c r="S532" s="135"/>
      <c r="T532" s="135"/>
      <c r="U532" s="135"/>
      <c r="V532" s="135"/>
      <c r="W532" s="135"/>
    </row>
    <row r="533" spans="15:23" x14ac:dyDescent="0.45">
      <c r="O533" s="135"/>
      <c r="P533" s="135"/>
      <c r="Q533" s="135"/>
      <c r="R533" s="135"/>
      <c r="S533" s="135"/>
      <c r="T533" s="135"/>
      <c r="U533" s="135"/>
      <c r="V533" s="135"/>
      <c r="W533" s="135"/>
    </row>
    <row r="534" spans="15:23" x14ac:dyDescent="0.45">
      <c r="O534" s="135"/>
      <c r="P534" s="135"/>
      <c r="Q534" s="135"/>
      <c r="R534" s="135"/>
      <c r="S534" s="135"/>
      <c r="T534" s="135"/>
      <c r="U534" s="135"/>
      <c r="V534" s="135"/>
      <c r="W534" s="135"/>
    </row>
    <row r="535" spans="15:23" x14ac:dyDescent="0.45">
      <c r="O535" s="135"/>
      <c r="P535" s="135"/>
      <c r="Q535" s="135"/>
      <c r="R535" s="135"/>
      <c r="S535" s="135"/>
      <c r="T535" s="135"/>
      <c r="U535" s="135"/>
      <c r="V535" s="135"/>
      <c r="W535" s="135"/>
    </row>
    <row r="536" spans="15:23" x14ac:dyDescent="0.45">
      <c r="O536" s="135"/>
      <c r="P536" s="135"/>
      <c r="Q536" s="135"/>
      <c r="R536" s="135"/>
      <c r="S536" s="135"/>
      <c r="T536" s="135"/>
      <c r="U536" s="135"/>
      <c r="V536" s="135"/>
      <c r="W536" s="135"/>
    </row>
    <row r="537" spans="15:23" x14ac:dyDescent="0.45">
      <c r="O537" s="135"/>
      <c r="P537" s="135"/>
      <c r="Q537" s="135"/>
      <c r="R537" s="135"/>
      <c r="S537" s="135"/>
      <c r="T537" s="135"/>
      <c r="U537" s="135"/>
      <c r="V537" s="135"/>
      <c r="W537" s="135"/>
    </row>
    <row r="538" spans="15:23" x14ac:dyDescent="0.45">
      <c r="O538" s="135"/>
      <c r="P538" s="135"/>
      <c r="Q538" s="135"/>
      <c r="R538" s="135"/>
      <c r="S538" s="135"/>
      <c r="T538" s="135"/>
      <c r="U538" s="135"/>
      <c r="V538" s="135"/>
      <c r="W538" s="135"/>
    </row>
    <row r="539" spans="15:23" x14ac:dyDescent="0.45">
      <c r="O539" s="135"/>
      <c r="P539" s="135"/>
      <c r="Q539" s="135"/>
      <c r="R539" s="135"/>
      <c r="S539" s="135"/>
      <c r="T539" s="135"/>
      <c r="U539" s="135"/>
      <c r="V539" s="135"/>
      <c r="W539" s="135"/>
    </row>
    <row r="540" spans="15:23" x14ac:dyDescent="0.45">
      <c r="O540" s="135"/>
      <c r="P540" s="135"/>
      <c r="Q540" s="135"/>
      <c r="R540" s="135"/>
      <c r="S540" s="135"/>
      <c r="T540" s="135"/>
      <c r="U540" s="135"/>
      <c r="V540" s="135"/>
      <c r="W540" s="135"/>
    </row>
    <row r="541" spans="15:23" x14ac:dyDescent="0.45">
      <c r="O541" s="135"/>
      <c r="P541" s="135"/>
      <c r="Q541" s="135"/>
      <c r="R541" s="135"/>
      <c r="S541" s="135"/>
      <c r="T541" s="135"/>
      <c r="U541" s="135"/>
      <c r="V541" s="135"/>
      <c r="W541" s="135"/>
    </row>
    <row r="542" spans="15:23" x14ac:dyDescent="0.45">
      <c r="O542" s="135"/>
      <c r="P542" s="135"/>
      <c r="Q542" s="135"/>
      <c r="R542" s="135"/>
      <c r="S542" s="135"/>
      <c r="T542" s="135"/>
      <c r="U542" s="135"/>
      <c r="V542" s="135"/>
      <c r="W542" s="135"/>
    </row>
    <row r="543" spans="15:23" x14ac:dyDescent="0.45">
      <c r="O543" s="135"/>
      <c r="P543" s="135"/>
      <c r="Q543" s="135"/>
      <c r="R543" s="135"/>
      <c r="S543" s="135"/>
      <c r="T543" s="135"/>
      <c r="U543" s="135"/>
      <c r="V543" s="135"/>
      <c r="W543" s="135"/>
    </row>
    <row r="544" spans="15:23" x14ac:dyDescent="0.45">
      <c r="O544" s="135"/>
      <c r="P544" s="135"/>
      <c r="Q544" s="135"/>
      <c r="R544" s="135"/>
      <c r="S544" s="135"/>
      <c r="T544" s="135"/>
      <c r="U544" s="135"/>
      <c r="V544" s="135"/>
      <c r="W544" s="135"/>
    </row>
    <row r="545" spans="15:23" x14ac:dyDescent="0.45">
      <c r="O545" s="135"/>
      <c r="P545" s="135"/>
      <c r="Q545" s="135"/>
      <c r="R545" s="135"/>
      <c r="S545" s="135"/>
      <c r="T545" s="135"/>
      <c r="U545" s="135"/>
      <c r="V545" s="135"/>
      <c r="W545" s="135"/>
    </row>
    <row r="546" spans="15:23" x14ac:dyDescent="0.45">
      <c r="O546" s="135"/>
      <c r="P546" s="135"/>
      <c r="Q546" s="135"/>
      <c r="R546" s="135"/>
      <c r="S546" s="135"/>
      <c r="T546" s="135"/>
      <c r="U546" s="135"/>
      <c r="V546" s="135"/>
      <c r="W546" s="135"/>
    </row>
    <row r="547" spans="15:23" x14ac:dyDescent="0.45">
      <c r="O547" s="135"/>
      <c r="P547" s="135"/>
      <c r="Q547" s="135"/>
      <c r="R547" s="135"/>
      <c r="S547" s="135"/>
      <c r="T547" s="135"/>
      <c r="U547" s="135"/>
      <c r="V547" s="135"/>
      <c r="W547" s="135"/>
    </row>
    <row r="548" spans="15:23" x14ac:dyDescent="0.45">
      <c r="O548" s="135"/>
      <c r="P548" s="135"/>
      <c r="Q548" s="135"/>
      <c r="R548" s="135"/>
      <c r="S548" s="135"/>
      <c r="T548" s="135"/>
      <c r="U548" s="135"/>
      <c r="V548" s="135"/>
      <c r="W548" s="135"/>
    </row>
    <row r="549" spans="15:23" x14ac:dyDescent="0.45">
      <c r="O549" s="135"/>
      <c r="P549" s="135"/>
      <c r="Q549" s="135"/>
      <c r="R549" s="135"/>
      <c r="S549" s="135"/>
      <c r="T549" s="135"/>
      <c r="U549" s="135"/>
      <c r="V549" s="135"/>
      <c r="W549" s="135"/>
    </row>
    <row r="550" spans="15:23" x14ac:dyDescent="0.45">
      <c r="O550" s="135"/>
      <c r="P550" s="135"/>
      <c r="Q550" s="135"/>
      <c r="R550" s="135"/>
      <c r="S550" s="135"/>
      <c r="T550" s="135"/>
      <c r="U550" s="135"/>
      <c r="V550" s="135"/>
      <c r="W550" s="135"/>
    </row>
    <row r="551" spans="15:23" x14ac:dyDescent="0.45">
      <c r="O551" s="135"/>
      <c r="P551" s="135"/>
      <c r="Q551" s="135"/>
      <c r="R551" s="135"/>
      <c r="S551" s="135"/>
      <c r="T551" s="135"/>
      <c r="U551" s="135"/>
      <c r="V551" s="135"/>
      <c r="W551" s="135"/>
    </row>
    <row r="552" spans="15:23" x14ac:dyDescent="0.45">
      <c r="O552" s="135"/>
      <c r="P552" s="135"/>
      <c r="Q552" s="135"/>
      <c r="R552" s="135"/>
      <c r="S552" s="135"/>
      <c r="T552" s="135"/>
      <c r="U552" s="135"/>
      <c r="V552" s="135"/>
      <c r="W552" s="135"/>
    </row>
    <row r="553" spans="15:23" x14ac:dyDescent="0.45">
      <c r="O553" s="135"/>
      <c r="P553" s="135"/>
      <c r="Q553" s="135"/>
      <c r="R553" s="135"/>
      <c r="S553" s="135"/>
      <c r="T553" s="135"/>
      <c r="U553" s="135"/>
      <c r="V553" s="135"/>
      <c r="W553" s="135"/>
    </row>
    <row r="554" spans="15:23" x14ac:dyDescent="0.45">
      <c r="O554" s="135"/>
      <c r="P554" s="135"/>
      <c r="Q554" s="135"/>
      <c r="R554" s="135"/>
      <c r="S554" s="135"/>
      <c r="T554" s="135"/>
      <c r="U554" s="135"/>
      <c r="V554" s="135"/>
      <c r="W554" s="135"/>
    </row>
    <row r="555" spans="15:23" x14ac:dyDescent="0.45">
      <c r="O555" s="135"/>
      <c r="P555" s="135"/>
      <c r="Q555" s="135"/>
      <c r="R555" s="135"/>
      <c r="S555" s="135"/>
      <c r="T555" s="135"/>
      <c r="U555" s="135"/>
      <c r="V555" s="135"/>
      <c r="W555" s="135"/>
    </row>
    <row r="556" spans="15:23" x14ac:dyDescent="0.45">
      <c r="O556" s="135"/>
      <c r="P556" s="135"/>
      <c r="Q556" s="135"/>
      <c r="R556" s="135"/>
      <c r="S556" s="135"/>
      <c r="T556" s="135"/>
      <c r="U556" s="135"/>
      <c r="V556" s="135"/>
      <c r="W556" s="135"/>
    </row>
    <row r="557" spans="15:23" x14ac:dyDescent="0.45">
      <c r="O557" s="135"/>
      <c r="P557" s="135"/>
      <c r="Q557" s="135"/>
      <c r="R557" s="135"/>
      <c r="S557" s="135"/>
      <c r="T557" s="135"/>
      <c r="U557" s="135"/>
      <c r="V557" s="135"/>
      <c r="W557" s="135"/>
    </row>
    <row r="558" spans="15:23" x14ac:dyDescent="0.45">
      <c r="O558" s="135"/>
      <c r="P558" s="135"/>
      <c r="Q558" s="135"/>
      <c r="R558" s="135"/>
      <c r="S558" s="135"/>
      <c r="T558" s="135"/>
      <c r="U558" s="135"/>
      <c r="V558" s="135"/>
      <c r="W558" s="135"/>
    </row>
    <row r="559" spans="15:23" x14ac:dyDescent="0.45">
      <c r="O559" s="135"/>
      <c r="P559" s="135"/>
      <c r="Q559" s="135"/>
      <c r="R559" s="135"/>
      <c r="S559" s="135"/>
      <c r="T559" s="135"/>
      <c r="U559" s="135"/>
      <c r="V559" s="135"/>
      <c r="W559" s="135"/>
    </row>
    <row r="560" spans="15:23" x14ac:dyDescent="0.45">
      <c r="O560" s="135"/>
      <c r="P560" s="135"/>
      <c r="Q560" s="135"/>
      <c r="R560" s="135"/>
      <c r="S560" s="135"/>
      <c r="T560" s="135"/>
      <c r="U560" s="135"/>
      <c r="V560" s="135"/>
      <c r="W560" s="135"/>
    </row>
    <row r="561" spans="15:23" x14ac:dyDescent="0.45">
      <c r="O561" s="135"/>
      <c r="P561" s="135"/>
      <c r="Q561" s="135"/>
      <c r="R561" s="135"/>
      <c r="S561" s="135"/>
      <c r="T561" s="135"/>
      <c r="U561" s="135"/>
      <c r="V561" s="135"/>
      <c r="W561" s="135"/>
    </row>
    <row r="562" spans="15:23" x14ac:dyDescent="0.45">
      <c r="O562" s="135"/>
      <c r="P562" s="135"/>
      <c r="Q562" s="135"/>
      <c r="R562" s="135"/>
      <c r="S562" s="135"/>
      <c r="T562" s="135"/>
      <c r="U562" s="135"/>
      <c r="V562" s="135"/>
      <c r="W562" s="135"/>
    </row>
    <row r="563" spans="15:23" x14ac:dyDescent="0.45">
      <c r="O563" s="135"/>
      <c r="P563" s="135"/>
      <c r="Q563" s="135"/>
      <c r="R563" s="135"/>
      <c r="S563" s="135"/>
      <c r="T563" s="135"/>
      <c r="U563" s="135"/>
      <c r="V563" s="135"/>
      <c r="W563" s="135"/>
    </row>
    <row r="564" spans="15:23" x14ac:dyDescent="0.45">
      <c r="O564" s="135"/>
      <c r="P564" s="135"/>
      <c r="Q564" s="135"/>
      <c r="R564" s="135"/>
      <c r="S564" s="135"/>
      <c r="T564" s="135"/>
      <c r="U564" s="135"/>
      <c r="V564" s="135"/>
      <c r="W564" s="135"/>
    </row>
    <row r="565" spans="15:23" x14ac:dyDescent="0.45">
      <c r="O565" s="135"/>
      <c r="P565" s="135"/>
      <c r="Q565" s="135"/>
      <c r="R565" s="135"/>
      <c r="S565" s="135"/>
      <c r="T565" s="135"/>
      <c r="U565" s="135"/>
      <c r="V565" s="135"/>
      <c r="W565" s="135"/>
    </row>
    <row r="566" spans="15:23" x14ac:dyDescent="0.45">
      <c r="O566" s="135"/>
      <c r="P566" s="135"/>
      <c r="Q566" s="135"/>
      <c r="R566" s="135"/>
      <c r="S566" s="135"/>
      <c r="T566" s="135"/>
      <c r="U566" s="135"/>
      <c r="V566" s="135"/>
      <c r="W566" s="135"/>
    </row>
    <row r="567" spans="15:23" x14ac:dyDescent="0.45">
      <c r="O567" s="135"/>
      <c r="P567" s="135"/>
      <c r="Q567" s="135"/>
      <c r="R567" s="135"/>
      <c r="S567" s="135"/>
      <c r="T567" s="135"/>
      <c r="U567" s="135"/>
      <c r="V567" s="135"/>
      <c r="W567" s="135"/>
    </row>
    <row r="568" spans="15:23" x14ac:dyDescent="0.45">
      <c r="O568" s="135"/>
      <c r="P568" s="135"/>
      <c r="Q568" s="135"/>
      <c r="R568" s="135"/>
      <c r="S568" s="135"/>
      <c r="T568" s="135"/>
      <c r="U568" s="135"/>
      <c r="V568" s="135"/>
      <c r="W568" s="135"/>
    </row>
    <row r="569" spans="15:23" x14ac:dyDescent="0.45">
      <c r="O569" s="135"/>
      <c r="P569" s="135"/>
      <c r="Q569" s="135"/>
      <c r="R569" s="135"/>
      <c r="S569" s="135"/>
      <c r="T569" s="135"/>
      <c r="U569" s="135"/>
      <c r="V569" s="135"/>
      <c r="W569" s="135"/>
    </row>
    <row r="570" spans="15:23" x14ac:dyDescent="0.45">
      <c r="O570" s="135"/>
      <c r="P570" s="135"/>
      <c r="Q570" s="135"/>
      <c r="R570" s="135"/>
      <c r="S570" s="135"/>
      <c r="T570" s="135"/>
      <c r="U570" s="135"/>
      <c r="V570" s="135"/>
      <c r="W570" s="135"/>
    </row>
    <row r="571" spans="15:23" x14ac:dyDescent="0.45">
      <c r="O571" s="135"/>
      <c r="P571" s="135"/>
      <c r="Q571" s="135"/>
      <c r="R571" s="135"/>
      <c r="S571" s="135"/>
      <c r="T571" s="135"/>
      <c r="U571" s="135"/>
      <c r="V571" s="135"/>
      <c r="W571" s="135"/>
    </row>
    <row r="572" spans="15:23" x14ac:dyDescent="0.45">
      <c r="O572" s="135"/>
      <c r="P572" s="135"/>
      <c r="Q572" s="135"/>
      <c r="R572" s="135"/>
      <c r="S572" s="135"/>
      <c r="T572" s="135"/>
      <c r="U572" s="135"/>
      <c r="V572" s="135"/>
      <c r="W572" s="135"/>
    </row>
    <row r="573" spans="15:23" x14ac:dyDescent="0.45">
      <c r="O573" s="135"/>
      <c r="P573" s="135"/>
      <c r="Q573" s="135"/>
      <c r="R573" s="135"/>
      <c r="S573" s="135"/>
      <c r="T573" s="135"/>
      <c r="U573" s="135"/>
      <c r="V573" s="135"/>
      <c r="W573" s="135"/>
    </row>
    <row r="574" spans="15:23" x14ac:dyDescent="0.45">
      <c r="O574" s="135"/>
      <c r="P574" s="135"/>
      <c r="Q574" s="135"/>
      <c r="R574" s="135"/>
      <c r="S574" s="135"/>
      <c r="T574" s="135"/>
      <c r="U574" s="135"/>
      <c r="V574" s="135"/>
      <c r="W574" s="135"/>
    </row>
    <row r="575" spans="15:23" x14ac:dyDescent="0.45">
      <c r="O575" s="135"/>
      <c r="P575" s="135"/>
      <c r="Q575" s="135"/>
      <c r="R575" s="135"/>
      <c r="S575" s="135"/>
      <c r="T575" s="135"/>
      <c r="U575" s="135"/>
      <c r="V575" s="135"/>
      <c r="W575" s="135"/>
    </row>
    <row r="576" spans="15:23" x14ac:dyDescent="0.45">
      <c r="O576" s="135"/>
      <c r="P576" s="135"/>
      <c r="Q576" s="135"/>
      <c r="R576" s="135"/>
      <c r="S576" s="135"/>
      <c r="T576" s="135"/>
      <c r="U576" s="135"/>
      <c r="V576" s="135"/>
      <c r="W576" s="135"/>
    </row>
    <row r="577" spans="15:23" x14ac:dyDescent="0.45">
      <c r="O577" s="135"/>
      <c r="P577" s="135"/>
      <c r="Q577" s="135"/>
      <c r="R577" s="135"/>
      <c r="S577" s="135"/>
      <c r="T577" s="135"/>
      <c r="U577" s="135"/>
      <c r="V577" s="135"/>
      <c r="W577" s="135"/>
    </row>
    <row r="578" spans="15:23" x14ac:dyDescent="0.45">
      <c r="O578" s="135"/>
      <c r="P578" s="135"/>
      <c r="Q578" s="135"/>
      <c r="R578" s="135"/>
      <c r="S578" s="135"/>
      <c r="T578" s="135"/>
      <c r="U578" s="135"/>
      <c r="V578" s="135"/>
      <c r="W578" s="135"/>
    </row>
    <row r="579" spans="15:23" x14ac:dyDescent="0.45">
      <c r="O579" s="135"/>
      <c r="P579" s="135"/>
      <c r="Q579" s="135"/>
      <c r="R579" s="135"/>
      <c r="S579" s="135"/>
      <c r="T579" s="135"/>
      <c r="U579" s="135"/>
      <c r="V579" s="135"/>
      <c r="W579" s="135"/>
    </row>
    <row r="580" spans="15:23" x14ac:dyDescent="0.45">
      <c r="O580" s="135"/>
      <c r="P580" s="135"/>
      <c r="Q580" s="135"/>
      <c r="R580" s="135"/>
      <c r="S580" s="135"/>
      <c r="T580" s="135"/>
      <c r="U580" s="135"/>
      <c r="V580" s="135"/>
      <c r="W580" s="135"/>
    </row>
    <row r="581" spans="15:23" x14ac:dyDescent="0.45">
      <c r="O581" s="135"/>
      <c r="P581" s="135"/>
      <c r="Q581" s="135"/>
      <c r="R581" s="135"/>
      <c r="S581" s="135"/>
      <c r="T581" s="135"/>
      <c r="U581" s="135"/>
      <c r="V581" s="135"/>
      <c r="W581" s="135"/>
    </row>
    <row r="582" spans="15:23" x14ac:dyDescent="0.45">
      <c r="O582" s="135"/>
      <c r="P582" s="135"/>
      <c r="Q582" s="135"/>
      <c r="R582" s="135"/>
      <c r="S582" s="135"/>
      <c r="T582" s="135"/>
      <c r="U582" s="135"/>
      <c r="V582" s="135"/>
      <c r="W582" s="135"/>
    </row>
    <row r="583" spans="15:23" x14ac:dyDescent="0.45">
      <c r="O583" s="135"/>
      <c r="P583" s="135"/>
      <c r="Q583" s="135"/>
      <c r="R583" s="135"/>
      <c r="S583" s="135"/>
      <c r="T583" s="135"/>
      <c r="U583" s="135"/>
      <c r="V583" s="135"/>
      <c r="W583" s="135"/>
    </row>
    <row r="584" spans="15:23" x14ac:dyDescent="0.45">
      <c r="O584" s="135"/>
      <c r="P584" s="135"/>
      <c r="Q584" s="135"/>
      <c r="R584" s="135"/>
      <c r="S584" s="135"/>
      <c r="T584" s="135"/>
      <c r="U584" s="135"/>
      <c r="V584" s="135"/>
      <c r="W584" s="135"/>
    </row>
    <row r="585" spans="15:23" x14ac:dyDescent="0.45">
      <c r="O585" s="135"/>
      <c r="P585" s="135"/>
      <c r="Q585" s="135"/>
      <c r="R585" s="135"/>
      <c r="S585" s="135"/>
      <c r="T585" s="135"/>
      <c r="U585" s="135"/>
      <c r="V585" s="135"/>
      <c r="W585" s="135"/>
    </row>
    <row r="586" spans="15:23" x14ac:dyDescent="0.45">
      <c r="O586" s="135"/>
      <c r="P586" s="135"/>
      <c r="Q586" s="135"/>
      <c r="R586" s="135"/>
      <c r="S586" s="135"/>
      <c r="T586" s="135"/>
      <c r="U586" s="135"/>
      <c r="V586" s="135"/>
      <c r="W586" s="135"/>
    </row>
    <row r="587" spans="15:23" x14ac:dyDescent="0.45">
      <c r="O587" s="135"/>
      <c r="P587" s="135"/>
      <c r="Q587" s="135"/>
      <c r="R587" s="135"/>
      <c r="S587" s="135"/>
      <c r="T587" s="135"/>
      <c r="U587" s="135"/>
      <c r="V587" s="135"/>
      <c r="W587" s="135"/>
    </row>
    <row r="588" spans="15:23" x14ac:dyDescent="0.45">
      <c r="O588" s="135"/>
      <c r="P588" s="135"/>
      <c r="Q588" s="135"/>
      <c r="R588" s="135"/>
      <c r="S588" s="135"/>
      <c r="T588" s="135"/>
      <c r="U588" s="135"/>
      <c r="V588" s="135"/>
      <c r="W588" s="135"/>
    </row>
    <row r="589" spans="15:23" x14ac:dyDescent="0.45">
      <c r="O589" s="135"/>
      <c r="P589" s="135"/>
      <c r="Q589" s="135"/>
      <c r="R589" s="135"/>
      <c r="S589" s="135"/>
      <c r="T589" s="135"/>
      <c r="U589" s="135"/>
      <c r="V589" s="135"/>
      <c r="W589" s="135"/>
    </row>
    <row r="590" spans="15:23" x14ac:dyDescent="0.45">
      <c r="O590" s="135"/>
      <c r="P590" s="135"/>
      <c r="Q590" s="135"/>
      <c r="R590" s="135"/>
      <c r="S590" s="135"/>
      <c r="T590" s="135"/>
      <c r="U590" s="135"/>
      <c r="V590" s="135"/>
      <c r="W590" s="135"/>
    </row>
    <row r="591" spans="15:23" x14ac:dyDescent="0.45">
      <c r="O591" s="135"/>
      <c r="P591" s="135"/>
      <c r="Q591" s="135"/>
      <c r="R591" s="135"/>
      <c r="S591" s="135"/>
      <c r="T591" s="135"/>
      <c r="U591" s="135"/>
      <c r="V591" s="135"/>
      <c r="W591" s="135"/>
    </row>
    <row r="592" spans="15:23" x14ac:dyDescent="0.45">
      <c r="O592" s="135"/>
      <c r="P592" s="135"/>
      <c r="Q592" s="135"/>
      <c r="R592" s="135"/>
      <c r="S592" s="135"/>
      <c r="T592" s="135"/>
      <c r="U592" s="135"/>
      <c r="V592" s="135"/>
      <c r="W592" s="135"/>
    </row>
    <row r="593" spans="15:23" x14ac:dyDescent="0.45">
      <c r="O593" s="135"/>
      <c r="P593" s="135"/>
      <c r="Q593" s="135"/>
      <c r="R593" s="135"/>
      <c r="S593" s="135"/>
      <c r="T593" s="135"/>
      <c r="U593" s="135"/>
      <c r="V593" s="135"/>
      <c r="W593" s="135"/>
    </row>
    <row r="594" spans="15:23" x14ac:dyDescent="0.45">
      <c r="O594" s="135"/>
      <c r="P594" s="135"/>
      <c r="Q594" s="135"/>
      <c r="R594" s="135"/>
      <c r="S594" s="135"/>
      <c r="T594" s="135"/>
      <c r="U594" s="135"/>
      <c r="V594" s="135"/>
      <c r="W594" s="135"/>
    </row>
    <row r="595" spans="15:23" x14ac:dyDescent="0.45">
      <c r="O595" s="135"/>
      <c r="P595" s="135"/>
      <c r="Q595" s="135"/>
      <c r="R595" s="135"/>
      <c r="S595" s="135"/>
      <c r="T595" s="135"/>
      <c r="U595" s="135"/>
      <c r="V595" s="135"/>
      <c r="W595" s="135"/>
    </row>
    <row r="596" spans="15:23" x14ac:dyDescent="0.45">
      <c r="O596" s="135"/>
      <c r="P596" s="135"/>
      <c r="Q596" s="135"/>
      <c r="R596" s="135"/>
      <c r="S596" s="135"/>
      <c r="T596" s="135"/>
      <c r="U596" s="135"/>
      <c r="V596" s="135"/>
      <c r="W596" s="135"/>
    </row>
    <row r="597" spans="15:23" x14ac:dyDescent="0.45">
      <c r="O597" s="135"/>
      <c r="P597" s="135"/>
      <c r="Q597" s="135"/>
      <c r="R597" s="135"/>
      <c r="S597" s="135"/>
      <c r="T597" s="135"/>
      <c r="U597" s="135"/>
      <c r="V597" s="135"/>
      <c r="W597" s="135"/>
    </row>
    <row r="598" spans="15:23" x14ac:dyDescent="0.45">
      <c r="O598" s="135"/>
      <c r="P598" s="135"/>
      <c r="Q598" s="135"/>
      <c r="R598" s="135"/>
      <c r="S598" s="135"/>
      <c r="T598" s="135"/>
      <c r="U598" s="135"/>
      <c r="V598" s="135"/>
      <c r="W598" s="135"/>
    </row>
    <row r="599" spans="15:23" x14ac:dyDescent="0.45">
      <c r="O599" s="135"/>
      <c r="P599" s="135"/>
      <c r="Q599" s="135"/>
      <c r="R599" s="135"/>
      <c r="S599" s="135"/>
      <c r="T599" s="135"/>
      <c r="U599" s="135"/>
      <c r="V599" s="135"/>
      <c r="W599" s="135"/>
    </row>
    <row r="600" spans="15:23" x14ac:dyDescent="0.45">
      <c r="O600" s="135"/>
      <c r="P600" s="135"/>
      <c r="Q600" s="135"/>
      <c r="R600" s="135"/>
      <c r="S600" s="135"/>
      <c r="T600" s="135"/>
      <c r="U600" s="135"/>
      <c r="V600" s="135"/>
      <c r="W600" s="135"/>
    </row>
    <row r="601" spans="15:23" x14ac:dyDescent="0.45">
      <c r="O601" s="135"/>
      <c r="P601" s="135"/>
      <c r="Q601" s="135"/>
      <c r="R601" s="135"/>
      <c r="S601" s="135"/>
      <c r="T601" s="135"/>
      <c r="U601" s="135"/>
      <c r="V601" s="135"/>
      <c r="W601" s="135"/>
    </row>
    <row r="602" spans="15:23" x14ac:dyDescent="0.45">
      <c r="O602" s="135"/>
      <c r="P602" s="135"/>
      <c r="Q602" s="135"/>
      <c r="R602" s="135"/>
      <c r="S602" s="135"/>
      <c r="T602" s="135"/>
      <c r="U602" s="135"/>
      <c r="V602" s="135"/>
      <c r="W602" s="135"/>
    </row>
    <row r="603" spans="15:23" x14ac:dyDescent="0.45">
      <c r="O603" s="135"/>
      <c r="P603" s="135"/>
      <c r="Q603" s="135"/>
      <c r="R603" s="135"/>
      <c r="S603" s="135"/>
      <c r="T603" s="135"/>
      <c r="U603" s="135"/>
      <c r="V603" s="135"/>
      <c r="W603" s="135"/>
    </row>
    <row r="604" spans="15:23" x14ac:dyDescent="0.45">
      <c r="O604" s="135"/>
      <c r="P604" s="135"/>
      <c r="Q604" s="135"/>
      <c r="R604" s="135"/>
      <c r="S604" s="135"/>
      <c r="T604" s="135"/>
      <c r="U604" s="135"/>
      <c r="V604" s="135"/>
      <c r="W604" s="135"/>
    </row>
    <row r="605" spans="15:23" x14ac:dyDescent="0.45">
      <c r="O605" s="135"/>
      <c r="P605" s="135"/>
      <c r="Q605" s="135"/>
      <c r="R605" s="135"/>
      <c r="S605" s="135"/>
      <c r="T605" s="135"/>
      <c r="U605" s="135"/>
      <c r="V605" s="135"/>
      <c r="W605" s="135"/>
    </row>
    <row r="606" spans="15:23" x14ac:dyDescent="0.45">
      <c r="O606" s="135"/>
      <c r="P606" s="135"/>
      <c r="Q606" s="135"/>
      <c r="R606" s="135"/>
      <c r="S606" s="135"/>
      <c r="T606" s="135"/>
      <c r="U606" s="135"/>
      <c r="V606" s="135"/>
      <c r="W606" s="135"/>
    </row>
    <row r="607" spans="15:23" x14ac:dyDescent="0.45">
      <c r="O607" s="135"/>
      <c r="P607" s="135"/>
      <c r="Q607" s="135"/>
      <c r="R607" s="135"/>
      <c r="S607" s="135"/>
      <c r="T607" s="135"/>
      <c r="U607" s="135"/>
      <c r="V607" s="135"/>
      <c r="W607" s="135"/>
    </row>
    <row r="608" spans="15:23" x14ac:dyDescent="0.45">
      <c r="O608" s="135"/>
      <c r="P608" s="135"/>
      <c r="Q608" s="135"/>
      <c r="R608" s="135"/>
      <c r="S608" s="135"/>
      <c r="T608" s="135"/>
      <c r="U608" s="135"/>
      <c r="V608" s="135"/>
      <c r="W608" s="135"/>
    </row>
    <row r="609" spans="15:23" x14ac:dyDescent="0.45">
      <c r="O609" s="135"/>
      <c r="P609" s="135"/>
      <c r="Q609" s="135"/>
      <c r="R609" s="135"/>
      <c r="S609" s="135"/>
      <c r="T609" s="135"/>
      <c r="U609" s="135"/>
      <c r="V609" s="135"/>
      <c r="W609" s="135"/>
    </row>
    <row r="610" spans="15:23" x14ac:dyDescent="0.45">
      <c r="O610" s="135"/>
      <c r="P610" s="135"/>
      <c r="Q610" s="135"/>
      <c r="R610" s="135"/>
      <c r="S610" s="135"/>
      <c r="T610" s="135"/>
      <c r="U610" s="135"/>
      <c r="V610" s="135"/>
      <c r="W610" s="135"/>
    </row>
    <row r="611" spans="15:23" x14ac:dyDescent="0.45">
      <c r="O611" s="135"/>
      <c r="P611" s="135"/>
      <c r="Q611" s="135"/>
      <c r="R611" s="135"/>
      <c r="S611" s="135"/>
      <c r="T611" s="135"/>
      <c r="U611" s="135"/>
      <c r="V611" s="135"/>
      <c r="W611" s="135"/>
    </row>
    <row r="612" spans="15:23" x14ac:dyDescent="0.45">
      <c r="O612" s="135"/>
      <c r="P612" s="135"/>
      <c r="Q612" s="135"/>
      <c r="R612" s="135"/>
      <c r="S612" s="135"/>
      <c r="T612" s="135"/>
      <c r="U612" s="135"/>
      <c r="V612" s="135"/>
      <c r="W612" s="135"/>
    </row>
    <row r="613" spans="15:23" x14ac:dyDescent="0.45">
      <c r="O613" s="135"/>
      <c r="P613" s="135"/>
      <c r="Q613" s="135"/>
      <c r="R613" s="135"/>
      <c r="S613" s="135"/>
      <c r="T613" s="135"/>
      <c r="U613" s="135"/>
      <c r="V613" s="135"/>
      <c r="W613" s="135"/>
    </row>
    <row r="614" spans="15:23" x14ac:dyDescent="0.45">
      <c r="O614" s="135"/>
      <c r="P614" s="135"/>
      <c r="Q614" s="135"/>
      <c r="R614" s="135"/>
      <c r="S614" s="135"/>
      <c r="T614" s="135"/>
      <c r="U614" s="135"/>
      <c r="V614" s="135"/>
      <c r="W614" s="135"/>
    </row>
    <row r="615" spans="15:23" x14ac:dyDescent="0.45">
      <c r="O615" s="135"/>
      <c r="P615" s="135"/>
      <c r="Q615" s="135"/>
      <c r="R615" s="135"/>
      <c r="S615" s="135"/>
      <c r="T615" s="135"/>
      <c r="U615" s="135"/>
      <c r="V615" s="135"/>
      <c r="W615" s="135"/>
    </row>
    <row r="616" spans="15:23" x14ac:dyDescent="0.45">
      <c r="O616" s="135"/>
      <c r="P616" s="135"/>
      <c r="Q616" s="135"/>
      <c r="R616" s="135"/>
      <c r="S616" s="135"/>
      <c r="T616" s="135"/>
      <c r="U616" s="135"/>
      <c r="V616" s="135"/>
      <c r="W616" s="135"/>
    </row>
    <row r="617" spans="15:23" x14ac:dyDescent="0.45">
      <c r="O617" s="135"/>
      <c r="P617" s="135"/>
      <c r="Q617" s="135"/>
      <c r="R617" s="135"/>
      <c r="S617" s="135"/>
      <c r="T617" s="135"/>
      <c r="U617" s="135"/>
      <c r="V617" s="135"/>
      <c r="W617" s="135"/>
    </row>
    <row r="618" spans="15:23" x14ac:dyDescent="0.45">
      <c r="O618" s="135"/>
      <c r="P618" s="135"/>
      <c r="Q618" s="135"/>
      <c r="R618" s="135"/>
      <c r="S618" s="135"/>
      <c r="T618" s="135"/>
      <c r="U618" s="135"/>
      <c r="V618" s="135"/>
      <c r="W618" s="135"/>
    </row>
    <row r="619" spans="15:23" x14ac:dyDescent="0.45">
      <c r="O619" s="135"/>
      <c r="P619" s="135"/>
      <c r="Q619" s="135"/>
      <c r="R619" s="135"/>
      <c r="S619" s="135"/>
      <c r="T619" s="135"/>
      <c r="U619" s="135"/>
      <c r="V619" s="135"/>
      <c r="W619" s="135"/>
    </row>
    <row r="620" spans="15:23" x14ac:dyDescent="0.45">
      <c r="O620" s="135"/>
      <c r="P620" s="135"/>
      <c r="Q620" s="135"/>
      <c r="R620" s="135"/>
      <c r="S620" s="135"/>
      <c r="T620" s="135"/>
      <c r="U620" s="135"/>
      <c r="V620" s="135"/>
      <c r="W620" s="135"/>
    </row>
    <row r="621" spans="15:23" x14ac:dyDescent="0.45">
      <c r="O621" s="135"/>
      <c r="P621" s="135"/>
      <c r="Q621" s="135"/>
      <c r="R621" s="135"/>
      <c r="S621" s="135"/>
      <c r="T621" s="135"/>
      <c r="U621" s="135"/>
      <c r="V621" s="135"/>
      <c r="W621" s="135"/>
    </row>
    <row r="622" spans="15:23" x14ac:dyDescent="0.45">
      <c r="O622" s="135"/>
      <c r="P622" s="135"/>
      <c r="Q622" s="135"/>
      <c r="R622" s="135"/>
      <c r="S622" s="135"/>
      <c r="T622" s="135"/>
      <c r="U622" s="135"/>
      <c r="V622" s="135"/>
      <c r="W622" s="135"/>
    </row>
    <row r="623" spans="15:23" x14ac:dyDescent="0.45">
      <c r="O623" s="135"/>
      <c r="P623" s="135"/>
      <c r="Q623" s="135"/>
      <c r="R623" s="135"/>
      <c r="S623" s="135"/>
      <c r="T623" s="135"/>
      <c r="U623" s="135"/>
      <c r="V623" s="135"/>
      <c r="W623" s="135"/>
    </row>
    <row r="624" spans="15:23" x14ac:dyDescent="0.45">
      <c r="O624" s="135"/>
      <c r="P624" s="135"/>
      <c r="Q624" s="135"/>
      <c r="R624" s="135"/>
      <c r="S624" s="135"/>
      <c r="T624" s="135"/>
      <c r="U624" s="135"/>
      <c r="V624" s="135"/>
      <c r="W624" s="135"/>
    </row>
    <row r="625" spans="15:23" x14ac:dyDescent="0.45">
      <c r="O625" s="135"/>
      <c r="P625" s="135"/>
      <c r="Q625" s="135"/>
      <c r="R625" s="135"/>
      <c r="S625" s="135"/>
      <c r="T625" s="135"/>
      <c r="U625" s="135"/>
      <c r="V625" s="135"/>
      <c r="W625" s="135"/>
    </row>
    <row r="626" spans="15:23" x14ac:dyDescent="0.45">
      <c r="O626" s="135"/>
      <c r="P626" s="135"/>
      <c r="Q626" s="135"/>
      <c r="R626" s="135"/>
      <c r="S626" s="135"/>
      <c r="T626" s="135"/>
      <c r="U626" s="135"/>
      <c r="V626" s="135"/>
      <c r="W626" s="135"/>
    </row>
    <row r="627" spans="15:23" x14ac:dyDescent="0.45">
      <c r="O627" s="135"/>
      <c r="P627" s="135"/>
      <c r="Q627" s="135"/>
      <c r="R627" s="135"/>
      <c r="S627" s="135"/>
      <c r="T627" s="135"/>
      <c r="U627" s="135"/>
      <c r="V627" s="135"/>
      <c r="W627" s="135"/>
    </row>
    <row r="628" spans="15:23" x14ac:dyDescent="0.45">
      <c r="O628" s="135"/>
      <c r="P628" s="135"/>
      <c r="Q628" s="135"/>
      <c r="R628" s="135"/>
      <c r="S628" s="135"/>
      <c r="T628" s="135"/>
      <c r="U628" s="135"/>
      <c r="V628" s="135"/>
      <c r="W628" s="135"/>
    </row>
    <row r="629" spans="15:23" x14ac:dyDescent="0.45">
      <c r="O629" s="135"/>
      <c r="P629" s="135"/>
      <c r="Q629" s="135"/>
      <c r="R629" s="135"/>
      <c r="S629" s="135"/>
      <c r="T629" s="135"/>
      <c r="U629" s="135"/>
      <c r="V629" s="135"/>
      <c r="W629" s="135"/>
    </row>
    <row r="630" spans="15:23" x14ac:dyDescent="0.45">
      <c r="O630" s="135"/>
      <c r="P630" s="135"/>
      <c r="Q630" s="135"/>
      <c r="R630" s="135"/>
      <c r="S630" s="135"/>
      <c r="T630" s="135"/>
      <c r="U630" s="135"/>
      <c r="V630" s="135"/>
      <c r="W630" s="135"/>
    </row>
    <row r="631" spans="15:23" x14ac:dyDescent="0.45">
      <c r="O631" s="135"/>
      <c r="P631" s="135"/>
      <c r="Q631" s="135"/>
      <c r="R631" s="135"/>
      <c r="S631" s="135"/>
      <c r="T631" s="135"/>
      <c r="U631" s="135"/>
      <c r="V631" s="135"/>
      <c r="W631" s="135"/>
    </row>
    <row r="632" spans="15:23" x14ac:dyDescent="0.45">
      <c r="O632" s="135"/>
      <c r="P632" s="135"/>
      <c r="Q632" s="135"/>
      <c r="R632" s="135"/>
      <c r="S632" s="135"/>
      <c r="T632" s="135"/>
      <c r="U632" s="135"/>
      <c r="V632" s="135"/>
      <c r="W632" s="135"/>
    </row>
    <row r="633" spans="15:23" x14ac:dyDescent="0.45">
      <c r="O633" s="135"/>
      <c r="P633" s="135"/>
      <c r="Q633" s="135"/>
      <c r="R633" s="135"/>
      <c r="S633" s="135"/>
      <c r="T633" s="135"/>
      <c r="U633" s="135"/>
      <c r="V633" s="135"/>
      <c r="W633" s="135"/>
    </row>
    <row r="634" spans="15:23" x14ac:dyDescent="0.45">
      <c r="O634" s="135"/>
      <c r="P634" s="135"/>
      <c r="Q634" s="135"/>
      <c r="R634" s="135"/>
      <c r="S634" s="135"/>
      <c r="T634" s="135"/>
      <c r="U634" s="135"/>
      <c r="V634" s="135"/>
      <c r="W634" s="135"/>
    </row>
    <row r="635" spans="15:23" x14ac:dyDescent="0.45">
      <c r="O635" s="135"/>
      <c r="P635" s="135"/>
      <c r="Q635" s="135"/>
      <c r="R635" s="135"/>
      <c r="S635" s="135"/>
      <c r="T635" s="135"/>
      <c r="U635" s="135"/>
      <c r="V635" s="135"/>
      <c r="W635" s="135"/>
    </row>
    <row r="636" spans="15:23" x14ac:dyDescent="0.45">
      <c r="O636" s="135"/>
      <c r="P636" s="135"/>
      <c r="Q636" s="135"/>
      <c r="R636" s="135"/>
      <c r="S636" s="135"/>
      <c r="T636" s="135"/>
      <c r="U636" s="135"/>
      <c r="V636" s="135"/>
      <c r="W636" s="135"/>
    </row>
    <row r="637" spans="15:23" x14ac:dyDescent="0.45">
      <c r="O637" s="135"/>
      <c r="P637" s="135"/>
      <c r="Q637" s="135"/>
      <c r="R637" s="135"/>
      <c r="S637" s="135"/>
      <c r="T637" s="135"/>
      <c r="U637" s="135"/>
      <c r="V637" s="135"/>
      <c r="W637" s="135"/>
    </row>
    <row r="638" spans="15:23" x14ac:dyDescent="0.45">
      <c r="O638" s="135"/>
      <c r="P638" s="135"/>
      <c r="Q638" s="135"/>
      <c r="R638" s="135"/>
      <c r="S638" s="135"/>
      <c r="T638" s="135"/>
      <c r="U638" s="135"/>
      <c r="V638" s="135"/>
      <c r="W638" s="135"/>
    </row>
    <row r="639" spans="15:23" x14ac:dyDescent="0.45">
      <c r="O639" s="135"/>
      <c r="P639" s="135"/>
      <c r="Q639" s="135"/>
      <c r="R639" s="135"/>
      <c r="S639" s="135"/>
      <c r="T639" s="135"/>
      <c r="U639" s="135"/>
      <c r="V639" s="135"/>
      <c r="W639" s="135"/>
    </row>
    <row r="640" spans="15:23" x14ac:dyDescent="0.45">
      <c r="O640" s="135"/>
      <c r="P640" s="135"/>
      <c r="Q640" s="135"/>
      <c r="R640" s="135"/>
      <c r="S640" s="135"/>
      <c r="T640" s="135"/>
      <c r="U640" s="135"/>
      <c r="V640" s="135"/>
      <c r="W640" s="135"/>
    </row>
    <row r="641" spans="15:23" x14ac:dyDescent="0.45">
      <c r="O641" s="135"/>
      <c r="P641" s="135"/>
      <c r="Q641" s="135"/>
      <c r="R641" s="135"/>
      <c r="S641" s="135"/>
      <c r="T641" s="135"/>
      <c r="U641" s="135"/>
      <c r="V641" s="135"/>
      <c r="W641" s="135"/>
    </row>
    <row r="642" spans="15:23" x14ac:dyDescent="0.45">
      <c r="O642" s="135"/>
      <c r="P642" s="135"/>
      <c r="Q642" s="135"/>
      <c r="R642" s="135"/>
      <c r="S642" s="135"/>
      <c r="T642" s="135"/>
      <c r="U642" s="135"/>
      <c r="V642" s="135"/>
      <c r="W642" s="135"/>
    </row>
    <row r="643" spans="15:23" x14ac:dyDescent="0.45">
      <c r="O643" s="135"/>
      <c r="P643" s="135"/>
      <c r="Q643" s="135"/>
      <c r="R643" s="135"/>
      <c r="S643" s="135"/>
      <c r="T643" s="135"/>
      <c r="U643" s="135"/>
      <c r="V643" s="135"/>
      <c r="W643" s="135"/>
    </row>
    <row r="644" spans="15:23" x14ac:dyDescent="0.45">
      <c r="O644" s="135"/>
      <c r="P644" s="135"/>
      <c r="Q644" s="135"/>
      <c r="R644" s="135"/>
      <c r="S644" s="135"/>
      <c r="T644" s="135"/>
      <c r="U644" s="135"/>
      <c r="V644" s="135"/>
      <c r="W644" s="135"/>
    </row>
    <row r="645" spans="15:23" x14ac:dyDescent="0.45">
      <c r="O645" s="135"/>
      <c r="P645" s="135"/>
      <c r="Q645" s="135"/>
      <c r="R645" s="135"/>
      <c r="S645" s="135"/>
      <c r="T645" s="135"/>
      <c r="U645" s="135"/>
      <c r="V645" s="135"/>
      <c r="W645" s="135"/>
    </row>
    <row r="646" spans="15:23" x14ac:dyDescent="0.45">
      <c r="O646" s="135"/>
      <c r="P646" s="135"/>
      <c r="Q646" s="135"/>
      <c r="R646" s="135"/>
      <c r="S646" s="135"/>
      <c r="T646" s="135"/>
      <c r="U646" s="135"/>
      <c r="V646" s="135"/>
      <c r="W646" s="135"/>
    </row>
    <row r="647" spans="15:23" x14ac:dyDescent="0.45">
      <c r="O647" s="135"/>
      <c r="P647" s="135"/>
      <c r="Q647" s="135"/>
      <c r="R647" s="135"/>
      <c r="S647" s="135"/>
      <c r="T647" s="135"/>
      <c r="U647" s="135"/>
      <c r="V647" s="135"/>
      <c r="W647" s="135"/>
    </row>
    <row r="648" spans="15:23" x14ac:dyDescent="0.45">
      <c r="O648" s="135"/>
      <c r="P648" s="135"/>
      <c r="Q648" s="135"/>
      <c r="R648" s="135"/>
      <c r="S648" s="135"/>
      <c r="T648" s="135"/>
      <c r="U648" s="135"/>
      <c r="V648" s="135"/>
      <c r="W648" s="135"/>
    </row>
    <row r="649" spans="15:23" x14ac:dyDescent="0.45">
      <c r="O649" s="135"/>
      <c r="P649" s="135"/>
      <c r="Q649" s="135"/>
      <c r="R649" s="135"/>
      <c r="S649" s="135"/>
      <c r="T649" s="135"/>
      <c r="U649" s="135"/>
      <c r="V649" s="135"/>
      <c r="W649" s="135"/>
    </row>
    <row r="650" spans="15:23" x14ac:dyDescent="0.45">
      <c r="O650" s="135"/>
      <c r="P650" s="135"/>
      <c r="Q650" s="135"/>
      <c r="R650" s="135"/>
      <c r="S650" s="135"/>
      <c r="T650" s="135"/>
      <c r="U650" s="135"/>
      <c r="V650" s="135"/>
      <c r="W650" s="135"/>
    </row>
    <row r="651" spans="15:23" x14ac:dyDescent="0.45">
      <c r="O651" s="135"/>
      <c r="P651" s="135"/>
      <c r="Q651" s="135"/>
      <c r="R651" s="135"/>
      <c r="S651" s="135"/>
      <c r="T651" s="135"/>
      <c r="U651" s="135"/>
      <c r="V651" s="135"/>
      <c r="W651" s="135"/>
    </row>
    <row r="652" spans="15:23" x14ac:dyDescent="0.45">
      <c r="O652" s="135"/>
      <c r="P652" s="135"/>
      <c r="Q652" s="135"/>
      <c r="R652" s="135"/>
      <c r="S652" s="135"/>
      <c r="T652" s="135"/>
      <c r="U652" s="135"/>
      <c r="V652" s="135"/>
      <c r="W652" s="135"/>
    </row>
    <row r="653" spans="15:23" x14ac:dyDescent="0.45">
      <c r="O653" s="135"/>
      <c r="P653" s="135"/>
      <c r="Q653" s="135"/>
      <c r="R653" s="135"/>
      <c r="S653" s="135"/>
      <c r="T653" s="135"/>
      <c r="U653" s="135"/>
      <c r="V653" s="135"/>
      <c r="W653" s="135"/>
    </row>
    <row r="654" spans="15:23" x14ac:dyDescent="0.45">
      <c r="O654" s="135"/>
      <c r="P654" s="135"/>
      <c r="Q654" s="135"/>
      <c r="R654" s="135"/>
      <c r="S654" s="135"/>
      <c r="T654" s="135"/>
      <c r="U654" s="135"/>
      <c r="V654" s="135"/>
      <c r="W654" s="135"/>
    </row>
    <row r="655" spans="15:23" x14ac:dyDescent="0.45">
      <c r="O655" s="135"/>
      <c r="P655" s="135"/>
      <c r="Q655" s="135"/>
      <c r="R655" s="135"/>
      <c r="S655" s="135"/>
      <c r="T655" s="135"/>
      <c r="U655" s="135"/>
      <c r="V655" s="135"/>
      <c r="W655" s="135"/>
    </row>
    <row r="656" spans="15:23" x14ac:dyDescent="0.45">
      <c r="O656" s="135"/>
      <c r="P656" s="135"/>
      <c r="Q656" s="135"/>
      <c r="R656" s="135"/>
      <c r="S656" s="135"/>
      <c r="T656" s="135"/>
      <c r="U656" s="135"/>
      <c r="V656" s="135"/>
      <c r="W656" s="135"/>
    </row>
    <row r="657" spans="15:23" x14ac:dyDescent="0.45">
      <c r="O657" s="135"/>
      <c r="P657" s="135"/>
      <c r="Q657" s="135"/>
      <c r="R657" s="135"/>
      <c r="S657" s="135"/>
      <c r="T657" s="135"/>
      <c r="U657" s="135"/>
      <c r="V657" s="135"/>
      <c r="W657" s="135"/>
    </row>
    <row r="658" spans="15:23" x14ac:dyDescent="0.45">
      <c r="O658" s="135"/>
      <c r="P658" s="135"/>
      <c r="Q658" s="135"/>
      <c r="R658" s="135"/>
      <c r="S658" s="135"/>
      <c r="T658" s="135"/>
      <c r="U658" s="135"/>
      <c r="V658" s="135"/>
      <c r="W658" s="135"/>
    </row>
    <row r="659" spans="15:23" x14ac:dyDescent="0.45">
      <c r="O659" s="135"/>
      <c r="P659" s="135"/>
      <c r="Q659" s="135"/>
      <c r="R659" s="135"/>
      <c r="S659" s="135"/>
      <c r="T659" s="135"/>
      <c r="U659" s="135"/>
      <c r="V659" s="135"/>
      <c r="W659" s="135"/>
    </row>
    <row r="660" spans="15:23" x14ac:dyDescent="0.45">
      <c r="O660" s="135"/>
      <c r="P660" s="135"/>
      <c r="Q660" s="135"/>
      <c r="R660" s="135"/>
      <c r="S660" s="135"/>
      <c r="T660" s="135"/>
      <c r="U660" s="135"/>
      <c r="V660" s="135"/>
      <c r="W660" s="135"/>
    </row>
    <row r="661" spans="15:23" x14ac:dyDescent="0.45">
      <c r="O661" s="135"/>
      <c r="P661" s="135"/>
      <c r="Q661" s="135"/>
      <c r="R661" s="135"/>
      <c r="S661" s="135"/>
      <c r="T661" s="135"/>
      <c r="U661" s="135"/>
      <c r="V661" s="135"/>
      <c r="W661" s="135"/>
    </row>
    <row r="662" spans="15:23" x14ac:dyDescent="0.45">
      <c r="O662" s="135"/>
      <c r="P662" s="135"/>
      <c r="Q662" s="135"/>
      <c r="R662" s="135"/>
      <c r="S662" s="135"/>
      <c r="T662" s="135"/>
      <c r="U662" s="135"/>
      <c r="V662" s="135"/>
      <c r="W662" s="135"/>
    </row>
    <row r="663" spans="15:23" x14ac:dyDescent="0.45">
      <c r="O663" s="135"/>
      <c r="P663" s="135"/>
      <c r="Q663" s="135"/>
      <c r="R663" s="135"/>
      <c r="S663" s="135"/>
      <c r="T663" s="135"/>
      <c r="U663" s="135"/>
      <c r="V663" s="135"/>
      <c r="W663" s="135"/>
    </row>
    <row r="664" spans="15:23" x14ac:dyDescent="0.45">
      <c r="O664" s="135"/>
      <c r="P664" s="135"/>
      <c r="Q664" s="135"/>
      <c r="R664" s="135"/>
      <c r="S664" s="135"/>
      <c r="T664" s="135"/>
      <c r="U664" s="135"/>
      <c r="V664" s="135"/>
      <c r="W664" s="135"/>
    </row>
    <row r="665" spans="15:23" x14ac:dyDescent="0.45">
      <c r="O665" s="135"/>
      <c r="P665" s="135"/>
      <c r="Q665" s="135"/>
      <c r="R665" s="135"/>
      <c r="S665" s="135"/>
      <c r="T665" s="135"/>
      <c r="U665" s="135"/>
      <c r="V665" s="135"/>
      <c r="W665" s="135"/>
    </row>
    <row r="666" spans="15:23" x14ac:dyDescent="0.45">
      <c r="O666" s="135"/>
      <c r="P666" s="135"/>
      <c r="Q666" s="135"/>
      <c r="R666" s="135"/>
      <c r="S666" s="135"/>
      <c r="T666" s="135"/>
      <c r="U666" s="135"/>
      <c r="V666" s="135"/>
      <c r="W666" s="135"/>
    </row>
    <row r="667" spans="15:23" x14ac:dyDescent="0.45">
      <c r="O667" s="135"/>
      <c r="P667" s="135"/>
      <c r="Q667" s="135"/>
      <c r="R667" s="135"/>
      <c r="S667" s="135"/>
      <c r="T667" s="135"/>
      <c r="U667" s="135"/>
      <c r="V667" s="135"/>
      <c r="W667" s="135"/>
    </row>
    <row r="668" spans="15:23" x14ac:dyDescent="0.45">
      <c r="O668" s="135"/>
      <c r="P668" s="135"/>
      <c r="Q668" s="135"/>
      <c r="R668" s="135"/>
      <c r="S668" s="135"/>
      <c r="T668" s="135"/>
      <c r="U668" s="135"/>
      <c r="V668" s="135"/>
      <c r="W668" s="135"/>
    </row>
    <row r="669" spans="15:23" x14ac:dyDescent="0.45">
      <c r="O669" s="135"/>
      <c r="P669" s="135"/>
      <c r="Q669" s="135"/>
      <c r="R669" s="135"/>
      <c r="S669" s="135"/>
      <c r="T669" s="135"/>
      <c r="U669" s="135"/>
      <c r="V669" s="135"/>
      <c r="W669" s="135"/>
    </row>
    <row r="670" spans="15:23" x14ac:dyDescent="0.45">
      <c r="O670" s="135"/>
      <c r="P670" s="135"/>
      <c r="Q670" s="135"/>
      <c r="R670" s="135"/>
      <c r="S670" s="135"/>
      <c r="T670" s="135"/>
      <c r="U670" s="135"/>
      <c r="V670" s="135"/>
      <c r="W670" s="135"/>
    </row>
    <row r="671" spans="15:23" x14ac:dyDescent="0.45">
      <c r="O671" s="135"/>
      <c r="P671" s="135"/>
      <c r="Q671" s="135"/>
      <c r="R671" s="135"/>
      <c r="S671" s="135"/>
      <c r="T671" s="135"/>
      <c r="U671" s="135"/>
      <c r="V671" s="135"/>
      <c r="W671" s="135"/>
    </row>
    <row r="672" spans="15:23" x14ac:dyDescent="0.45">
      <c r="O672" s="135"/>
      <c r="P672" s="135"/>
      <c r="Q672" s="135"/>
      <c r="R672" s="135"/>
      <c r="S672" s="135"/>
      <c r="T672" s="135"/>
      <c r="U672" s="135"/>
      <c r="V672" s="135"/>
      <c r="W672" s="135"/>
    </row>
    <row r="673" spans="15:23" x14ac:dyDescent="0.45">
      <c r="O673" s="135"/>
      <c r="P673" s="135"/>
      <c r="Q673" s="135"/>
      <c r="R673" s="135"/>
      <c r="S673" s="135"/>
      <c r="T673" s="135"/>
      <c r="U673" s="135"/>
      <c r="V673" s="135"/>
      <c r="W673" s="135"/>
    </row>
    <row r="674" spans="15:23" x14ac:dyDescent="0.45">
      <c r="O674" s="135"/>
      <c r="P674" s="135"/>
      <c r="Q674" s="135"/>
      <c r="R674" s="135"/>
      <c r="S674" s="135"/>
      <c r="T674" s="135"/>
      <c r="U674" s="135"/>
      <c r="V674" s="135"/>
      <c r="W674" s="135"/>
    </row>
    <row r="675" spans="15:23" x14ac:dyDescent="0.45">
      <c r="O675" s="135"/>
      <c r="P675" s="135"/>
      <c r="Q675" s="135"/>
      <c r="R675" s="135"/>
      <c r="S675" s="135"/>
      <c r="T675" s="135"/>
      <c r="U675" s="135"/>
      <c r="V675" s="135"/>
      <c r="W675" s="135"/>
    </row>
    <row r="676" spans="15:23" x14ac:dyDescent="0.45">
      <c r="O676" s="135"/>
      <c r="P676" s="135"/>
      <c r="Q676" s="135"/>
      <c r="R676" s="135"/>
      <c r="S676" s="135"/>
      <c r="T676" s="135"/>
      <c r="U676" s="135"/>
      <c r="V676" s="135"/>
      <c r="W676" s="135"/>
    </row>
    <row r="677" spans="15:23" x14ac:dyDescent="0.45">
      <c r="O677" s="135"/>
      <c r="P677" s="135"/>
      <c r="Q677" s="135"/>
      <c r="R677" s="135"/>
      <c r="S677" s="135"/>
      <c r="T677" s="135"/>
      <c r="U677" s="135"/>
      <c r="V677" s="135"/>
      <c r="W677" s="135"/>
    </row>
    <row r="678" spans="15:23" x14ac:dyDescent="0.45">
      <c r="O678" s="135"/>
      <c r="P678" s="135"/>
      <c r="Q678" s="135"/>
      <c r="R678" s="135"/>
      <c r="S678" s="135"/>
      <c r="T678" s="135"/>
      <c r="U678" s="135"/>
      <c r="V678" s="135"/>
      <c r="W678" s="135"/>
    </row>
    <row r="679" spans="15:23" x14ac:dyDescent="0.45">
      <c r="O679" s="135"/>
      <c r="P679" s="135"/>
      <c r="Q679" s="135"/>
      <c r="R679" s="135"/>
      <c r="S679" s="135"/>
      <c r="T679" s="135"/>
      <c r="U679" s="135"/>
      <c r="V679" s="135"/>
      <c r="W679" s="135"/>
    </row>
    <row r="680" spans="15:23" x14ac:dyDescent="0.45">
      <c r="O680" s="135"/>
      <c r="P680" s="135"/>
      <c r="Q680" s="135"/>
      <c r="R680" s="135"/>
      <c r="S680" s="135"/>
      <c r="T680" s="135"/>
      <c r="U680" s="135"/>
      <c r="V680" s="135"/>
      <c r="W680" s="135"/>
    </row>
    <row r="681" spans="15:23" x14ac:dyDescent="0.45">
      <c r="O681" s="135"/>
      <c r="P681" s="135"/>
      <c r="Q681" s="135"/>
      <c r="R681" s="135"/>
      <c r="S681" s="135"/>
      <c r="T681" s="135"/>
      <c r="U681" s="135"/>
      <c r="V681" s="135"/>
      <c r="W681" s="135"/>
    </row>
    <row r="682" spans="15:23" x14ac:dyDescent="0.45">
      <c r="O682" s="135"/>
      <c r="P682" s="135"/>
      <c r="Q682" s="135"/>
      <c r="R682" s="135"/>
      <c r="S682" s="135"/>
      <c r="T682" s="135"/>
      <c r="U682" s="135"/>
      <c r="V682" s="135"/>
      <c r="W682" s="135"/>
    </row>
    <row r="683" spans="15:23" x14ac:dyDescent="0.45">
      <c r="O683" s="135"/>
      <c r="P683" s="135"/>
      <c r="Q683" s="135"/>
      <c r="R683" s="135"/>
      <c r="S683" s="135"/>
      <c r="T683" s="135"/>
      <c r="U683" s="135"/>
      <c r="V683" s="135"/>
      <c r="W683" s="135"/>
    </row>
    <row r="684" spans="15:23" x14ac:dyDescent="0.45">
      <c r="O684" s="135"/>
      <c r="P684" s="135"/>
      <c r="Q684" s="135"/>
      <c r="R684" s="135"/>
      <c r="S684" s="135"/>
      <c r="T684" s="135"/>
      <c r="U684" s="135"/>
      <c r="V684" s="135"/>
      <c r="W684" s="135"/>
    </row>
    <row r="685" spans="15:23" x14ac:dyDescent="0.45">
      <c r="O685" s="135"/>
      <c r="P685" s="135"/>
      <c r="Q685" s="135"/>
      <c r="R685" s="135"/>
      <c r="S685" s="135"/>
      <c r="T685" s="135"/>
      <c r="U685" s="135"/>
      <c r="V685" s="135"/>
      <c r="W685" s="135"/>
    </row>
    <row r="686" spans="15:23" x14ac:dyDescent="0.45">
      <c r="O686" s="135"/>
      <c r="P686" s="135"/>
      <c r="Q686" s="135"/>
      <c r="R686" s="135"/>
      <c r="S686" s="135"/>
      <c r="T686" s="135"/>
      <c r="U686" s="135"/>
      <c r="V686" s="135"/>
      <c r="W686" s="135"/>
    </row>
    <row r="687" spans="15:23" x14ac:dyDescent="0.45">
      <c r="O687" s="135"/>
      <c r="P687" s="135"/>
      <c r="Q687" s="135"/>
      <c r="R687" s="135"/>
      <c r="S687" s="135"/>
      <c r="T687" s="135"/>
      <c r="U687" s="135"/>
      <c r="V687" s="135"/>
      <c r="W687" s="135"/>
    </row>
    <row r="688" spans="15:23" x14ac:dyDescent="0.45">
      <c r="O688" s="135"/>
      <c r="P688" s="135"/>
      <c r="Q688" s="135"/>
      <c r="R688" s="135"/>
      <c r="S688" s="135"/>
      <c r="T688" s="135"/>
      <c r="U688" s="135"/>
      <c r="V688" s="135"/>
      <c r="W688" s="135"/>
    </row>
    <row r="689" spans="15:23" x14ac:dyDescent="0.45">
      <c r="O689" s="135"/>
      <c r="P689" s="135"/>
      <c r="Q689" s="135"/>
      <c r="R689" s="135"/>
      <c r="S689" s="135"/>
      <c r="T689" s="135"/>
      <c r="U689" s="135"/>
      <c r="V689" s="135"/>
      <c r="W689" s="135"/>
    </row>
    <row r="690" spans="15:23" x14ac:dyDescent="0.45">
      <c r="O690" s="135"/>
      <c r="P690" s="135"/>
      <c r="Q690" s="135"/>
      <c r="R690" s="135"/>
      <c r="S690" s="135"/>
      <c r="T690" s="135"/>
      <c r="U690" s="135"/>
      <c r="V690" s="135"/>
      <c r="W690" s="135"/>
    </row>
    <row r="691" spans="15:23" x14ac:dyDescent="0.45">
      <c r="O691" s="135"/>
      <c r="P691" s="135"/>
      <c r="Q691" s="135"/>
      <c r="R691" s="135"/>
      <c r="S691" s="135"/>
      <c r="T691" s="135"/>
      <c r="U691" s="135"/>
      <c r="V691" s="135"/>
      <c r="W691" s="135"/>
    </row>
    <row r="692" spans="15:23" x14ac:dyDescent="0.45">
      <c r="O692" s="135"/>
      <c r="P692" s="135"/>
      <c r="Q692" s="135"/>
      <c r="R692" s="135"/>
      <c r="S692" s="135"/>
      <c r="T692" s="135"/>
      <c r="U692" s="135"/>
      <c r="V692" s="135"/>
      <c r="W692" s="135"/>
    </row>
    <row r="693" spans="15:23" x14ac:dyDescent="0.45">
      <c r="O693" s="135"/>
      <c r="P693" s="135"/>
      <c r="Q693" s="135"/>
      <c r="R693" s="135"/>
      <c r="S693" s="135"/>
      <c r="T693" s="135"/>
      <c r="U693" s="135"/>
      <c r="V693" s="135"/>
      <c r="W693" s="135"/>
    </row>
    <row r="694" spans="15:23" x14ac:dyDescent="0.45">
      <c r="O694" s="135"/>
      <c r="P694" s="135"/>
      <c r="Q694" s="135"/>
      <c r="R694" s="135"/>
      <c r="S694" s="135"/>
      <c r="T694" s="135"/>
      <c r="U694" s="135"/>
      <c r="V694" s="135"/>
      <c r="W694" s="135"/>
    </row>
    <row r="695" spans="15:23" x14ac:dyDescent="0.45">
      <c r="O695" s="135"/>
      <c r="P695" s="135"/>
      <c r="Q695" s="135"/>
      <c r="R695" s="135"/>
      <c r="S695" s="135"/>
      <c r="T695" s="135"/>
      <c r="U695" s="135"/>
      <c r="V695" s="135"/>
      <c r="W695" s="135"/>
    </row>
    <row r="696" spans="15:23" x14ac:dyDescent="0.45">
      <c r="O696" s="135"/>
      <c r="P696" s="135"/>
      <c r="Q696" s="135"/>
      <c r="R696" s="135"/>
      <c r="S696" s="135"/>
      <c r="T696" s="135"/>
      <c r="U696" s="135"/>
      <c r="V696" s="135"/>
      <c r="W696" s="135"/>
    </row>
    <row r="697" spans="15:23" x14ac:dyDescent="0.45">
      <c r="O697" s="135"/>
      <c r="P697" s="135"/>
      <c r="Q697" s="135"/>
      <c r="R697" s="135"/>
      <c r="S697" s="135"/>
      <c r="T697" s="135"/>
      <c r="U697" s="135"/>
      <c r="V697" s="135"/>
      <c r="W697" s="135"/>
    </row>
    <row r="698" spans="15:23" x14ac:dyDescent="0.45">
      <c r="O698" s="135"/>
      <c r="P698" s="135"/>
      <c r="Q698" s="135"/>
      <c r="R698" s="135"/>
      <c r="S698" s="135"/>
      <c r="T698" s="135"/>
      <c r="U698" s="135"/>
      <c r="V698" s="135"/>
      <c r="W698" s="135"/>
    </row>
    <row r="699" spans="15:23" x14ac:dyDescent="0.45">
      <c r="O699" s="135"/>
      <c r="P699" s="135"/>
      <c r="Q699" s="135"/>
      <c r="R699" s="135"/>
      <c r="S699" s="135"/>
      <c r="T699" s="135"/>
      <c r="U699" s="135"/>
      <c r="V699" s="135"/>
      <c r="W699" s="135"/>
    </row>
    <row r="700" spans="15:23" x14ac:dyDescent="0.45">
      <c r="O700" s="135"/>
      <c r="P700" s="135"/>
      <c r="Q700" s="135"/>
      <c r="R700" s="135"/>
      <c r="S700" s="135"/>
      <c r="T700" s="135"/>
      <c r="U700" s="135"/>
      <c r="V700" s="135"/>
      <c r="W700" s="135"/>
    </row>
    <row r="701" spans="15:23" x14ac:dyDescent="0.45">
      <c r="O701" s="135"/>
      <c r="P701" s="135"/>
      <c r="Q701" s="135"/>
      <c r="R701" s="135"/>
      <c r="S701" s="135"/>
      <c r="T701" s="135"/>
      <c r="U701" s="135"/>
      <c r="V701" s="135"/>
      <c r="W701" s="135"/>
    </row>
    <row r="702" spans="15:23" x14ac:dyDescent="0.45">
      <c r="O702" s="135"/>
      <c r="P702" s="135"/>
      <c r="Q702" s="135"/>
      <c r="R702" s="135"/>
      <c r="S702" s="135"/>
      <c r="T702" s="135"/>
      <c r="U702" s="135"/>
      <c r="V702" s="135"/>
      <c r="W702" s="135"/>
    </row>
    <row r="703" spans="15:23" x14ac:dyDescent="0.45">
      <c r="O703" s="135"/>
      <c r="P703" s="135"/>
      <c r="Q703" s="135"/>
      <c r="R703" s="135"/>
      <c r="S703" s="135"/>
      <c r="T703" s="135"/>
      <c r="U703" s="135"/>
      <c r="V703" s="135"/>
      <c r="W703" s="135"/>
    </row>
    <row r="704" spans="15:23" x14ac:dyDescent="0.45">
      <c r="O704" s="135"/>
      <c r="P704" s="135"/>
      <c r="Q704" s="135"/>
      <c r="R704" s="135"/>
      <c r="S704" s="135"/>
      <c r="T704" s="135"/>
      <c r="U704" s="135"/>
      <c r="V704" s="135"/>
      <c r="W704" s="135"/>
    </row>
    <row r="705" spans="15:23" x14ac:dyDescent="0.45">
      <c r="O705" s="135"/>
      <c r="P705" s="135"/>
      <c r="Q705" s="135"/>
      <c r="R705" s="135"/>
      <c r="S705" s="135"/>
      <c r="T705" s="135"/>
      <c r="U705" s="135"/>
      <c r="V705" s="135"/>
      <c r="W705" s="135"/>
    </row>
    <row r="706" spans="15:23" x14ac:dyDescent="0.45">
      <c r="O706" s="135"/>
      <c r="P706" s="135"/>
      <c r="Q706" s="135"/>
      <c r="R706" s="135"/>
      <c r="S706" s="135"/>
      <c r="T706" s="135"/>
      <c r="U706" s="135"/>
      <c r="V706" s="135"/>
      <c r="W706" s="135"/>
    </row>
    <row r="707" spans="15:23" x14ac:dyDescent="0.45">
      <c r="O707" s="135"/>
      <c r="P707" s="135"/>
      <c r="Q707" s="135"/>
      <c r="R707" s="135"/>
      <c r="S707" s="135"/>
      <c r="T707" s="135"/>
      <c r="U707" s="135"/>
      <c r="V707" s="135"/>
      <c r="W707" s="135"/>
    </row>
    <row r="708" spans="15:23" x14ac:dyDescent="0.45">
      <c r="O708" s="135"/>
      <c r="P708" s="135"/>
      <c r="Q708" s="135"/>
      <c r="R708" s="135"/>
      <c r="S708" s="135"/>
      <c r="T708" s="135"/>
      <c r="U708" s="135"/>
      <c r="V708" s="135"/>
      <c r="W708" s="135"/>
    </row>
    <row r="709" spans="15:23" x14ac:dyDescent="0.45">
      <c r="O709" s="135"/>
      <c r="P709" s="135"/>
      <c r="Q709" s="135"/>
      <c r="R709" s="135"/>
      <c r="S709" s="135"/>
      <c r="T709" s="135"/>
      <c r="U709" s="135"/>
      <c r="V709" s="135"/>
      <c r="W709" s="135"/>
    </row>
    <row r="710" spans="15:23" x14ac:dyDescent="0.45">
      <c r="O710" s="135"/>
      <c r="P710" s="135"/>
      <c r="Q710" s="135"/>
      <c r="R710" s="135"/>
      <c r="S710" s="135"/>
      <c r="T710" s="135"/>
      <c r="U710" s="135"/>
      <c r="V710" s="135"/>
      <c r="W710" s="135"/>
    </row>
    <row r="711" spans="15:23" x14ac:dyDescent="0.45">
      <c r="O711" s="135"/>
      <c r="P711" s="135"/>
      <c r="Q711" s="135"/>
      <c r="R711" s="135"/>
      <c r="S711" s="135"/>
      <c r="T711" s="135"/>
      <c r="U711" s="135"/>
      <c r="V711" s="135"/>
      <c r="W711" s="135"/>
    </row>
    <row r="712" spans="15:23" x14ac:dyDescent="0.45">
      <c r="O712" s="135"/>
      <c r="P712" s="135"/>
      <c r="Q712" s="135"/>
      <c r="R712" s="135"/>
      <c r="S712" s="135"/>
      <c r="T712" s="135"/>
      <c r="U712" s="135"/>
      <c r="V712" s="135"/>
      <c r="W712" s="135"/>
    </row>
    <row r="713" spans="15:23" x14ac:dyDescent="0.45">
      <c r="O713" s="135"/>
      <c r="P713" s="135"/>
      <c r="Q713" s="135"/>
      <c r="R713" s="135"/>
      <c r="S713" s="135"/>
      <c r="T713" s="135"/>
      <c r="U713" s="135"/>
      <c r="V713" s="135"/>
      <c r="W713" s="135"/>
    </row>
    <row r="714" spans="15:23" x14ac:dyDescent="0.45">
      <c r="O714" s="135"/>
      <c r="P714" s="135"/>
      <c r="Q714" s="135"/>
      <c r="R714" s="135"/>
      <c r="S714" s="135"/>
      <c r="T714" s="135"/>
      <c r="U714" s="135"/>
      <c r="V714" s="135"/>
      <c r="W714" s="135"/>
    </row>
    <row r="715" spans="15:23" x14ac:dyDescent="0.45">
      <c r="O715" s="135"/>
      <c r="P715" s="135"/>
      <c r="Q715" s="135"/>
      <c r="R715" s="135"/>
      <c r="S715" s="135"/>
      <c r="T715" s="135"/>
      <c r="U715" s="135"/>
      <c r="V715" s="135"/>
      <c r="W715" s="135"/>
    </row>
    <row r="716" spans="15:23" x14ac:dyDescent="0.45">
      <c r="O716" s="135"/>
      <c r="P716" s="135"/>
      <c r="Q716" s="135"/>
      <c r="R716" s="135"/>
      <c r="S716" s="135"/>
      <c r="T716" s="135"/>
      <c r="U716" s="135"/>
      <c r="V716" s="135"/>
      <c r="W716" s="135"/>
    </row>
    <row r="717" spans="15:23" x14ac:dyDescent="0.45">
      <c r="O717" s="135"/>
      <c r="P717" s="135"/>
      <c r="Q717" s="135"/>
      <c r="R717" s="135"/>
      <c r="S717" s="135"/>
      <c r="T717" s="135"/>
      <c r="U717" s="135"/>
      <c r="V717" s="135"/>
      <c r="W717" s="135"/>
    </row>
    <row r="718" spans="15:23" x14ac:dyDescent="0.45">
      <c r="O718" s="135"/>
      <c r="P718" s="135"/>
      <c r="Q718" s="135"/>
      <c r="R718" s="135"/>
      <c r="S718" s="135"/>
      <c r="T718" s="135"/>
      <c r="U718" s="135"/>
      <c r="V718" s="135"/>
      <c r="W718" s="135"/>
    </row>
    <row r="719" spans="15:23" x14ac:dyDescent="0.45">
      <c r="O719" s="135"/>
      <c r="P719" s="135"/>
      <c r="Q719" s="135"/>
      <c r="R719" s="135"/>
      <c r="S719" s="135"/>
      <c r="T719" s="135"/>
      <c r="U719" s="135"/>
      <c r="V719" s="135"/>
      <c r="W719" s="135"/>
    </row>
    <row r="720" spans="15:23" x14ac:dyDescent="0.45">
      <c r="O720" s="135"/>
      <c r="P720" s="135"/>
      <c r="Q720" s="135"/>
      <c r="R720" s="135"/>
      <c r="S720" s="135"/>
      <c r="T720" s="135"/>
      <c r="U720" s="135"/>
      <c r="V720" s="135"/>
      <c r="W720" s="135"/>
    </row>
    <row r="721" spans="15:23" x14ac:dyDescent="0.45">
      <c r="O721" s="135"/>
      <c r="P721" s="135"/>
      <c r="Q721" s="135"/>
      <c r="R721" s="135"/>
      <c r="S721" s="135"/>
      <c r="T721" s="135"/>
      <c r="U721" s="135"/>
      <c r="V721" s="135"/>
      <c r="W721" s="135"/>
    </row>
    <row r="722" spans="15:23" x14ac:dyDescent="0.45">
      <c r="O722" s="135"/>
      <c r="P722" s="135"/>
      <c r="Q722" s="135"/>
      <c r="R722" s="135"/>
      <c r="S722" s="135"/>
      <c r="T722" s="135"/>
      <c r="U722" s="135"/>
      <c r="V722" s="135"/>
      <c r="W722" s="135"/>
    </row>
    <row r="723" spans="15:23" x14ac:dyDescent="0.45">
      <c r="O723" s="135"/>
      <c r="P723" s="135"/>
      <c r="Q723" s="135"/>
      <c r="R723" s="135"/>
      <c r="S723" s="135"/>
      <c r="T723" s="135"/>
      <c r="U723" s="135"/>
      <c r="V723" s="135"/>
      <c r="W723" s="135"/>
    </row>
    <row r="724" spans="15:23" x14ac:dyDescent="0.45">
      <c r="O724" s="135"/>
      <c r="P724" s="135"/>
      <c r="Q724" s="135"/>
      <c r="R724" s="135"/>
      <c r="S724" s="135"/>
      <c r="T724" s="135"/>
      <c r="U724" s="135"/>
      <c r="V724" s="135"/>
      <c r="W724" s="135"/>
    </row>
    <row r="725" spans="15:23" x14ac:dyDescent="0.45">
      <c r="O725" s="135"/>
      <c r="P725" s="135"/>
      <c r="Q725" s="135"/>
      <c r="R725" s="135"/>
      <c r="S725" s="135"/>
      <c r="T725" s="135"/>
      <c r="U725" s="135"/>
      <c r="V725" s="135"/>
      <c r="W725" s="135"/>
    </row>
    <row r="726" spans="15:23" x14ac:dyDescent="0.45">
      <c r="O726" s="135"/>
      <c r="P726" s="135"/>
      <c r="Q726" s="135"/>
      <c r="R726" s="135"/>
      <c r="S726" s="135"/>
      <c r="T726" s="135"/>
      <c r="U726" s="135"/>
      <c r="V726" s="135"/>
      <c r="W726" s="135"/>
    </row>
    <row r="727" spans="15:23" x14ac:dyDescent="0.45">
      <c r="O727" s="135"/>
      <c r="P727" s="135"/>
      <c r="Q727" s="135"/>
      <c r="R727" s="135"/>
      <c r="S727" s="135"/>
      <c r="T727" s="135"/>
      <c r="U727" s="135"/>
      <c r="V727" s="135"/>
      <c r="W727" s="135"/>
    </row>
    <row r="728" spans="15:23" x14ac:dyDescent="0.45">
      <c r="O728" s="135"/>
      <c r="P728" s="135"/>
      <c r="Q728" s="135"/>
      <c r="R728" s="135"/>
      <c r="S728" s="135"/>
      <c r="T728" s="135"/>
      <c r="U728" s="135"/>
      <c r="V728" s="135"/>
      <c r="W728" s="135"/>
    </row>
    <row r="729" spans="15:23" x14ac:dyDescent="0.45">
      <c r="O729" s="135"/>
      <c r="P729" s="135"/>
      <c r="Q729" s="135"/>
      <c r="R729" s="135"/>
      <c r="S729" s="135"/>
      <c r="T729" s="135"/>
      <c r="U729" s="135"/>
      <c r="V729" s="135"/>
      <c r="W729" s="135"/>
    </row>
    <row r="730" spans="15:23" x14ac:dyDescent="0.45">
      <c r="O730" s="135"/>
      <c r="P730" s="135"/>
      <c r="Q730" s="135"/>
      <c r="R730" s="135"/>
      <c r="S730" s="135"/>
      <c r="T730" s="135"/>
      <c r="U730" s="135"/>
      <c r="V730" s="135"/>
      <c r="W730" s="135"/>
    </row>
    <row r="731" spans="15:23" x14ac:dyDescent="0.45">
      <c r="O731" s="135"/>
      <c r="P731" s="135"/>
      <c r="Q731" s="135"/>
      <c r="R731" s="135"/>
      <c r="S731" s="135"/>
      <c r="T731" s="135"/>
      <c r="U731" s="135"/>
      <c r="V731" s="135"/>
      <c r="W731" s="135"/>
    </row>
    <row r="732" spans="15:23" x14ac:dyDescent="0.45">
      <c r="O732" s="135"/>
      <c r="P732" s="135"/>
      <c r="Q732" s="135"/>
      <c r="R732" s="135"/>
      <c r="S732" s="135"/>
      <c r="T732" s="135"/>
      <c r="U732" s="135"/>
      <c r="V732" s="135"/>
      <c r="W732" s="135"/>
    </row>
    <row r="733" spans="15:23" x14ac:dyDescent="0.45">
      <c r="O733" s="135"/>
      <c r="P733" s="135"/>
      <c r="Q733" s="135"/>
      <c r="R733" s="135"/>
      <c r="S733" s="135"/>
      <c r="T733" s="135"/>
      <c r="U733" s="135"/>
      <c r="V733" s="135"/>
      <c r="W733" s="135"/>
    </row>
    <row r="734" spans="15:23" x14ac:dyDescent="0.45">
      <c r="O734" s="135"/>
      <c r="P734" s="135"/>
      <c r="Q734" s="135"/>
      <c r="R734" s="135"/>
      <c r="S734" s="135"/>
      <c r="T734" s="135"/>
      <c r="U734" s="135"/>
      <c r="V734" s="135"/>
      <c r="W734" s="135"/>
    </row>
    <row r="735" spans="15:23" x14ac:dyDescent="0.45">
      <c r="O735" s="135"/>
      <c r="P735" s="135"/>
      <c r="Q735" s="135"/>
      <c r="R735" s="135"/>
      <c r="S735" s="135"/>
      <c r="T735" s="135"/>
      <c r="U735" s="135"/>
      <c r="V735" s="135"/>
      <c r="W735" s="135"/>
    </row>
    <row r="736" spans="15:23" x14ac:dyDescent="0.45">
      <c r="O736" s="135"/>
      <c r="P736" s="135"/>
      <c r="Q736" s="135"/>
      <c r="R736" s="135"/>
      <c r="S736" s="135"/>
      <c r="T736" s="135"/>
      <c r="U736" s="135"/>
      <c r="V736" s="135"/>
      <c r="W736" s="135"/>
    </row>
    <row r="737" spans="15:23" x14ac:dyDescent="0.45">
      <c r="O737" s="135"/>
      <c r="P737" s="135"/>
      <c r="Q737" s="135"/>
      <c r="R737" s="135"/>
      <c r="S737" s="135"/>
      <c r="T737" s="135"/>
      <c r="U737" s="135"/>
      <c r="V737" s="135"/>
      <c r="W737" s="135"/>
    </row>
    <row r="738" spans="15:23" x14ac:dyDescent="0.45">
      <c r="O738" s="135"/>
      <c r="P738" s="135"/>
      <c r="Q738" s="135"/>
      <c r="R738" s="135"/>
      <c r="S738" s="135"/>
      <c r="T738" s="135"/>
      <c r="U738" s="135"/>
      <c r="V738" s="135"/>
      <c r="W738" s="135"/>
    </row>
    <row r="739" spans="15:23" x14ac:dyDescent="0.45">
      <c r="O739" s="135"/>
      <c r="P739" s="135"/>
      <c r="Q739" s="135"/>
      <c r="R739" s="135"/>
      <c r="S739" s="135"/>
      <c r="T739" s="135"/>
      <c r="U739" s="135"/>
      <c r="V739" s="135"/>
      <c r="W739" s="135"/>
    </row>
    <row r="740" spans="15:23" x14ac:dyDescent="0.45">
      <c r="O740" s="135"/>
      <c r="P740" s="135"/>
      <c r="Q740" s="135"/>
      <c r="R740" s="135"/>
      <c r="S740" s="135"/>
      <c r="T740" s="135"/>
      <c r="U740" s="135"/>
      <c r="V740" s="135"/>
      <c r="W740" s="135"/>
    </row>
    <row r="741" spans="15:23" x14ac:dyDescent="0.45">
      <c r="O741" s="135"/>
      <c r="P741" s="135"/>
      <c r="Q741" s="135"/>
      <c r="R741" s="135"/>
      <c r="S741" s="135"/>
      <c r="T741" s="135"/>
      <c r="U741" s="135"/>
      <c r="V741" s="135"/>
      <c r="W741" s="135"/>
    </row>
    <row r="742" spans="15:23" x14ac:dyDescent="0.45">
      <c r="O742" s="135"/>
      <c r="P742" s="135"/>
      <c r="Q742" s="135"/>
      <c r="R742" s="135"/>
      <c r="S742" s="135"/>
      <c r="T742" s="135"/>
      <c r="U742" s="135"/>
      <c r="V742" s="135"/>
      <c r="W742" s="135"/>
    </row>
    <row r="743" spans="15:23" x14ac:dyDescent="0.45">
      <c r="O743" s="135"/>
      <c r="P743" s="135"/>
      <c r="Q743" s="135"/>
      <c r="R743" s="135"/>
      <c r="S743" s="135"/>
      <c r="T743" s="135"/>
      <c r="U743" s="135"/>
      <c r="V743" s="135"/>
      <c r="W743" s="135"/>
    </row>
    <row r="744" spans="15:23" x14ac:dyDescent="0.45">
      <c r="O744" s="135"/>
      <c r="P744" s="135"/>
      <c r="Q744" s="135"/>
      <c r="R744" s="135"/>
      <c r="S744" s="135"/>
      <c r="T744" s="135"/>
      <c r="U744" s="135"/>
      <c r="V744" s="135"/>
      <c r="W744" s="135"/>
    </row>
    <row r="745" spans="15:23" x14ac:dyDescent="0.45">
      <c r="O745" s="135"/>
      <c r="P745" s="135"/>
      <c r="Q745" s="135"/>
      <c r="R745" s="135"/>
      <c r="S745" s="135"/>
      <c r="T745" s="135"/>
      <c r="U745" s="135"/>
      <c r="V745" s="135"/>
      <c r="W745" s="135"/>
    </row>
    <row r="746" spans="15:23" x14ac:dyDescent="0.45">
      <c r="O746" s="135"/>
      <c r="P746" s="135"/>
      <c r="Q746" s="135"/>
      <c r="R746" s="135"/>
      <c r="S746" s="135"/>
      <c r="T746" s="135"/>
      <c r="U746" s="135"/>
      <c r="V746" s="135"/>
      <c r="W746" s="135"/>
    </row>
    <row r="747" spans="15:23" x14ac:dyDescent="0.45">
      <c r="O747" s="135"/>
      <c r="P747" s="135"/>
      <c r="Q747" s="135"/>
      <c r="R747" s="135"/>
      <c r="S747" s="135"/>
      <c r="T747" s="135"/>
      <c r="U747" s="135"/>
      <c r="V747" s="135"/>
      <c r="W747" s="135"/>
    </row>
    <row r="748" spans="15:23" x14ac:dyDescent="0.45">
      <c r="O748" s="135"/>
      <c r="P748" s="135"/>
      <c r="Q748" s="135"/>
      <c r="R748" s="135"/>
      <c r="S748" s="135"/>
      <c r="T748" s="135"/>
      <c r="U748" s="135"/>
      <c r="V748" s="135"/>
      <c r="W748" s="135"/>
    </row>
    <row r="749" spans="15:23" x14ac:dyDescent="0.45">
      <c r="O749" s="135"/>
      <c r="P749" s="135"/>
      <c r="Q749" s="135"/>
      <c r="R749" s="135"/>
      <c r="S749" s="135"/>
      <c r="T749" s="135"/>
      <c r="U749" s="135"/>
      <c r="V749" s="135"/>
      <c r="W749" s="135"/>
    </row>
    <row r="750" spans="15:23" x14ac:dyDescent="0.45">
      <c r="O750" s="135"/>
      <c r="P750" s="135"/>
      <c r="Q750" s="135"/>
      <c r="R750" s="135"/>
      <c r="S750" s="135"/>
      <c r="T750" s="135"/>
      <c r="U750" s="135"/>
      <c r="V750" s="135"/>
      <c r="W750" s="135"/>
    </row>
    <row r="751" spans="15:23" x14ac:dyDescent="0.45">
      <c r="O751" s="135"/>
      <c r="P751" s="135"/>
      <c r="Q751" s="135"/>
      <c r="R751" s="135"/>
      <c r="S751" s="135"/>
      <c r="T751" s="135"/>
      <c r="U751" s="135"/>
      <c r="V751" s="135"/>
      <c r="W751" s="135"/>
    </row>
    <row r="752" spans="15:23" x14ac:dyDescent="0.45">
      <c r="O752" s="135"/>
      <c r="P752" s="135"/>
      <c r="Q752" s="135"/>
      <c r="R752" s="135"/>
      <c r="S752" s="135"/>
      <c r="T752" s="135"/>
      <c r="U752" s="135"/>
      <c r="V752" s="135"/>
      <c r="W752" s="135"/>
    </row>
    <row r="753" spans="15:23" x14ac:dyDescent="0.45">
      <c r="O753" s="135"/>
      <c r="P753" s="135"/>
      <c r="Q753" s="135"/>
      <c r="R753" s="135"/>
      <c r="S753" s="135"/>
      <c r="T753" s="135"/>
      <c r="U753" s="135"/>
      <c r="V753" s="135"/>
      <c r="W753" s="135"/>
    </row>
    <row r="754" spans="15:23" x14ac:dyDescent="0.45">
      <c r="O754" s="135"/>
      <c r="P754" s="135"/>
      <c r="Q754" s="135"/>
      <c r="R754" s="135"/>
      <c r="S754" s="135"/>
      <c r="T754" s="135"/>
      <c r="U754" s="135"/>
      <c r="V754" s="135"/>
      <c r="W754" s="135"/>
    </row>
    <row r="755" spans="15:23" x14ac:dyDescent="0.45">
      <c r="O755" s="135"/>
      <c r="P755" s="135"/>
      <c r="Q755" s="135"/>
      <c r="R755" s="135"/>
      <c r="S755" s="135"/>
      <c r="T755" s="135"/>
      <c r="U755" s="135"/>
      <c r="V755" s="135"/>
      <c r="W755" s="135"/>
    </row>
    <row r="756" spans="15:23" x14ac:dyDescent="0.45">
      <c r="O756" s="135"/>
      <c r="P756" s="135"/>
      <c r="Q756" s="135"/>
      <c r="R756" s="135"/>
      <c r="S756" s="135"/>
      <c r="T756" s="135"/>
      <c r="U756" s="135"/>
      <c r="V756" s="135"/>
      <c r="W756" s="135"/>
    </row>
    <row r="757" spans="15:23" x14ac:dyDescent="0.45">
      <c r="O757" s="135"/>
      <c r="P757" s="135"/>
      <c r="Q757" s="135"/>
      <c r="R757" s="135"/>
      <c r="S757" s="135"/>
      <c r="T757" s="135"/>
      <c r="U757" s="135"/>
      <c r="V757" s="135"/>
      <c r="W757" s="135"/>
    </row>
    <row r="758" spans="15:23" x14ac:dyDescent="0.45">
      <c r="O758" s="135"/>
      <c r="P758" s="135"/>
      <c r="Q758" s="135"/>
      <c r="R758" s="135"/>
      <c r="S758" s="135"/>
      <c r="T758" s="135"/>
      <c r="U758" s="135"/>
      <c r="V758" s="135"/>
      <c r="W758" s="135"/>
    </row>
    <row r="759" spans="15:23" x14ac:dyDescent="0.45">
      <c r="O759" s="135"/>
      <c r="P759" s="135"/>
      <c r="Q759" s="135"/>
      <c r="R759" s="135"/>
      <c r="S759" s="135"/>
      <c r="T759" s="135"/>
      <c r="U759" s="135"/>
      <c r="V759" s="135"/>
      <c r="W759" s="135"/>
    </row>
    <row r="760" spans="15:23" x14ac:dyDescent="0.45">
      <c r="O760" s="135"/>
      <c r="P760" s="135"/>
      <c r="Q760" s="135"/>
      <c r="R760" s="135"/>
      <c r="S760" s="135"/>
      <c r="T760" s="135"/>
      <c r="U760" s="135"/>
      <c r="V760" s="135"/>
      <c r="W760" s="135"/>
    </row>
    <row r="761" spans="15:23" x14ac:dyDescent="0.45">
      <c r="O761" s="135"/>
      <c r="P761" s="135"/>
      <c r="Q761" s="135"/>
      <c r="R761" s="135"/>
      <c r="S761" s="135"/>
      <c r="T761" s="135"/>
      <c r="U761" s="135"/>
      <c r="V761" s="135"/>
      <c r="W761" s="135"/>
    </row>
    <row r="762" spans="15:23" x14ac:dyDescent="0.45">
      <c r="O762" s="135"/>
      <c r="P762" s="135"/>
      <c r="Q762" s="135"/>
      <c r="R762" s="135"/>
      <c r="S762" s="135"/>
      <c r="T762" s="135"/>
      <c r="U762" s="135"/>
      <c r="V762" s="135"/>
      <c r="W762" s="135"/>
    </row>
    <row r="763" spans="15:23" x14ac:dyDescent="0.45">
      <c r="O763" s="135"/>
      <c r="P763" s="135"/>
      <c r="Q763" s="135"/>
      <c r="R763" s="135"/>
      <c r="S763" s="135"/>
      <c r="T763" s="135"/>
      <c r="U763" s="135"/>
      <c r="V763" s="135"/>
      <c r="W763" s="135"/>
    </row>
    <row r="764" spans="15:23" x14ac:dyDescent="0.45">
      <c r="O764" s="135"/>
      <c r="P764" s="135"/>
      <c r="Q764" s="135"/>
      <c r="R764" s="135"/>
      <c r="S764" s="135"/>
      <c r="T764" s="135"/>
      <c r="U764" s="135"/>
      <c r="V764" s="135"/>
      <c r="W764" s="135"/>
    </row>
    <row r="765" spans="15:23" x14ac:dyDescent="0.45">
      <c r="O765" s="135"/>
      <c r="P765" s="135"/>
      <c r="Q765" s="135"/>
      <c r="R765" s="135"/>
      <c r="S765" s="135"/>
      <c r="T765" s="135"/>
      <c r="U765" s="135"/>
      <c r="V765" s="135"/>
      <c r="W765" s="135"/>
    </row>
    <row r="766" spans="15:23" x14ac:dyDescent="0.45">
      <c r="O766" s="135"/>
      <c r="P766" s="135"/>
      <c r="Q766" s="135"/>
      <c r="R766" s="135"/>
      <c r="S766" s="135"/>
      <c r="T766" s="135"/>
      <c r="U766" s="135"/>
      <c r="V766" s="135"/>
      <c r="W766" s="135"/>
    </row>
    <row r="767" spans="15:23" x14ac:dyDescent="0.45">
      <c r="O767" s="135"/>
      <c r="P767" s="135"/>
      <c r="Q767" s="135"/>
      <c r="R767" s="135"/>
      <c r="S767" s="135"/>
      <c r="T767" s="135"/>
      <c r="U767" s="135"/>
      <c r="V767" s="135"/>
      <c r="W767" s="135"/>
    </row>
    <row r="768" spans="15:23" x14ac:dyDescent="0.45">
      <c r="O768" s="135"/>
      <c r="P768" s="135"/>
      <c r="Q768" s="135"/>
      <c r="R768" s="135"/>
      <c r="S768" s="135"/>
      <c r="T768" s="135"/>
      <c r="U768" s="135"/>
      <c r="V768" s="135"/>
      <c r="W768" s="135"/>
    </row>
    <row r="769" spans="15:23" x14ac:dyDescent="0.45">
      <c r="O769" s="135"/>
      <c r="P769" s="135"/>
      <c r="Q769" s="135"/>
      <c r="R769" s="135"/>
      <c r="S769" s="135"/>
      <c r="T769" s="135"/>
      <c r="U769" s="135"/>
      <c r="V769" s="135"/>
      <c r="W769" s="135"/>
    </row>
    <row r="770" spans="15:23" x14ac:dyDescent="0.45">
      <c r="O770" s="135"/>
      <c r="P770" s="135"/>
      <c r="Q770" s="135"/>
      <c r="R770" s="135"/>
      <c r="S770" s="135"/>
      <c r="T770" s="135"/>
      <c r="U770" s="135"/>
      <c r="V770" s="135"/>
      <c r="W770" s="135"/>
    </row>
    <row r="771" spans="15:23" x14ac:dyDescent="0.45">
      <c r="O771" s="135"/>
      <c r="P771" s="135"/>
      <c r="Q771" s="135"/>
      <c r="R771" s="135"/>
      <c r="S771" s="135"/>
      <c r="T771" s="135"/>
      <c r="U771" s="135"/>
      <c r="V771" s="135"/>
      <c r="W771" s="135"/>
    </row>
    <row r="772" spans="15:23" x14ac:dyDescent="0.45">
      <c r="O772" s="135"/>
      <c r="P772" s="135"/>
      <c r="Q772" s="135"/>
      <c r="R772" s="135"/>
      <c r="S772" s="135"/>
      <c r="T772" s="135"/>
      <c r="U772" s="135"/>
      <c r="V772" s="135"/>
      <c r="W772" s="135"/>
    </row>
    <row r="773" spans="15:23" x14ac:dyDescent="0.45">
      <c r="O773" s="135"/>
      <c r="P773" s="135"/>
      <c r="Q773" s="135"/>
      <c r="R773" s="135"/>
      <c r="S773" s="135"/>
      <c r="T773" s="135"/>
      <c r="U773" s="135"/>
      <c r="V773" s="135"/>
      <c r="W773" s="135"/>
    </row>
    <row r="774" spans="15:23" x14ac:dyDescent="0.45">
      <c r="O774" s="135"/>
      <c r="P774" s="135"/>
      <c r="Q774" s="135"/>
      <c r="R774" s="135"/>
      <c r="S774" s="135"/>
      <c r="T774" s="135"/>
      <c r="U774" s="135"/>
      <c r="V774" s="135"/>
      <c r="W774" s="135"/>
    </row>
    <row r="775" spans="15:23" x14ac:dyDescent="0.45">
      <c r="O775" s="135"/>
      <c r="P775" s="135"/>
      <c r="Q775" s="135"/>
      <c r="R775" s="135"/>
      <c r="S775" s="135"/>
      <c r="T775" s="135"/>
      <c r="U775" s="135"/>
      <c r="V775" s="135"/>
      <c r="W775" s="135"/>
    </row>
    <row r="776" spans="15:23" x14ac:dyDescent="0.45">
      <c r="O776" s="135"/>
      <c r="P776" s="135"/>
      <c r="Q776" s="135"/>
      <c r="R776" s="135"/>
      <c r="S776" s="135"/>
      <c r="T776" s="135"/>
      <c r="U776" s="135"/>
      <c r="V776" s="135"/>
      <c r="W776" s="135"/>
    </row>
    <row r="777" spans="15:23" x14ac:dyDescent="0.45">
      <c r="O777" s="135"/>
      <c r="P777" s="135"/>
      <c r="Q777" s="135"/>
      <c r="R777" s="135"/>
      <c r="S777" s="135"/>
      <c r="T777" s="135"/>
      <c r="U777" s="135"/>
      <c r="V777" s="135"/>
      <c r="W777" s="135"/>
    </row>
    <row r="778" spans="15:23" x14ac:dyDescent="0.45">
      <c r="O778" s="135"/>
      <c r="P778" s="135"/>
      <c r="Q778" s="135"/>
      <c r="R778" s="135"/>
      <c r="S778" s="135"/>
      <c r="T778" s="135"/>
      <c r="U778" s="135"/>
      <c r="V778" s="135"/>
      <c r="W778" s="135"/>
    </row>
    <row r="779" spans="15:23" x14ac:dyDescent="0.45">
      <c r="O779" s="135"/>
      <c r="P779" s="135"/>
      <c r="Q779" s="135"/>
      <c r="R779" s="135"/>
      <c r="S779" s="135"/>
      <c r="T779" s="135"/>
      <c r="U779" s="135"/>
      <c r="V779" s="135"/>
      <c r="W779" s="135"/>
    </row>
    <row r="780" spans="15:23" x14ac:dyDescent="0.45">
      <c r="O780" s="135"/>
      <c r="P780" s="135"/>
      <c r="Q780" s="135"/>
      <c r="R780" s="135"/>
      <c r="S780" s="135"/>
      <c r="T780" s="135"/>
      <c r="U780" s="135"/>
      <c r="V780" s="135"/>
      <c r="W780" s="135"/>
    </row>
    <row r="781" spans="15:23" x14ac:dyDescent="0.45">
      <c r="O781" s="135"/>
      <c r="P781" s="135"/>
      <c r="Q781" s="135"/>
      <c r="R781" s="135"/>
      <c r="S781" s="135"/>
      <c r="T781" s="135"/>
      <c r="U781" s="135"/>
      <c r="V781" s="135"/>
      <c r="W781" s="135"/>
    </row>
    <row r="782" spans="15:23" x14ac:dyDescent="0.45">
      <c r="O782" s="135"/>
      <c r="P782" s="135"/>
      <c r="Q782" s="135"/>
      <c r="R782" s="135"/>
      <c r="S782" s="135"/>
      <c r="T782" s="135"/>
      <c r="U782" s="135"/>
      <c r="V782" s="135"/>
      <c r="W782" s="135"/>
    </row>
    <row r="783" spans="15:23" x14ac:dyDescent="0.45">
      <c r="O783" s="135"/>
      <c r="P783" s="135"/>
      <c r="Q783" s="135"/>
      <c r="R783" s="135"/>
      <c r="S783" s="135"/>
      <c r="T783" s="135"/>
      <c r="U783" s="135"/>
      <c r="V783" s="135"/>
      <c r="W783" s="135"/>
    </row>
    <row r="784" spans="15:23" x14ac:dyDescent="0.45">
      <c r="O784" s="135"/>
      <c r="P784" s="135"/>
      <c r="Q784" s="135"/>
      <c r="R784" s="135"/>
      <c r="S784" s="135"/>
      <c r="T784" s="135"/>
      <c r="U784" s="135"/>
      <c r="V784" s="135"/>
      <c r="W784" s="135"/>
    </row>
    <row r="785" spans="15:23" x14ac:dyDescent="0.45">
      <c r="O785" s="135"/>
      <c r="P785" s="135"/>
      <c r="Q785" s="135"/>
      <c r="R785" s="135"/>
      <c r="S785" s="135"/>
      <c r="T785" s="135"/>
      <c r="U785" s="135"/>
      <c r="V785" s="135"/>
      <c r="W785" s="135"/>
    </row>
    <row r="786" spans="15:23" x14ac:dyDescent="0.45">
      <c r="O786" s="135"/>
      <c r="P786" s="135"/>
      <c r="Q786" s="135"/>
      <c r="R786" s="135"/>
      <c r="S786" s="135"/>
      <c r="T786" s="135"/>
      <c r="U786" s="135"/>
      <c r="V786" s="135"/>
      <c r="W786" s="135"/>
    </row>
    <row r="787" spans="15:23" x14ac:dyDescent="0.45">
      <c r="O787" s="135"/>
      <c r="P787" s="135"/>
      <c r="Q787" s="135"/>
      <c r="R787" s="135"/>
      <c r="S787" s="135"/>
      <c r="T787" s="135"/>
      <c r="U787" s="135"/>
      <c r="V787" s="135"/>
      <c r="W787" s="135"/>
    </row>
    <row r="788" spans="15:23" x14ac:dyDescent="0.45">
      <c r="O788" s="135"/>
      <c r="P788" s="135"/>
      <c r="Q788" s="135"/>
      <c r="R788" s="135"/>
      <c r="S788" s="135"/>
      <c r="T788" s="135"/>
      <c r="U788" s="135"/>
      <c r="V788" s="135"/>
      <c r="W788" s="135"/>
    </row>
    <row r="789" spans="15:23" x14ac:dyDescent="0.45">
      <c r="O789" s="135"/>
      <c r="P789" s="135"/>
      <c r="Q789" s="135"/>
      <c r="R789" s="135"/>
      <c r="S789" s="135"/>
      <c r="T789" s="135"/>
      <c r="U789" s="135"/>
      <c r="V789" s="135"/>
      <c r="W789" s="135"/>
    </row>
    <row r="790" spans="15:23" x14ac:dyDescent="0.45">
      <c r="O790" s="135"/>
      <c r="P790" s="135"/>
      <c r="Q790" s="135"/>
      <c r="R790" s="135"/>
      <c r="S790" s="135"/>
      <c r="T790" s="135"/>
      <c r="U790" s="135"/>
      <c r="V790" s="135"/>
      <c r="W790" s="135"/>
    </row>
    <row r="791" spans="15:23" x14ac:dyDescent="0.45">
      <c r="O791" s="135"/>
      <c r="P791" s="135"/>
      <c r="Q791" s="135"/>
      <c r="R791" s="135"/>
      <c r="S791" s="135"/>
      <c r="T791" s="135"/>
      <c r="U791" s="135"/>
      <c r="V791" s="135"/>
      <c r="W791" s="135"/>
    </row>
    <row r="792" spans="15:23" x14ac:dyDescent="0.45">
      <c r="O792" s="135"/>
      <c r="P792" s="135"/>
      <c r="Q792" s="135"/>
      <c r="R792" s="135"/>
      <c r="S792" s="135"/>
      <c r="T792" s="135"/>
      <c r="U792" s="135"/>
      <c r="V792" s="135"/>
      <c r="W792" s="135"/>
    </row>
    <row r="793" spans="15:23" x14ac:dyDescent="0.45">
      <c r="O793" s="135"/>
      <c r="P793" s="135"/>
      <c r="Q793" s="135"/>
      <c r="R793" s="135"/>
      <c r="S793" s="135"/>
      <c r="T793" s="135"/>
      <c r="U793" s="135"/>
      <c r="V793" s="135"/>
      <c r="W793" s="135"/>
    </row>
    <row r="794" spans="15:23" x14ac:dyDescent="0.45">
      <c r="O794" s="135"/>
      <c r="P794" s="135"/>
      <c r="Q794" s="135"/>
      <c r="R794" s="135"/>
      <c r="S794" s="135"/>
      <c r="T794" s="135"/>
      <c r="U794" s="135"/>
      <c r="V794" s="135"/>
      <c r="W794" s="135"/>
    </row>
    <row r="795" spans="15:23" x14ac:dyDescent="0.45">
      <c r="O795" s="135"/>
      <c r="P795" s="135"/>
      <c r="Q795" s="135"/>
      <c r="R795" s="135"/>
      <c r="S795" s="135"/>
      <c r="T795" s="135"/>
      <c r="U795" s="135"/>
      <c r="V795" s="135"/>
      <c r="W795" s="135"/>
    </row>
    <row r="796" spans="15:23" x14ac:dyDescent="0.45">
      <c r="O796" s="135"/>
      <c r="P796" s="135"/>
      <c r="Q796" s="135"/>
      <c r="R796" s="135"/>
      <c r="S796" s="135"/>
      <c r="T796" s="135"/>
      <c r="U796" s="135"/>
      <c r="V796" s="135"/>
      <c r="W796" s="135"/>
    </row>
    <row r="797" spans="15:23" x14ac:dyDescent="0.45">
      <c r="O797" s="135"/>
      <c r="P797" s="135"/>
      <c r="Q797" s="135"/>
      <c r="R797" s="135"/>
      <c r="S797" s="135"/>
      <c r="T797" s="135"/>
      <c r="U797" s="135"/>
      <c r="V797" s="135"/>
      <c r="W797" s="135"/>
    </row>
    <row r="798" spans="15:23" x14ac:dyDescent="0.45">
      <c r="O798" s="135"/>
      <c r="P798" s="135"/>
      <c r="Q798" s="135"/>
      <c r="R798" s="135"/>
      <c r="S798" s="135"/>
      <c r="T798" s="135"/>
      <c r="U798" s="135"/>
      <c r="V798" s="135"/>
      <c r="W798" s="135"/>
    </row>
    <row r="799" spans="15:23" x14ac:dyDescent="0.45">
      <c r="O799" s="135"/>
      <c r="P799" s="135"/>
      <c r="Q799" s="135"/>
      <c r="R799" s="135"/>
      <c r="S799" s="135"/>
      <c r="T799" s="135"/>
      <c r="U799" s="135"/>
      <c r="V799" s="135"/>
      <c r="W799" s="135"/>
    </row>
    <row r="800" spans="15:23" x14ac:dyDescent="0.45">
      <c r="O800" s="135"/>
      <c r="P800" s="135"/>
      <c r="Q800" s="135"/>
      <c r="R800" s="135"/>
      <c r="S800" s="135"/>
      <c r="T800" s="135"/>
      <c r="U800" s="135"/>
      <c r="V800" s="135"/>
      <c r="W800" s="135"/>
    </row>
    <row r="801" spans="15:23" x14ac:dyDescent="0.45">
      <c r="O801" s="135"/>
      <c r="P801" s="135"/>
      <c r="Q801" s="135"/>
      <c r="R801" s="135"/>
      <c r="S801" s="135"/>
      <c r="T801" s="135"/>
      <c r="U801" s="135"/>
      <c r="V801" s="135"/>
      <c r="W801" s="135"/>
    </row>
    <row r="802" spans="15:23" x14ac:dyDescent="0.45">
      <c r="O802" s="135"/>
      <c r="P802" s="135"/>
      <c r="Q802" s="135"/>
      <c r="R802" s="135"/>
      <c r="S802" s="135"/>
      <c r="T802" s="135"/>
      <c r="U802" s="135"/>
      <c r="V802" s="135"/>
      <c r="W802" s="135"/>
    </row>
    <row r="803" spans="15:23" x14ac:dyDescent="0.45">
      <c r="O803" s="135"/>
      <c r="P803" s="135"/>
      <c r="Q803" s="135"/>
      <c r="R803" s="135"/>
      <c r="S803" s="135"/>
      <c r="T803" s="135"/>
      <c r="U803" s="135"/>
      <c r="V803" s="135"/>
      <c r="W803" s="135"/>
    </row>
    <row r="804" spans="15:23" x14ac:dyDescent="0.45">
      <c r="O804" s="135"/>
      <c r="P804" s="135"/>
      <c r="Q804" s="135"/>
      <c r="R804" s="135"/>
      <c r="S804" s="135"/>
      <c r="T804" s="135"/>
      <c r="U804" s="135"/>
      <c r="V804" s="135"/>
      <c r="W804" s="135"/>
    </row>
    <row r="805" spans="15:23" x14ac:dyDescent="0.45">
      <c r="O805" s="135"/>
      <c r="P805" s="135"/>
      <c r="Q805" s="135"/>
      <c r="R805" s="135"/>
      <c r="S805" s="135"/>
      <c r="T805" s="135"/>
      <c r="U805" s="135"/>
      <c r="V805" s="135"/>
      <c r="W805" s="135"/>
    </row>
    <row r="806" spans="15:23" x14ac:dyDescent="0.45">
      <c r="O806" s="135"/>
      <c r="P806" s="135"/>
      <c r="Q806" s="135"/>
      <c r="R806" s="135"/>
      <c r="S806" s="135"/>
      <c r="T806" s="135"/>
      <c r="U806" s="135"/>
      <c r="V806" s="135"/>
      <c r="W806" s="135"/>
    </row>
    <row r="807" spans="15:23" x14ac:dyDescent="0.45">
      <c r="O807" s="135"/>
      <c r="P807" s="135"/>
      <c r="Q807" s="135"/>
      <c r="R807" s="135"/>
      <c r="S807" s="135"/>
      <c r="T807" s="135"/>
      <c r="U807" s="135"/>
      <c r="V807" s="135"/>
      <c r="W807" s="135"/>
    </row>
    <row r="808" spans="15:23" x14ac:dyDescent="0.45">
      <c r="O808" s="135"/>
      <c r="P808" s="135"/>
      <c r="Q808" s="135"/>
      <c r="R808" s="135"/>
      <c r="S808" s="135"/>
      <c r="T808" s="135"/>
      <c r="U808" s="135"/>
      <c r="V808" s="135"/>
      <c r="W808" s="135"/>
    </row>
    <row r="809" spans="15:23" x14ac:dyDescent="0.45">
      <c r="O809" s="135"/>
      <c r="P809" s="135"/>
      <c r="Q809" s="135"/>
      <c r="R809" s="135"/>
      <c r="S809" s="135"/>
      <c r="T809" s="135"/>
      <c r="U809" s="135"/>
      <c r="V809" s="135"/>
      <c r="W809" s="135"/>
    </row>
    <row r="810" spans="15:23" x14ac:dyDescent="0.45">
      <c r="O810" s="135"/>
      <c r="P810" s="135"/>
      <c r="Q810" s="135"/>
      <c r="R810" s="135"/>
      <c r="S810" s="135"/>
      <c r="T810" s="135"/>
      <c r="U810" s="135"/>
      <c r="V810" s="135"/>
      <c r="W810" s="135"/>
    </row>
    <row r="811" spans="15:23" x14ac:dyDescent="0.45">
      <c r="O811" s="135"/>
      <c r="P811" s="135"/>
      <c r="Q811" s="135"/>
      <c r="R811" s="135"/>
      <c r="S811" s="135"/>
      <c r="T811" s="135"/>
      <c r="U811" s="135"/>
      <c r="V811" s="135"/>
      <c r="W811" s="135"/>
    </row>
    <row r="812" spans="15:23" x14ac:dyDescent="0.45">
      <c r="O812" s="135"/>
      <c r="P812" s="135"/>
      <c r="Q812" s="135"/>
      <c r="R812" s="135"/>
      <c r="S812" s="135"/>
      <c r="T812" s="135"/>
      <c r="U812" s="135"/>
      <c r="V812" s="135"/>
      <c r="W812" s="135"/>
    </row>
    <row r="813" spans="15:23" x14ac:dyDescent="0.45">
      <c r="O813" s="135"/>
      <c r="P813" s="135"/>
      <c r="Q813" s="135"/>
      <c r="R813" s="135"/>
      <c r="S813" s="135"/>
      <c r="T813" s="135"/>
      <c r="U813" s="135"/>
      <c r="V813" s="135"/>
      <c r="W813" s="135"/>
    </row>
    <row r="814" spans="15:23" x14ac:dyDescent="0.45">
      <c r="O814" s="135"/>
      <c r="P814" s="135"/>
      <c r="Q814" s="135"/>
      <c r="R814" s="135"/>
      <c r="S814" s="135"/>
      <c r="T814" s="135"/>
      <c r="U814" s="135"/>
      <c r="V814" s="135"/>
      <c r="W814" s="135"/>
    </row>
    <row r="815" spans="15:23" x14ac:dyDescent="0.45">
      <c r="O815" s="135"/>
      <c r="P815" s="135"/>
      <c r="Q815" s="135"/>
      <c r="R815" s="135"/>
      <c r="S815" s="135"/>
      <c r="T815" s="135"/>
      <c r="U815" s="135"/>
      <c r="V815" s="135"/>
      <c r="W815" s="135"/>
    </row>
    <row r="816" spans="15:23" x14ac:dyDescent="0.45">
      <c r="O816" s="135"/>
      <c r="P816" s="135"/>
      <c r="Q816" s="135"/>
      <c r="R816" s="135"/>
      <c r="S816" s="135"/>
      <c r="T816" s="135"/>
      <c r="U816" s="135"/>
      <c r="V816" s="135"/>
      <c r="W816" s="135"/>
    </row>
    <row r="817" spans="15:23" x14ac:dyDescent="0.45">
      <c r="O817" s="135"/>
      <c r="P817" s="135"/>
      <c r="Q817" s="135"/>
      <c r="R817" s="135"/>
      <c r="S817" s="135"/>
      <c r="T817" s="135"/>
      <c r="U817" s="135"/>
      <c r="V817" s="135"/>
      <c r="W817" s="135"/>
    </row>
    <row r="818" spans="15:23" x14ac:dyDescent="0.45">
      <c r="O818" s="135"/>
      <c r="P818" s="135"/>
      <c r="Q818" s="135"/>
      <c r="R818" s="135"/>
      <c r="S818" s="135"/>
      <c r="T818" s="135"/>
      <c r="U818" s="135"/>
      <c r="V818" s="135"/>
      <c r="W818" s="135"/>
    </row>
    <row r="819" spans="15:23" x14ac:dyDescent="0.45">
      <c r="O819" s="135"/>
      <c r="P819" s="135"/>
      <c r="Q819" s="135"/>
      <c r="R819" s="135"/>
      <c r="S819" s="135"/>
      <c r="T819" s="135"/>
      <c r="U819" s="135"/>
      <c r="V819" s="135"/>
      <c r="W819" s="135"/>
    </row>
    <row r="820" spans="15:23" x14ac:dyDescent="0.45">
      <c r="O820" s="135"/>
      <c r="P820" s="135"/>
      <c r="Q820" s="135"/>
      <c r="R820" s="135"/>
      <c r="S820" s="135"/>
      <c r="T820" s="135"/>
      <c r="U820" s="135"/>
      <c r="V820" s="135"/>
      <c r="W820" s="135"/>
    </row>
    <row r="821" spans="15:23" x14ac:dyDescent="0.45">
      <c r="O821" s="135"/>
      <c r="P821" s="135"/>
      <c r="Q821" s="135"/>
      <c r="R821" s="135"/>
      <c r="S821" s="135"/>
      <c r="T821" s="135"/>
      <c r="U821" s="135"/>
      <c r="V821" s="135"/>
      <c r="W821" s="135"/>
    </row>
    <row r="822" spans="15:23" x14ac:dyDescent="0.45">
      <c r="O822" s="135"/>
      <c r="P822" s="135"/>
      <c r="Q822" s="135"/>
      <c r="R822" s="135"/>
      <c r="S822" s="135"/>
      <c r="T822" s="135"/>
      <c r="U822" s="135"/>
      <c r="V822" s="135"/>
      <c r="W822" s="135"/>
    </row>
    <row r="823" spans="15:23" x14ac:dyDescent="0.45">
      <c r="O823" s="135"/>
      <c r="P823" s="135"/>
      <c r="Q823" s="135"/>
      <c r="R823" s="135"/>
      <c r="S823" s="135"/>
      <c r="T823" s="135"/>
      <c r="U823" s="135"/>
      <c r="V823" s="135"/>
      <c r="W823" s="135"/>
    </row>
    <row r="824" spans="15:23" x14ac:dyDescent="0.45">
      <c r="O824" s="135"/>
      <c r="P824" s="135"/>
      <c r="Q824" s="135"/>
      <c r="R824" s="135"/>
      <c r="S824" s="135"/>
      <c r="T824" s="135"/>
      <c r="U824" s="135"/>
      <c r="V824" s="135"/>
      <c r="W824" s="135"/>
    </row>
    <row r="825" spans="15:23" x14ac:dyDescent="0.45">
      <c r="O825" s="135"/>
      <c r="P825" s="135"/>
      <c r="Q825" s="135"/>
      <c r="R825" s="135"/>
      <c r="S825" s="135"/>
      <c r="T825" s="135"/>
      <c r="U825" s="135"/>
      <c r="V825" s="135"/>
      <c r="W825" s="135"/>
    </row>
    <row r="826" spans="15:23" x14ac:dyDescent="0.45">
      <c r="O826" s="135"/>
      <c r="P826" s="135"/>
      <c r="Q826" s="135"/>
      <c r="R826" s="135"/>
      <c r="S826" s="135"/>
      <c r="T826" s="135"/>
      <c r="U826" s="135"/>
      <c r="V826" s="135"/>
      <c r="W826" s="135"/>
    </row>
    <row r="827" spans="15:23" x14ac:dyDescent="0.45">
      <c r="O827" s="135"/>
      <c r="P827" s="135"/>
      <c r="Q827" s="135"/>
      <c r="R827" s="135"/>
      <c r="S827" s="135"/>
      <c r="T827" s="135"/>
      <c r="U827" s="135"/>
      <c r="V827" s="135"/>
      <c r="W827" s="135"/>
    </row>
    <row r="828" spans="15:23" x14ac:dyDescent="0.45">
      <c r="O828" s="135"/>
      <c r="P828" s="135"/>
      <c r="Q828" s="135"/>
      <c r="R828" s="135"/>
      <c r="S828" s="135"/>
      <c r="T828" s="135"/>
      <c r="U828" s="135"/>
      <c r="V828" s="135"/>
      <c r="W828" s="135"/>
    </row>
    <row r="829" spans="15:23" x14ac:dyDescent="0.45">
      <c r="O829" s="135"/>
      <c r="P829" s="135"/>
      <c r="Q829" s="135"/>
      <c r="R829" s="135"/>
      <c r="S829" s="135"/>
      <c r="T829" s="135"/>
      <c r="U829" s="135"/>
      <c r="V829" s="135"/>
      <c r="W829" s="135"/>
    </row>
    <row r="830" spans="15:23" x14ac:dyDescent="0.45">
      <c r="O830" s="135"/>
      <c r="P830" s="135"/>
      <c r="Q830" s="135"/>
      <c r="R830" s="135"/>
      <c r="S830" s="135"/>
      <c r="T830" s="135"/>
      <c r="U830" s="135"/>
      <c r="V830" s="135"/>
      <c r="W830" s="135"/>
    </row>
    <row r="831" spans="15:23" x14ac:dyDescent="0.45">
      <c r="O831" s="135"/>
      <c r="P831" s="135"/>
      <c r="Q831" s="135"/>
      <c r="R831" s="135"/>
      <c r="S831" s="135"/>
      <c r="T831" s="135"/>
      <c r="U831" s="135"/>
      <c r="V831" s="135"/>
      <c r="W831" s="135"/>
    </row>
    <row r="832" spans="15:23" x14ac:dyDescent="0.45">
      <c r="O832" s="135"/>
      <c r="P832" s="135"/>
      <c r="Q832" s="135"/>
      <c r="R832" s="135"/>
      <c r="S832" s="135"/>
      <c r="T832" s="135"/>
      <c r="U832" s="135"/>
      <c r="V832" s="135"/>
      <c r="W832" s="135"/>
    </row>
    <row r="833" spans="15:23" x14ac:dyDescent="0.45">
      <c r="O833" s="135"/>
      <c r="P833" s="135"/>
      <c r="Q833" s="135"/>
      <c r="R833" s="135"/>
      <c r="S833" s="135"/>
      <c r="T833" s="135"/>
      <c r="U833" s="135"/>
      <c r="V833" s="135"/>
      <c r="W833" s="135"/>
    </row>
    <row r="834" spans="15:23" x14ac:dyDescent="0.45">
      <c r="O834" s="135"/>
      <c r="P834" s="135"/>
      <c r="Q834" s="135"/>
      <c r="R834" s="135"/>
      <c r="S834" s="135"/>
      <c r="T834" s="135"/>
      <c r="U834" s="135"/>
      <c r="V834" s="135"/>
      <c r="W834" s="135"/>
    </row>
    <row r="835" spans="15:23" x14ac:dyDescent="0.45">
      <c r="O835" s="135"/>
      <c r="P835" s="135"/>
      <c r="Q835" s="135"/>
      <c r="R835" s="135"/>
      <c r="S835" s="135"/>
      <c r="T835" s="135"/>
      <c r="U835" s="135"/>
      <c r="V835" s="135"/>
      <c r="W835" s="135"/>
    </row>
    <row r="836" spans="15:23" x14ac:dyDescent="0.45">
      <c r="O836" s="135"/>
      <c r="P836" s="135"/>
      <c r="Q836" s="135"/>
      <c r="R836" s="135"/>
      <c r="S836" s="135"/>
      <c r="T836" s="135"/>
      <c r="U836" s="135"/>
      <c r="V836" s="135"/>
      <c r="W836" s="135"/>
    </row>
    <row r="837" spans="15:23" x14ac:dyDescent="0.45">
      <c r="O837" s="135"/>
      <c r="P837" s="135"/>
      <c r="Q837" s="135"/>
      <c r="R837" s="135"/>
      <c r="S837" s="135"/>
      <c r="T837" s="135"/>
      <c r="U837" s="135"/>
      <c r="V837" s="135"/>
      <c r="W837" s="135"/>
    </row>
    <row r="838" spans="15:23" x14ac:dyDescent="0.45">
      <c r="O838" s="135"/>
      <c r="P838" s="135"/>
      <c r="Q838" s="135"/>
      <c r="R838" s="135"/>
      <c r="S838" s="135"/>
      <c r="T838" s="135"/>
      <c r="U838" s="135"/>
      <c r="V838" s="135"/>
      <c r="W838" s="135"/>
    </row>
    <row r="839" spans="15:23" x14ac:dyDescent="0.45">
      <c r="O839" s="135"/>
      <c r="P839" s="135"/>
      <c r="Q839" s="135"/>
      <c r="R839" s="135"/>
      <c r="S839" s="135"/>
      <c r="T839" s="135"/>
      <c r="U839" s="135"/>
      <c r="V839" s="135"/>
      <c r="W839" s="135"/>
    </row>
    <row r="840" spans="15:23" x14ac:dyDescent="0.45">
      <c r="O840" s="135"/>
      <c r="P840" s="135"/>
      <c r="Q840" s="135"/>
      <c r="R840" s="135"/>
      <c r="S840" s="135"/>
      <c r="T840" s="135"/>
      <c r="U840" s="135"/>
      <c r="V840" s="135"/>
      <c r="W840" s="135"/>
    </row>
    <row r="841" spans="15:23" x14ac:dyDescent="0.45">
      <c r="O841" s="135"/>
      <c r="P841" s="135"/>
      <c r="Q841" s="135"/>
      <c r="R841" s="135"/>
      <c r="S841" s="135"/>
      <c r="T841" s="135"/>
      <c r="U841" s="135"/>
      <c r="V841" s="135"/>
      <c r="W841" s="135"/>
    </row>
    <row r="842" spans="15:23" x14ac:dyDescent="0.45">
      <c r="O842" s="135"/>
      <c r="P842" s="135"/>
      <c r="Q842" s="135"/>
      <c r="R842" s="135"/>
      <c r="S842" s="135"/>
      <c r="T842" s="135"/>
      <c r="U842" s="135"/>
      <c r="V842" s="135"/>
      <c r="W842" s="135"/>
    </row>
    <row r="843" spans="15:23" x14ac:dyDescent="0.45">
      <c r="O843" s="135"/>
      <c r="P843" s="135"/>
      <c r="Q843" s="135"/>
      <c r="R843" s="135"/>
      <c r="S843" s="135"/>
      <c r="T843" s="135"/>
      <c r="U843" s="135"/>
      <c r="V843" s="135"/>
      <c r="W843" s="135"/>
    </row>
    <row r="844" spans="15:23" x14ac:dyDescent="0.45">
      <c r="O844" s="135"/>
      <c r="P844" s="135"/>
      <c r="Q844" s="135"/>
      <c r="R844" s="135"/>
      <c r="S844" s="135"/>
      <c r="T844" s="135"/>
      <c r="U844" s="135"/>
      <c r="V844" s="135"/>
      <c r="W844" s="135"/>
    </row>
    <row r="845" spans="15:23" x14ac:dyDescent="0.45">
      <c r="O845" s="135"/>
      <c r="P845" s="135"/>
      <c r="Q845" s="135"/>
      <c r="R845" s="135"/>
      <c r="S845" s="135"/>
      <c r="T845" s="135"/>
      <c r="U845" s="135"/>
      <c r="V845" s="135"/>
      <c r="W845" s="135"/>
    </row>
    <row r="846" spans="15:23" x14ac:dyDescent="0.45">
      <c r="O846" s="135"/>
      <c r="P846" s="135"/>
      <c r="Q846" s="135"/>
      <c r="R846" s="135"/>
      <c r="S846" s="135"/>
      <c r="T846" s="135"/>
      <c r="U846" s="135"/>
      <c r="V846" s="135"/>
      <c r="W846" s="135"/>
    </row>
    <row r="847" spans="15:23" x14ac:dyDescent="0.45">
      <c r="O847" s="135"/>
      <c r="P847" s="135"/>
      <c r="Q847" s="135"/>
      <c r="R847" s="135"/>
      <c r="S847" s="135"/>
      <c r="T847" s="135"/>
      <c r="U847" s="135"/>
      <c r="V847" s="135"/>
      <c r="W847" s="135"/>
    </row>
    <row r="848" spans="15:23" x14ac:dyDescent="0.45">
      <c r="O848" s="135"/>
      <c r="P848" s="135"/>
      <c r="Q848" s="135"/>
      <c r="R848" s="135"/>
      <c r="S848" s="135"/>
      <c r="T848" s="135"/>
      <c r="U848" s="135"/>
      <c r="V848" s="135"/>
      <c r="W848" s="135"/>
    </row>
    <row r="849" spans="15:23" x14ac:dyDescent="0.45">
      <c r="O849" s="135"/>
      <c r="P849" s="135"/>
      <c r="Q849" s="135"/>
      <c r="R849" s="135"/>
      <c r="S849" s="135"/>
      <c r="T849" s="135"/>
      <c r="U849" s="135"/>
      <c r="V849" s="135"/>
      <c r="W849" s="135"/>
    </row>
    <row r="850" spans="15:23" x14ac:dyDescent="0.45">
      <c r="O850" s="135"/>
      <c r="P850" s="135"/>
      <c r="Q850" s="135"/>
      <c r="R850" s="135"/>
      <c r="S850" s="135"/>
      <c r="T850" s="135"/>
      <c r="U850" s="135"/>
      <c r="V850" s="135"/>
      <c r="W850" s="135"/>
    </row>
    <row r="851" spans="15:23" x14ac:dyDescent="0.45">
      <c r="O851" s="135"/>
      <c r="P851" s="135"/>
      <c r="Q851" s="135"/>
      <c r="R851" s="135"/>
      <c r="S851" s="135"/>
      <c r="T851" s="135"/>
      <c r="U851" s="135"/>
      <c r="V851" s="135"/>
      <c r="W851" s="135"/>
    </row>
    <row r="852" spans="15:23" x14ac:dyDescent="0.45">
      <c r="O852" s="135"/>
      <c r="P852" s="135"/>
      <c r="Q852" s="135"/>
      <c r="R852" s="135"/>
      <c r="S852" s="135"/>
      <c r="T852" s="135"/>
      <c r="U852" s="135"/>
      <c r="V852" s="135"/>
      <c r="W852" s="135"/>
    </row>
    <row r="853" spans="15:23" x14ac:dyDescent="0.45">
      <c r="O853" s="135"/>
      <c r="P853" s="135"/>
      <c r="Q853" s="135"/>
      <c r="R853" s="135"/>
      <c r="S853" s="135"/>
      <c r="T853" s="135"/>
      <c r="U853" s="135"/>
      <c r="V853" s="135"/>
      <c r="W853" s="135"/>
    </row>
    <row r="854" spans="15:23" x14ac:dyDescent="0.45">
      <c r="O854" s="135"/>
      <c r="P854" s="135"/>
      <c r="Q854" s="135"/>
      <c r="R854" s="135"/>
      <c r="S854" s="135"/>
      <c r="T854" s="135"/>
      <c r="U854" s="135"/>
      <c r="V854" s="135"/>
      <c r="W854" s="135"/>
    </row>
    <row r="855" spans="15:23" x14ac:dyDescent="0.45">
      <c r="O855" s="135"/>
      <c r="P855" s="135"/>
      <c r="Q855" s="135"/>
      <c r="R855" s="135"/>
      <c r="S855" s="135"/>
      <c r="T855" s="135"/>
      <c r="U855" s="135"/>
      <c r="V855" s="135"/>
      <c r="W855" s="135"/>
    </row>
    <row r="856" spans="15:23" x14ac:dyDescent="0.45">
      <c r="O856" s="135"/>
      <c r="P856" s="135"/>
      <c r="Q856" s="135"/>
      <c r="R856" s="135"/>
      <c r="S856" s="135"/>
      <c r="T856" s="135"/>
      <c r="U856" s="135"/>
      <c r="V856" s="135"/>
      <c r="W856" s="135"/>
    </row>
    <row r="857" spans="15:23" x14ac:dyDescent="0.45">
      <c r="O857" s="135"/>
      <c r="P857" s="135"/>
      <c r="Q857" s="135"/>
      <c r="R857" s="135"/>
      <c r="S857" s="135"/>
      <c r="T857" s="135"/>
      <c r="U857" s="135"/>
      <c r="V857" s="135"/>
      <c r="W857" s="135"/>
    </row>
    <row r="858" spans="15:23" x14ac:dyDescent="0.45">
      <c r="O858" s="135"/>
      <c r="P858" s="135"/>
      <c r="Q858" s="135"/>
      <c r="R858" s="135"/>
      <c r="S858" s="135"/>
      <c r="T858" s="135"/>
      <c r="U858" s="135"/>
      <c r="V858" s="135"/>
      <c r="W858" s="135"/>
    </row>
    <row r="859" spans="15:23" x14ac:dyDescent="0.45">
      <c r="O859" s="135"/>
      <c r="P859" s="135"/>
      <c r="Q859" s="135"/>
      <c r="R859" s="135"/>
      <c r="S859" s="135"/>
      <c r="T859" s="135"/>
      <c r="U859" s="135"/>
      <c r="V859" s="135"/>
      <c r="W859" s="135"/>
    </row>
    <row r="860" spans="15:23" x14ac:dyDescent="0.45">
      <c r="O860" s="135"/>
      <c r="P860" s="135"/>
      <c r="Q860" s="135"/>
      <c r="R860" s="135"/>
      <c r="S860" s="135"/>
      <c r="T860" s="135"/>
      <c r="U860" s="135"/>
      <c r="V860" s="135"/>
      <c r="W860" s="135"/>
    </row>
    <row r="861" spans="15:23" x14ac:dyDescent="0.45">
      <c r="O861" s="135"/>
      <c r="P861" s="135"/>
      <c r="Q861" s="135"/>
      <c r="R861" s="135"/>
      <c r="S861" s="135"/>
      <c r="T861" s="135"/>
      <c r="U861" s="135"/>
      <c r="V861" s="135"/>
      <c r="W861" s="135"/>
    </row>
    <row r="862" spans="15:23" x14ac:dyDescent="0.45">
      <c r="O862" s="135"/>
      <c r="P862" s="135"/>
      <c r="Q862" s="135"/>
      <c r="R862" s="135"/>
      <c r="S862" s="135"/>
      <c r="T862" s="135"/>
      <c r="U862" s="135"/>
      <c r="V862" s="135"/>
      <c r="W862" s="135"/>
    </row>
    <row r="863" spans="15:23" x14ac:dyDescent="0.45">
      <c r="O863" s="135"/>
      <c r="P863" s="135"/>
      <c r="Q863" s="135"/>
      <c r="R863" s="135"/>
      <c r="S863" s="135"/>
      <c r="T863" s="135"/>
      <c r="U863" s="135"/>
      <c r="V863" s="135"/>
      <c r="W863" s="135"/>
    </row>
    <row r="864" spans="15:23" x14ac:dyDescent="0.45">
      <c r="O864" s="135"/>
      <c r="P864" s="135"/>
      <c r="Q864" s="135"/>
      <c r="R864" s="135"/>
      <c r="S864" s="135"/>
      <c r="T864" s="135"/>
      <c r="U864" s="135"/>
      <c r="V864" s="135"/>
      <c r="W864" s="135"/>
    </row>
    <row r="865" spans="15:23" x14ac:dyDescent="0.45">
      <c r="O865" s="135"/>
      <c r="P865" s="135"/>
      <c r="Q865" s="135"/>
      <c r="R865" s="135"/>
      <c r="S865" s="135"/>
      <c r="T865" s="135"/>
      <c r="U865" s="135"/>
      <c r="V865" s="135"/>
      <c r="W865" s="135"/>
    </row>
    <row r="866" spans="15:23" x14ac:dyDescent="0.45">
      <c r="O866" s="135"/>
      <c r="P866" s="135"/>
      <c r="Q866" s="135"/>
      <c r="R866" s="135"/>
      <c r="S866" s="135"/>
      <c r="T866" s="135"/>
      <c r="U866" s="135"/>
      <c r="V866" s="135"/>
      <c r="W866" s="135"/>
    </row>
    <row r="867" spans="15:23" x14ac:dyDescent="0.45">
      <c r="O867" s="135"/>
      <c r="P867" s="135"/>
      <c r="Q867" s="135"/>
      <c r="R867" s="135"/>
      <c r="S867" s="135"/>
      <c r="T867" s="135"/>
      <c r="U867" s="135"/>
      <c r="V867" s="135"/>
      <c r="W867" s="135"/>
    </row>
    <row r="868" spans="15:23" x14ac:dyDescent="0.45">
      <c r="O868" s="135"/>
      <c r="P868" s="135"/>
      <c r="Q868" s="135"/>
      <c r="R868" s="135"/>
      <c r="S868" s="135"/>
      <c r="T868" s="135"/>
      <c r="U868" s="135"/>
      <c r="V868" s="135"/>
      <c r="W868" s="135"/>
    </row>
    <row r="869" spans="15:23" x14ac:dyDescent="0.45">
      <c r="O869" s="135"/>
      <c r="P869" s="135"/>
      <c r="Q869" s="135"/>
      <c r="R869" s="135"/>
      <c r="S869" s="135"/>
      <c r="T869" s="135"/>
      <c r="U869" s="135"/>
      <c r="V869" s="135"/>
      <c r="W869" s="135"/>
    </row>
    <row r="870" spans="15:23" x14ac:dyDescent="0.45">
      <c r="O870" s="135"/>
      <c r="P870" s="135"/>
      <c r="Q870" s="135"/>
      <c r="R870" s="135"/>
      <c r="S870" s="135"/>
      <c r="T870" s="135"/>
      <c r="U870" s="135"/>
      <c r="V870" s="135"/>
      <c r="W870" s="135"/>
    </row>
    <row r="871" spans="15:23" x14ac:dyDescent="0.45">
      <c r="O871" s="135"/>
      <c r="P871" s="135"/>
      <c r="Q871" s="135"/>
      <c r="R871" s="135"/>
      <c r="S871" s="135"/>
      <c r="T871" s="135"/>
      <c r="U871" s="135"/>
      <c r="V871" s="135"/>
      <c r="W871" s="135"/>
    </row>
    <row r="872" spans="15:23" x14ac:dyDescent="0.45">
      <c r="O872" s="135"/>
      <c r="P872" s="135"/>
      <c r="Q872" s="135"/>
      <c r="R872" s="135"/>
      <c r="S872" s="135"/>
      <c r="T872" s="135"/>
      <c r="U872" s="135"/>
      <c r="V872" s="135"/>
      <c r="W872" s="135"/>
    </row>
    <row r="873" spans="15:23" x14ac:dyDescent="0.45">
      <c r="O873" s="135"/>
      <c r="P873" s="135"/>
      <c r="Q873" s="135"/>
      <c r="R873" s="135"/>
      <c r="S873" s="135"/>
      <c r="T873" s="135"/>
      <c r="U873" s="135"/>
      <c r="V873" s="135"/>
      <c r="W873" s="135"/>
    </row>
    <row r="874" spans="15:23" x14ac:dyDescent="0.45">
      <c r="O874" s="135"/>
      <c r="P874" s="135"/>
      <c r="Q874" s="135"/>
      <c r="R874" s="135"/>
      <c r="S874" s="135"/>
      <c r="T874" s="135"/>
      <c r="U874" s="135"/>
      <c r="V874" s="135"/>
      <c r="W874" s="135"/>
    </row>
    <row r="875" spans="15:23" x14ac:dyDescent="0.45">
      <c r="O875" s="135"/>
      <c r="P875" s="135"/>
      <c r="Q875" s="135"/>
      <c r="R875" s="135"/>
      <c r="S875" s="135"/>
      <c r="T875" s="135"/>
      <c r="U875" s="135"/>
      <c r="V875" s="135"/>
      <c r="W875" s="135"/>
    </row>
    <row r="876" spans="15:23" x14ac:dyDescent="0.45">
      <c r="O876" s="135"/>
      <c r="P876" s="135"/>
      <c r="Q876" s="135"/>
      <c r="R876" s="135"/>
      <c r="S876" s="135"/>
      <c r="T876" s="135"/>
      <c r="U876" s="135"/>
      <c r="V876" s="135"/>
      <c r="W876" s="135"/>
    </row>
    <row r="877" spans="15:23" x14ac:dyDescent="0.45">
      <c r="O877" s="135"/>
      <c r="P877" s="135"/>
      <c r="Q877" s="135"/>
      <c r="R877" s="135"/>
      <c r="S877" s="135"/>
      <c r="T877" s="135"/>
      <c r="U877" s="135"/>
      <c r="V877" s="135"/>
      <c r="W877" s="135"/>
    </row>
    <row r="878" spans="15:23" x14ac:dyDescent="0.45">
      <c r="O878" s="135"/>
      <c r="P878" s="135"/>
      <c r="Q878" s="135"/>
      <c r="R878" s="135"/>
      <c r="S878" s="135"/>
      <c r="T878" s="135"/>
      <c r="U878" s="135"/>
      <c r="V878" s="135"/>
      <c r="W878" s="135"/>
    </row>
    <row r="879" spans="15:23" x14ac:dyDescent="0.45">
      <c r="O879" s="135"/>
      <c r="P879" s="135"/>
      <c r="Q879" s="135"/>
      <c r="R879" s="135"/>
      <c r="S879" s="135"/>
      <c r="T879" s="135"/>
      <c r="U879" s="135"/>
      <c r="V879" s="135"/>
      <c r="W879" s="135"/>
    </row>
    <row r="880" spans="15:23" x14ac:dyDescent="0.45">
      <c r="O880" s="135"/>
      <c r="P880" s="135"/>
      <c r="Q880" s="135"/>
      <c r="R880" s="135"/>
      <c r="S880" s="135"/>
      <c r="T880" s="135"/>
      <c r="U880" s="135"/>
      <c r="V880" s="135"/>
      <c r="W880" s="135"/>
    </row>
    <row r="881" spans="15:23" x14ac:dyDescent="0.45">
      <c r="O881" s="135"/>
      <c r="P881" s="135"/>
      <c r="Q881" s="135"/>
      <c r="R881" s="135"/>
      <c r="S881" s="135"/>
      <c r="T881" s="135"/>
      <c r="U881" s="135"/>
      <c r="V881" s="135"/>
      <c r="W881" s="135"/>
    </row>
    <row r="882" spans="15:23" x14ac:dyDescent="0.45">
      <c r="O882" s="135"/>
      <c r="P882" s="135"/>
      <c r="Q882" s="135"/>
      <c r="R882" s="135"/>
      <c r="S882" s="135"/>
      <c r="T882" s="135"/>
      <c r="U882" s="135"/>
      <c r="V882" s="135"/>
      <c r="W882" s="135"/>
    </row>
    <row r="883" spans="15:23" x14ac:dyDescent="0.45">
      <c r="O883" s="135"/>
      <c r="P883" s="135"/>
      <c r="Q883" s="135"/>
      <c r="R883" s="135"/>
      <c r="S883" s="135"/>
      <c r="T883" s="135"/>
      <c r="U883" s="135"/>
      <c r="V883" s="135"/>
      <c r="W883" s="135"/>
    </row>
    <row r="884" spans="15:23" x14ac:dyDescent="0.45">
      <c r="O884" s="135"/>
      <c r="P884" s="135"/>
      <c r="Q884" s="135"/>
      <c r="R884" s="135"/>
      <c r="S884" s="135"/>
      <c r="T884" s="135"/>
      <c r="U884" s="135"/>
      <c r="V884" s="135"/>
      <c r="W884" s="135"/>
    </row>
    <row r="885" spans="15:23" x14ac:dyDescent="0.45">
      <c r="O885" s="135"/>
      <c r="P885" s="135"/>
      <c r="Q885" s="135"/>
      <c r="R885" s="135"/>
      <c r="S885" s="135"/>
      <c r="T885" s="135"/>
      <c r="U885" s="135"/>
      <c r="V885" s="135"/>
      <c r="W885" s="135"/>
    </row>
    <row r="886" spans="15:23" x14ac:dyDescent="0.45">
      <c r="O886" s="135"/>
      <c r="P886" s="135"/>
      <c r="Q886" s="135"/>
      <c r="R886" s="135"/>
      <c r="S886" s="135"/>
      <c r="T886" s="135"/>
      <c r="U886" s="135"/>
      <c r="V886" s="135"/>
      <c r="W886" s="135"/>
    </row>
    <row r="887" spans="15:23" x14ac:dyDescent="0.45">
      <c r="O887" s="135"/>
      <c r="P887" s="135"/>
      <c r="Q887" s="135"/>
      <c r="R887" s="135"/>
      <c r="S887" s="135"/>
      <c r="T887" s="135"/>
      <c r="U887" s="135"/>
      <c r="V887" s="135"/>
      <c r="W887" s="135"/>
    </row>
    <row r="888" spans="15:23" x14ac:dyDescent="0.45">
      <c r="O888" s="135"/>
      <c r="P888" s="135"/>
      <c r="Q888" s="135"/>
      <c r="R888" s="135"/>
      <c r="S888" s="135"/>
      <c r="T888" s="135"/>
      <c r="U888" s="135"/>
      <c r="V888" s="135"/>
      <c r="W888" s="135"/>
    </row>
    <row r="889" spans="15:23" x14ac:dyDescent="0.45">
      <c r="O889" s="135"/>
      <c r="P889" s="135"/>
      <c r="Q889" s="135"/>
      <c r="R889" s="135"/>
      <c r="S889" s="135"/>
      <c r="T889" s="135"/>
      <c r="U889" s="135"/>
      <c r="V889" s="135"/>
      <c r="W889" s="135"/>
    </row>
    <row r="890" spans="15:23" x14ac:dyDescent="0.45">
      <c r="O890" s="135"/>
      <c r="P890" s="135"/>
      <c r="Q890" s="135"/>
      <c r="R890" s="135"/>
      <c r="S890" s="135"/>
      <c r="T890" s="135"/>
      <c r="U890" s="135"/>
      <c r="V890" s="135"/>
      <c r="W890" s="135"/>
    </row>
    <row r="891" spans="15:23" x14ac:dyDescent="0.45">
      <c r="O891" s="135"/>
      <c r="P891" s="135"/>
      <c r="Q891" s="135"/>
      <c r="R891" s="135"/>
      <c r="S891" s="135"/>
      <c r="T891" s="135"/>
      <c r="U891" s="135"/>
      <c r="V891" s="135"/>
      <c r="W891" s="135"/>
    </row>
    <row r="892" spans="15:23" x14ac:dyDescent="0.45">
      <c r="O892" s="135"/>
      <c r="P892" s="135"/>
      <c r="Q892" s="135"/>
      <c r="R892" s="135"/>
      <c r="S892" s="135"/>
      <c r="T892" s="135"/>
      <c r="U892" s="135"/>
      <c r="V892" s="135"/>
      <c r="W892" s="135"/>
    </row>
    <row r="893" spans="15:23" x14ac:dyDescent="0.45">
      <c r="O893" s="135"/>
      <c r="P893" s="135"/>
      <c r="Q893" s="135"/>
      <c r="R893" s="135"/>
      <c r="S893" s="135"/>
      <c r="T893" s="135"/>
      <c r="U893" s="135"/>
      <c r="V893" s="135"/>
      <c r="W893" s="135"/>
    </row>
    <row r="894" spans="15:23" x14ac:dyDescent="0.45">
      <c r="O894" s="135"/>
      <c r="P894" s="135"/>
      <c r="Q894" s="135"/>
      <c r="R894" s="135"/>
      <c r="S894" s="135"/>
      <c r="T894" s="135"/>
      <c r="U894" s="135"/>
      <c r="V894" s="135"/>
      <c r="W894" s="135"/>
    </row>
    <row r="895" spans="15:23" x14ac:dyDescent="0.45">
      <c r="O895" s="135"/>
      <c r="P895" s="135"/>
      <c r="Q895" s="135"/>
      <c r="R895" s="135"/>
      <c r="S895" s="135"/>
      <c r="T895" s="135"/>
      <c r="U895" s="135"/>
      <c r="V895" s="135"/>
      <c r="W895" s="135"/>
    </row>
    <row r="896" spans="15:23" x14ac:dyDescent="0.45">
      <c r="O896" s="135"/>
      <c r="P896" s="135"/>
      <c r="Q896" s="135"/>
      <c r="R896" s="135"/>
      <c r="S896" s="135"/>
      <c r="T896" s="135"/>
      <c r="U896" s="135"/>
      <c r="V896" s="135"/>
      <c r="W896" s="135"/>
    </row>
    <row r="897" spans="15:23" x14ac:dyDescent="0.45">
      <c r="O897" s="135"/>
      <c r="P897" s="135"/>
      <c r="Q897" s="135"/>
      <c r="R897" s="135"/>
      <c r="S897" s="135"/>
      <c r="T897" s="135"/>
      <c r="U897" s="135"/>
      <c r="V897" s="135"/>
      <c r="W897" s="135"/>
    </row>
    <row r="898" spans="15:23" x14ac:dyDescent="0.45">
      <c r="O898" s="135"/>
      <c r="P898" s="135"/>
      <c r="Q898" s="135"/>
      <c r="R898" s="135"/>
      <c r="S898" s="135"/>
      <c r="T898" s="135"/>
      <c r="U898" s="135"/>
      <c r="V898" s="135"/>
      <c r="W898" s="135"/>
    </row>
    <row r="899" spans="15:23" x14ac:dyDescent="0.45">
      <c r="O899" s="135"/>
      <c r="P899" s="135"/>
      <c r="Q899" s="135"/>
      <c r="R899" s="135"/>
      <c r="S899" s="135"/>
      <c r="T899" s="135"/>
      <c r="U899" s="135"/>
      <c r="V899" s="135"/>
      <c r="W899" s="135"/>
    </row>
    <row r="900" spans="15:23" x14ac:dyDescent="0.45">
      <c r="O900" s="135"/>
      <c r="P900" s="135"/>
      <c r="Q900" s="135"/>
      <c r="R900" s="135"/>
      <c r="S900" s="135"/>
      <c r="T900" s="135"/>
      <c r="U900" s="135"/>
      <c r="V900" s="135"/>
      <c r="W900" s="135"/>
    </row>
    <row r="901" spans="15:23" x14ac:dyDescent="0.45">
      <c r="O901" s="135"/>
      <c r="P901" s="135"/>
      <c r="Q901" s="135"/>
      <c r="R901" s="135"/>
      <c r="S901" s="135"/>
      <c r="T901" s="135"/>
      <c r="U901" s="135"/>
      <c r="V901" s="135"/>
      <c r="W901" s="135"/>
    </row>
    <row r="902" spans="15:23" x14ac:dyDescent="0.45">
      <c r="O902" s="135"/>
      <c r="P902" s="135"/>
      <c r="Q902" s="135"/>
      <c r="R902" s="135"/>
      <c r="S902" s="135"/>
      <c r="T902" s="135"/>
      <c r="U902" s="135"/>
      <c r="V902" s="135"/>
      <c r="W902" s="135"/>
    </row>
    <row r="903" spans="15:23" x14ac:dyDescent="0.45">
      <c r="O903" s="135"/>
      <c r="P903" s="135"/>
      <c r="Q903" s="135"/>
      <c r="R903" s="135"/>
      <c r="S903" s="135"/>
      <c r="T903" s="135"/>
      <c r="U903" s="135"/>
      <c r="V903" s="135"/>
      <c r="W903" s="135"/>
    </row>
    <row r="904" spans="15:23" x14ac:dyDescent="0.45">
      <c r="O904" s="135"/>
      <c r="P904" s="135"/>
      <c r="Q904" s="135"/>
      <c r="R904" s="135"/>
      <c r="S904" s="135"/>
      <c r="T904" s="135"/>
      <c r="U904" s="135"/>
      <c r="V904" s="135"/>
      <c r="W904" s="135"/>
    </row>
    <row r="905" spans="15:23" x14ac:dyDescent="0.45">
      <c r="O905" s="135"/>
      <c r="P905" s="135"/>
      <c r="Q905" s="135"/>
      <c r="R905" s="135"/>
      <c r="S905" s="135"/>
      <c r="T905" s="135"/>
      <c r="U905" s="135"/>
      <c r="V905" s="135"/>
      <c r="W905" s="135"/>
    </row>
  </sheetData>
  <autoFilter ref="F1:F905" xr:uid="{9B097BC4-3645-4AED-9BBF-95D064A7215D}"/>
  <mergeCells count="48">
    <mergeCell ref="F38:F39"/>
    <mergeCell ref="B76:B78"/>
    <mergeCell ref="C76:C78"/>
    <mergeCell ref="D76:D78"/>
    <mergeCell ref="B61:B63"/>
    <mergeCell ref="E38:E39"/>
    <mergeCell ref="B67:B68"/>
    <mergeCell ref="C67:C68"/>
    <mergeCell ref="C61:C64"/>
    <mergeCell ref="E61:E64"/>
    <mergeCell ref="F61:F64"/>
    <mergeCell ref="B38:B39"/>
    <mergeCell ref="C38:C39"/>
    <mergeCell ref="D38:D39"/>
    <mergeCell ref="E76:E78"/>
    <mergeCell ref="F76:F78"/>
    <mergeCell ref="E6:E7"/>
    <mergeCell ref="F6:F7"/>
    <mergeCell ref="B9:B10"/>
    <mergeCell ref="C9:C10"/>
    <mergeCell ref="D9:D10"/>
    <mergeCell ref="E9:E10"/>
    <mergeCell ref="F9:F10"/>
    <mergeCell ref="B6:B7"/>
    <mergeCell ref="C6:C7"/>
    <mergeCell ref="D6:D7"/>
    <mergeCell ref="F23:F24"/>
    <mergeCell ref="F20:F21"/>
    <mergeCell ref="D20:D21"/>
    <mergeCell ref="B20:B21"/>
    <mergeCell ref="D23:D24"/>
    <mergeCell ref="E20:E21"/>
    <mergeCell ref="E23:E24"/>
    <mergeCell ref="D61:D64"/>
    <mergeCell ref="B13:B14"/>
    <mergeCell ref="C13:C14"/>
    <mergeCell ref="C27:C28"/>
    <mergeCell ref="B27:B28"/>
    <mergeCell ref="C20:C21"/>
    <mergeCell ref="C23:C24"/>
    <mergeCell ref="B23:B24"/>
    <mergeCell ref="C25:C26"/>
    <mergeCell ref="B25:B26"/>
    <mergeCell ref="E80:E83"/>
    <mergeCell ref="F80:F83"/>
    <mergeCell ref="D80:D83"/>
    <mergeCell ref="C80:C83"/>
    <mergeCell ref="B80:B83"/>
  </mergeCells>
  <phoneticPr fontId="12" type="noConversion"/>
  <conditionalFormatting sqref="K6:K13">
    <cfRule type="cellIs" dxfId="643" priority="453" operator="equal">
      <formula>#REF!</formula>
    </cfRule>
    <cfRule type="cellIs" dxfId="642" priority="454" operator="equal">
      <formula>#REF!</formula>
    </cfRule>
    <cfRule type="cellIs" dxfId="641" priority="455" operator="equal">
      <formula>#REF!</formula>
    </cfRule>
  </conditionalFormatting>
  <conditionalFormatting sqref="E99:F1048576 E36:F37 E79:F80 E84:F85 E2:F3 E5:F11 E15:F16 E65:F67 E54:F55 E45:F52 E57:F61 E69:F76">
    <cfRule type="cellIs" dxfId="640" priority="452" operator="equal">
      <formula>"No"</formula>
    </cfRule>
  </conditionalFormatting>
  <conditionalFormatting sqref="K36:K37 K67 K79:K80 K84:K85 K6:K13 K69:K76">
    <cfRule type="cellIs" dxfId="639" priority="450" operator="equal">
      <formula>"Pass"</formula>
    </cfRule>
    <cfRule type="cellIs" dxfId="638" priority="451" operator="equal">
      <formula>"Fail"</formula>
    </cfRule>
  </conditionalFormatting>
  <conditionalFormatting sqref="K67 K36:K37 K79:K80 K84:K85 K69:K76">
    <cfRule type="cellIs" dxfId="637" priority="447" operator="equal">
      <formula>#REF!</formula>
    </cfRule>
    <cfRule type="cellIs" dxfId="636" priority="448" operator="equal">
      <formula>#REF!</formula>
    </cfRule>
    <cfRule type="cellIs" dxfId="635" priority="449" operator="equal">
      <formula>#REF!</formula>
    </cfRule>
  </conditionalFormatting>
  <conditionalFormatting sqref="E43:F43">
    <cfRule type="cellIs" dxfId="634" priority="446" operator="equal">
      <formula>"No"</formula>
    </cfRule>
  </conditionalFormatting>
  <conditionalFormatting sqref="E41:F41">
    <cfRule type="cellIs" dxfId="633" priority="445" operator="equal">
      <formula>"No"</formula>
    </cfRule>
  </conditionalFormatting>
  <conditionalFormatting sqref="E40:F40">
    <cfRule type="cellIs" dxfId="632" priority="444" operator="equal">
      <formula>"No"</formula>
    </cfRule>
  </conditionalFormatting>
  <conditionalFormatting sqref="E86:F86">
    <cfRule type="cellIs" dxfId="631" priority="441" operator="equal">
      <formula>"No"</formula>
    </cfRule>
  </conditionalFormatting>
  <conditionalFormatting sqref="E42:F42">
    <cfRule type="cellIs" dxfId="630" priority="443" operator="equal">
      <formula>"No"</formula>
    </cfRule>
  </conditionalFormatting>
  <conditionalFormatting sqref="E38:F38">
    <cfRule type="cellIs" dxfId="629" priority="442" operator="equal">
      <formula>"No"</formula>
    </cfRule>
  </conditionalFormatting>
  <conditionalFormatting sqref="E89:F89">
    <cfRule type="cellIs" dxfId="628" priority="440" operator="equal">
      <formula>"No"</formula>
    </cfRule>
  </conditionalFormatting>
  <conditionalFormatting sqref="E90:F90">
    <cfRule type="cellIs" dxfId="627" priority="439" operator="equal">
      <formula>"No"</formula>
    </cfRule>
  </conditionalFormatting>
  <conditionalFormatting sqref="E91:F91">
    <cfRule type="cellIs" dxfId="626" priority="438" operator="equal">
      <formula>"No"</formula>
    </cfRule>
  </conditionalFormatting>
  <conditionalFormatting sqref="E94:F94">
    <cfRule type="cellIs" dxfId="625" priority="437" operator="equal">
      <formula>"No"</formula>
    </cfRule>
  </conditionalFormatting>
  <conditionalFormatting sqref="E95:F95">
    <cfRule type="cellIs" dxfId="624" priority="436" operator="equal">
      <formula>"No"</formula>
    </cfRule>
  </conditionalFormatting>
  <conditionalFormatting sqref="E87:F87">
    <cfRule type="cellIs" dxfId="623" priority="435" operator="equal">
      <formula>"No"</formula>
    </cfRule>
  </conditionalFormatting>
  <conditionalFormatting sqref="D88:E88">
    <cfRule type="cellIs" dxfId="622" priority="434" operator="equal">
      <formula>"No"</formula>
    </cfRule>
  </conditionalFormatting>
  <conditionalFormatting sqref="D92:E93">
    <cfRule type="cellIs" dxfId="621" priority="433" operator="equal">
      <formula>"No"</formula>
    </cfRule>
  </conditionalFormatting>
  <conditionalFormatting sqref="D96:E98">
    <cfRule type="cellIs" dxfId="620" priority="432" operator="equal">
      <formula>"No"</formula>
    </cfRule>
  </conditionalFormatting>
  <conditionalFormatting sqref="E12:F12">
    <cfRule type="cellIs" dxfId="619" priority="431" operator="equal">
      <formula>"No"</formula>
    </cfRule>
  </conditionalFormatting>
  <conditionalFormatting sqref="E13:F13">
    <cfRule type="cellIs" dxfId="618" priority="430" operator="equal">
      <formula>"No"</formula>
    </cfRule>
  </conditionalFormatting>
  <conditionalFormatting sqref="E14:F14">
    <cfRule type="cellIs" dxfId="617" priority="429" operator="equal">
      <formula>"No"</formula>
    </cfRule>
  </conditionalFormatting>
  <conditionalFormatting sqref="E17:F17">
    <cfRule type="cellIs" dxfId="616" priority="428" operator="equal">
      <formula>"No"</formula>
    </cfRule>
  </conditionalFormatting>
  <conditionalFormatting sqref="E18:F18">
    <cfRule type="cellIs" dxfId="615" priority="427" operator="equal">
      <formula>"No"</formula>
    </cfRule>
  </conditionalFormatting>
  <conditionalFormatting sqref="E25:F25 E29:F29">
    <cfRule type="cellIs" dxfId="614" priority="426" operator="equal">
      <formula>"No"</formula>
    </cfRule>
  </conditionalFormatting>
  <conditionalFormatting sqref="E30">
    <cfRule type="cellIs" dxfId="613" priority="425" operator="equal">
      <formula>"No"</formula>
    </cfRule>
  </conditionalFormatting>
  <conditionalFormatting sqref="E32:F32">
    <cfRule type="cellIs" dxfId="612" priority="424" operator="equal">
      <formula>"No"</formula>
    </cfRule>
  </conditionalFormatting>
  <conditionalFormatting sqref="E33:F33">
    <cfRule type="cellIs" dxfId="611" priority="423" operator="equal">
      <formula>"No"</formula>
    </cfRule>
  </conditionalFormatting>
  <conditionalFormatting sqref="E34:F34">
    <cfRule type="cellIs" dxfId="610" priority="422" operator="equal">
      <formula>"No"</formula>
    </cfRule>
  </conditionalFormatting>
  <conditionalFormatting sqref="E35:F35">
    <cfRule type="cellIs" dxfId="609" priority="421" operator="equal">
      <formula>"No"</formula>
    </cfRule>
  </conditionalFormatting>
  <conditionalFormatting sqref="K18:K20 K22">
    <cfRule type="cellIs" dxfId="608" priority="418" operator="equal">
      <formula>#REF!</formula>
    </cfRule>
    <cfRule type="cellIs" dxfId="607" priority="419" operator="equal">
      <formula>#REF!</formula>
    </cfRule>
    <cfRule type="cellIs" dxfId="606" priority="420" operator="equal">
      <formula>#REF!</formula>
    </cfRule>
  </conditionalFormatting>
  <conditionalFormatting sqref="K18:K20 K22">
    <cfRule type="cellIs" dxfId="605" priority="416" operator="equal">
      <formula>"Pass"</formula>
    </cfRule>
    <cfRule type="cellIs" dxfId="604" priority="417" operator="equal">
      <formula>"Fail"</formula>
    </cfRule>
  </conditionalFormatting>
  <conditionalFormatting sqref="K25:K26">
    <cfRule type="cellIs" dxfId="603" priority="413" operator="equal">
      <formula>#REF!</formula>
    </cfRule>
    <cfRule type="cellIs" dxfId="602" priority="414" operator="equal">
      <formula>#REF!</formula>
    </cfRule>
    <cfRule type="cellIs" dxfId="601" priority="415" operator="equal">
      <formula>#REF!</formula>
    </cfRule>
  </conditionalFormatting>
  <conditionalFormatting sqref="K25:K26">
    <cfRule type="cellIs" dxfId="600" priority="411" operator="equal">
      <formula>"Pass"</formula>
    </cfRule>
    <cfRule type="cellIs" dxfId="599" priority="412" operator="equal">
      <formula>"Fail"</formula>
    </cfRule>
  </conditionalFormatting>
  <conditionalFormatting sqref="K30">
    <cfRule type="cellIs" dxfId="598" priority="408" operator="equal">
      <formula>#REF!</formula>
    </cfRule>
    <cfRule type="cellIs" dxfId="597" priority="409" operator="equal">
      <formula>#REF!</formula>
    </cfRule>
    <cfRule type="cellIs" dxfId="596" priority="410" operator="equal">
      <formula>#REF!</formula>
    </cfRule>
  </conditionalFormatting>
  <conditionalFormatting sqref="K30">
    <cfRule type="cellIs" dxfId="595" priority="406" operator="equal">
      <formula>"Pass"</formula>
    </cfRule>
    <cfRule type="cellIs" dxfId="594" priority="407" operator="equal">
      <formula>"Fail"</formula>
    </cfRule>
  </conditionalFormatting>
  <conditionalFormatting sqref="K32">
    <cfRule type="cellIs" dxfId="593" priority="403" operator="equal">
      <formula>#REF!</formula>
    </cfRule>
    <cfRule type="cellIs" dxfId="592" priority="404" operator="equal">
      <formula>#REF!</formula>
    </cfRule>
    <cfRule type="cellIs" dxfId="591" priority="405" operator="equal">
      <formula>#REF!</formula>
    </cfRule>
  </conditionalFormatting>
  <conditionalFormatting sqref="K32">
    <cfRule type="cellIs" dxfId="590" priority="401" operator="equal">
      <formula>"Pass"</formula>
    </cfRule>
    <cfRule type="cellIs" dxfId="589" priority="402" operator="equal">
      <formula>"Fail"</formula>
    </cfRule>
  </conditionalFormatting>
  <conditionalFormatting sqref="K34">
    <cfRule type="cellIs" dxfId="588" priority="393" operator="equal">
      <formula>#REF!</formula>
    </cfRule>
    <cfRule type="cellIs" dxfId="587" priority="394" operator="equal">
      <formula>#REF!</formula>
    </cfRule>
    <cfRule type="cellIs" dxfId="586" priority="395" operator="equal">
      <formula>#REF!</formula>
    </cfRule>
  </conditionalFormatting>
  <conditionalFormatting sqref="K34">
    <cfRule type="cellIs" dxfId="585" priority="391" operator="equal">
      <formula>"Pass"</formula>
    </cfRule>
    <cfRule type="cellIs" dxfId="584" priority="392" operator="equal">
      <formula>"Fail"</formula>
    </cfRule>
  </conditionalFormatting>
  <conditionalFormatting sqref="K35">
    <cfRule type="cellIs" dxfId="583" priority="388" operator="equal">
      <formula>#REF!</formula>
    </cfRule>
    <cfRule type="cellIs" dxfId="582" priority="389" operator="equal">
      <formula>#REF!</formula>
    </cfRule>
    <cfRule type="cellIs" dxfId="581" priority="390" operator="equal">
      <formula>#REF!</formula>
    </cfRule>
  </conditionalFormatting>
  <conditionalFormatting sqref="K35">
    <cfRule type="cellIs" dxfId="580" priority="386" operator="equal">
      <formula>"Pass"</formula>
    </cfRule>
    <cfRule type="cellIs" dxfId="579" priority="387" operator="equal">
      <formula>"Fail"</formula>
    </cfRule>
  </conditionalFormatting>
  <conditionalFormatting sqref="K36">
    <cfRule type="cellIs" dxfId="578" priority="383" operator="equal">
      <formula>#REF!</formula>
    </cfRule>
    <cfRule type="cellIs" dxfId="577" priority="384" operator="equal">
      <formula>#REF!</formula>
    </cfRule>
    <cfRule type="cellIs" dxfId="576" priority="385" operator="equal">
      <formula>#REF!</formula>
    </cfRule>
  </conditionalFormatting>
  <conditionalFormatting sqref="K37">
    <cfRule type="cellIs" dxfId="575" priority="380" operator="equal">
      <formula>#REF!</formula>
    </cfRule>
    <cfRule type="cellIs" dxfId="574" priority="381" operator="equal">
      <formula>#REF!</formula>
    </cfRule>
    <cfRule type="cellIs" dxfId="573" priority="382" operator="equal">
      <formula>#REF!</formula>
    </cfRule>
  </conditionalFormatting>
  <conditionalFormatting sqref="K41">
    <cfRule type="cellIs" dxfId="572" priority="377" operator="equal">
      <formula>#REF!</formula>
    </cfRule>
    <cfRule type="cellIs" dxfId="571" priority="378" operator="equal">
      <formula>#REF!</formula>
    </cfRule>
    <cfRule type="cellIs" dxfId="570" priority="379" operator="equal">
      <formula>#REF!</formula>
    </cfRule>
  </conditionalFormatting>
  <conditionalFormatting sqref="K41">
    <cfRule type="cellIs" dxfId="569" priority="375" operator="equal">
      <formula>"Pass"</formula>
    </cfRule>
    <cfRule type="cellIs" dxfId="568" priority="376" operator="equal">
      <formula>"Fail"</formula>
    </cfRule>
  </conditionalFormatting>
  <conditionalFormatting sqref="K42">
    <cfRule type="cellIs" dxfId="567" priority="372" operator="equal">
      <formula>#REF!</formula>
    </cfRule>
    <cfRule type="cellIs" dxfId="566" priority="373" operator="equal">
      <formula>#REF!</formula>
    </cfRule>
    <cfRule type="cellIs" dxfId="565" priority="374" operator="equal">
      <formula>#REF!</formula>
    </cfRule>
  </conditionalFormatting>
  <conditionalFormatting sqref="K42">
    <cfRule type="cellIs" dxfId="564" priority="370" operator="equal">
      <formula>"Pass"</formula>
    </cfRule>
    <cfRule type="cellIs" dxfId="563" priority="371" operator="equal">
      <formula>"Fail"</formula>
    </cfRule>
  </conditionalFormatting>
  <conditionalFormatting sqref="K47">
    <cfRule type="cellIs" dxfId="562" priority="367" operator="equal">
      <formula>#REF!</formula>
    </cfRule>
    <cfRule type="cellIs" dxfId="561" priority="368" operator="equal">
      <formula>#REF!</formula>
    </cfRule>
    <cfRule type="cellIs" dxfId="560" priority="369" operator="equal">
      <formula>#REF!</formula>
    </cfRule>
  </conditionalFormatting>
  <conditionalFormatting sqref="K47">
    <cfRule type="cellIs" dxfId="559" priority="365" operator="equal">
      <formula>"Pass"</formula>
    </cfRule>
    <cfRule type="cellIs" dxfId="558" priority="366" operator="equal">
      <formula>"Fail"</formula>
    </cfRule>
  </conditionalFormatting>
  <conditionalFormatting sqref="K48">
    <cfRule type="cellIs" dxfId="557" priority="362" operator="equal">
      <formula>#REF!</formula>
    </cfRule>
    <cfRule type="cellIs" dxfId="556" priority="363" operator="equal">
      <formula>#REF!</formula>
    </cfRule>
    <cfRule type="cellIs" dxfId="555" priority="364" operator="equal">
      <formula>#REF!</formula>
    </cfRule>
  </conditionalFormatting>
  <conditionalFormatting sqref="K48">
    <cfRule type="cellIs" dxfId="554" priority="360" operator="equal">
      <formula>"Pass"</formula>
    </cfRule>
    <cfRule type="cellIs" dxfId="553" priority="361" operator="equal">
      <formula>"Fail"</formula>
    </cfRule>
  </conditionalFormatting>
  <conditionalFormatting sqref="K49">
    <cfRule type="cellIs" dxfId="552" priority="357" operator="equal">
      <formula>#REF!</formula>
    </cfRule>
    <cfRule type="cellIs" dxfId="551" priority="358" operator="equal">
      <formula>#REF!</formula>
    </cfRule>
    <cfRule type="cellIs" dxfId="550" priority="359" operator="equal">
      <formula>#REF!</formula>
    </cfRule>
  </conditionalFormatting>
  <conditionalFormatting sqref="K49">
    <cfRule type="cellIs" dxfId="549" priority="355" operator="equal">
      <formula>"Pass"</formula>
    </cfRule>
    <cfRule type="cellIs" dxfId="548" priority="356" operator="equal">
      <formula>"Fail"</formula>
    </cfRule>
  </conditionalFormatting>
  <conditionalFormatting sqref="K50">
    <cfRule type="cellIs" dxfId="547" priority="352" operator="equal">
      <formula>#REF!</formula>
    </cfRule>
    <cfRule type="cellIs" dxfId="546" priority="353" operator="equal">
      <formula>#REF!</formula>
    </cfRule>
    <cfRule type="cellIs" dxfId="545" priority="354" operator="equal">
      <formula>#REF!</formula>
    </cfRule>
  </conditionalFormatting>
  <conditionalFormatting sqref="K50">
    <cfRule type="cellIs" dxfId="544" priority="350" operator="equal">
      <formula>"Pass"</formula>
    </cfRule>
    <cfRule type="cellIs" dxfId="543" priority="351" operator="equal">
      <formula>"Fail"</formula>
    </cfRule>
  </conditionalFormatting>
  <conditionalFormatting sqref="K51">
    <cfRule type="cellIs" dxfId="542" priority="347" operator="equal">
      <formula>#REF!</formula>
    </cfRule>
    <cfRule type="cellIs" dxfId="541" priority="348" operator="equal">
      <formula>#REF!</formula>
    </cfRule>
    <cfRule type="cellIs" dxfId="540" priority="349" operator="equal">
      <formula>#REF!</formula>
    </cfRule>
  </conditionalFormatting>
  <conditionalFormatting sqref="K51">
    <cfRule type="cellIs" dxfId="539" priority="345" operator="equal">
      <formula>"Pass"</formula>
    </cfRule>
    <cfRule type="cellIs" dxfId="538" priority="346" operator="equal">
      <formula>"Fail"</formula>
    </cfRule>
  </conditionalFormatting>
  <conditionalFormatting sqref="K52">
    <cfRule type="cellIs" dxfId="537" priority="342" operator="equal">
      <formula>#REF!</formula>
    </cfRule>
    <cfRule type="cellIs" dxfId="536" priority="343" operator="equal">
      <formula>#REF!</formula>
    </cfRule>
    <cfRule type="cellIs" dxfId="535" priority="344" operator="equal">
      <formula>#REF!</formula>
    </cfRule>
  </conditionalFormatting>
  <conditionalFormatting sqref="K52">
    <cfRule type="cellIs" dxfId="534" priority="340" operator="equal">
      <formula>"Pass"</formula>
    </cfRule>
    <cfRule type="cellIs" dxfId="533" priority="341" operator="equal">
      <formula>"Fail"</formula>
    </cfRule>
  </conditionalFormatting>
  <conditionalFormatting sqref="K54">
    <cfRule type="cellIs" dxfId="532" priority="337" operator="equal">
      <formula>#REF!</formula>
    </cfRule>
    <cfRule type="cellIs" dxfId="531" priority="338" operator="equal">
      <formula>#REF!</formula>
    </cfRule>
    <cfRule type="cellIs" dxfId="530" priority="339" operator="equal">
      <formula>#REF!</formula>
    </cfRule>
  </conditionalFormatting>
  <conditionalFormatting sqref="K54">
    <cfRule type="cellIs" dxfId="529" priority="335" operator="equal">
      <formula>"Pass"</formula>
    </cfRule>
    <cfRule type="cellIs" dxfId="528" priority="336" operator="equal">
      <formula>"Fail"</formula>
    </cfRule>
  </conditionalFormatting>
  <conditionalFormatting sqref="K55">
    <cfRule type="cellIs" dxfId="527" priority="332" operator="equal">
      <formula>#REF!</formula>
    </cfRule>
    <cfRule type="cellIs" dxfId="526" priority="333" operator="equal">
      <formula>#REF!</formula>
    </cfRule>
    <cfRule type="cellIs" dxfId="525" priority="334" operator="equal">
      <formula>#REF!</formula>
    </cfRule>
  </conditionalFormatting>
  <conditionalFormatting sqref="K55">
    <cfRule type="cellIs" dxfId="524" priority="330" operator="equal">
      <formula>"Pass"</formula>
    </cfRule>
    <cfRule type="cellIs" dxfId="523" priority="331" operator="equal">
      <formula>"Fail"</formula>
    </cfRule>
  </conditionalFormatting>
  <conditionalFormatting sqref="K57">
    <cfRule type="cellIs" dxfId="522" priority="327" operator="equal">
      <formula>#REF!</formula>
    </cfRule>
    <cfRule type="cellIs" dxfId="521" priority="328" operator="equal">
      <formula>#REF!</formula>
    </cfRule>
    <cfRule type="cellIs" dxfId="520" priority="329" operator="equal">
      <formula>#REF!</formula>
    </cfRule>
  </conditionalFormatting>
  <conditionalFormatting sqref="K57">
    <cfRule type="cellIs" dxfId="519" priority="325" operator="equal">
      <formula>"Pass"</formula>
    </cfRule>
    <cfRule type="cellIs" dxfId="518" priority="326" operator="equal">
      <formula>"Fail"</formula>
    </cfRule>
  </conditionalFormatting>
  <conditionalFormatting sqref="K60">
    <cfRule type="cellIs" dxfId="517" priority="322" operator="equal">
      <formula>#REF!</formula>
    </cfRule>
    <cfRule type="cellIs" dxfId="516" priority="323" operator="equal">
      <formula>#REF!</formula>
    </cfRule>
    <cfRule type="cellIs" dxfId="515" priority="324" operator="equal">
      <formula>#REF!</formula>
    </cfRule>
  </conditionalFormatting>
  <conditionalFormatting sqref="K60">
    <cfRule type="cellIs" dxfId="514" priority="320" operator="equal">
      <formula>"Pass"</formula>
    </cfRule>
    <cfRule type="cellIs" dxfId="513" priority="321" operator="equal">
      <formula>"Fail"</formula>
    </cfRule>
  </conditionalFormatting>
  <conditionalFormatting sqref="K61">
    <cfRule type="cellIs" dxfId="512" priority="317" operator="equal">
      <formula>#REF!</formula>
    </cfRule>
    <cfRule type="cellIs" dxfId="511" priority="318" operator="equal">
      <formula>#REF!</formula>
    </cfRule>
    <cfRule type="cellIs" dxfId="510" priority="319" operator="equal">
      <formula>#REF!</formula>
    </cfRule>
  </conditionalFormatting>
  <conditionalFormatting sqref="K61">
    <cfRule type="cellIs" dxfId="509" priority="315" operator="equal">
      <formula>"Pass"</formula>
    </cfRule>
    <cfRule type="cellIs" dxfId="508" priority="316" operator="equal">
      <formula>"Fail"</formula>
    </cfRule>
  </conditionalFormatting>
  <conditionalFormatting sqref="K67">
    <cfRule type="cellIs" dxfId="507" priority="312" operator="equal">
      <formula>#REF!</formula>
    </cfRule>
    <cfRule type="cellIs" dxfId="506" priority="313" operator="equal">
      <formula>#REF!</formula>
    </cfRule>
    <cfRule type="cellIs" dxfId="505" priority="314" operator="equal">
      <formula>#REF!</formula>
    </cfRule>
  </conditionalFormatting>
  <conditionalFormatting sqref="K69">
    <cfRule type="cellIs" dxfId="504" priority="309" operator="equal">
      <formula>#REF!</formula>
    </cfRule>
    <cfRule type="cellIs" dxfId="503" priority="310" operator="equal">
      <formula>#REF!</formula>
    </cfRule>
    <cfRule type="cellIs" dxfId="502" priority="311" operator="equal">
      <formula>#REF!</formula>
    </cfRule>
  </conditionalFormatting>
  <conditionalFormatting sqref="K70">
    <cfRule type="cellIs" dxfId="501" priority="306" operator="equal">
      <formula>#REF!</formula>
    </cfRule>
    <cfRule type="cellIs" dxfId="500" priority="307" operator="equal">
      <formula>#REF!</formula>
    </cfRule>
    <cfRule type="cellIs" dxfId="499" priority="308" operator="equal">
      <formula>#REF!</formula>
    </cfRule>
  </conditionalFormatting>
  <conditionalFormatting sqref="K71">
    <cfRule type="cellIs" dxfId="498" priority="303" operator="equal">
      <formula>#REF!</formula>
    </cfRule>
    <cfRule type="cellIs" dxfId="497" priority="304" operator="equal">
      <formula>#REF!</formula>
    </cfRule>
    <cfRule type="cellIs" dxfId="496" priority="305" operator="equal">
      <formula>#REF!</formula>
    </cfRule>
  </conditionalFormatting>
  <conditionalFormatting sqref="K72">
    <cfRule type="cellIs" dxfId="495" priority="300" operator="equal">
      <formula>#REF!</formula>
    </cfRule>
    <cfRule type="cellIs" dxfId="494" priority="301" operator="equal">
      <formula>#REF!</formula>
    </cfRule>
    <cfRule type="cellIs" dxfId="493" priority="302" operator="equal">
      <formula>#REF!</formula>
    </cfRule>
  </conditionalFormatting>
  <conditionalFormatting sqref="K73">
    <cfRule type="cellIs" dxfId="492" priority="297" operator="equal">
      <formula>#REF!</formula>
    </cfRule>
    <cfRule type="cellIs" dxfId="491" priority="298" operator="equal">
      <formula>#REF!</formula>
    </cfRule>
    <cfRule type="cellIs" dxfId="490" priority="299" operator="equal">
      <formula>#REF!</formula>
    </cfRule>
  </conditionalFormatting>
  <conditionalFormatting sqref="K74">
    <cfRule type="cellIs" dxfId="489" priority="294" operator="equal">
      <formula>#REF!</formula>
    </cfRule>
    <cfRule type="cellIs" dxfId="488" priority="295" operator="equal">
      <formula>#REF!</formula>
    </cfRule>
    <cfRule type="cellIs" dxfId="487" priority="296" operator="equal">
      <formula>#REF!</formula>
    </cfRule>
  </conditionalFormatting>
  <conditionalFormatting sqref="K75">
    <cfRule type="cellIs" dxfId="486" priority="291" operator="equal">
      <formula>#REF!</formula>
    </cfRule>
    <cfRule type="cellIs" dxfId="485" priority="292" operator="equal">
      <formula>#REF!</formula>
    </cfRule>
    <cfRule type="cellIs" dxfId="484" priority="293" operator="equal">
      <formula>#REF!</formula>
    </cfRule>
  </conditionalFormatting>
  <conditionalFormatting sqref="K76">
    <cfRule type="cellIs" dxfId="483" priority="288" operator="equal">
      <formula>#REF!</formula>
    </cfRule>
    <cfRule type="cellIs" dxfId="482" priority="289" operator="equal">
      <formula>#REF!</formula>
    </cfRule>
    <cfRule type="cellIs" dxfId="481" priority="290" operator="equal">
      <formula>#REF!</formula>
    </cfRule>
  </conditionalFormatting>
  <conditionalFormatting sqref="K79">
    <cfRule type="cellIs" dxfId="480" priority="285" operator="equal">
      <formula>#REF!</formula>
    </cfRule>
    <cfRule type="cellIs" dxfId="479" priority="286" operator="equal">
      <formula>#REF!</formula>
    </cfRule>
    <cfRule type="cellIs" dxfId="478" priority="287" operator="equal">
      <formula>#REF!</formula>
    </cfRule>
  </conditionalFormatting>
  <conditionalFormatting sqref="K80">
    <cfRule type="cellIs" dxfId="477" priority="282" operator="equal">
      <formula>#REF!</formula>
    </cfRule>
    <cfRule type="cellIs" dxfId="476" priority="283" operator="equal">
      <formula>#REF!</formula>
    </cfRule>
    <cfRule type="cellIs" dxfId="475" priority="284" operator="equal">
      <formula>#REF!</formula>
    </cfRule>
  </conditionalFormatting>
  <conditionalFormatting sqref="K84">
    <cfRule type="cellIs" dxfId="474" priority="279" operator="equal">
      <formula>#REF!</formula>
    </cfRule>
    <cfRule type="cellIs" dxfId="473" priority="280" operator="equal">
      <formula>#REF!</formula>
    </cfRule>
    <cfRule type="cellIs" dxfId="472" priority="281" operator="equal">
      <formula>#REF!</formula>
    </cfRule>
  </conditionalFormatting>
  <conditionalFormatting sqref="K85">
    <cfRule type="cellIs" dxfId="471" priority="276" operator="equal">
      <formula>#REF!</formula>
    </cfRule>
    <cfRule type="cellIs" dxfId="470" priority="277" operator="equal">
      <formula>#REF!</formula>
    </cfRule>
    <cfRule type="cellIs" dxfId="469" priority="278" operator="equal">
      <formula>#REF!</formula>
    </cfRule>
  </conditionalFormatting>
  <conditionalFormatting sqref="K86">
    <cfRule type="cellIs" dxfId="468" priority="273" operator="equal">
      <formula>#REF!</formula>
    </cfRule>
    <cfRule type="cellIs" dxfId="467" priority="274" operator="equal">
      <formula>#REF!</formula>
    </cfRule>
    <cfRule type="cellIs" dxfId="466" priority="275" operator="equal">
      <formula>#REF!</formula>
    </cfRule>
  </conditionalFormatting>
  <conditionalFormatting sqref="K86">
    <cfRule type="cellIs" dxfId="465" priority="271" operator="equal">
      <formula>"Pass"</formula>
    </cfRule>
    <cfRule type="cellIs" dxfId="464" priority="272" operator="equal">
      <formula>"Fail"</formula>
    </cfRule>
  </conditionalFormatting>
  <conditionalFormatting sqref="K78">
    <cfRule type="cellIs" dxfId="463" priority="268" operator="equal">
      <formula>"Pass"</formula>
    </cfRule>
    <cfRule type="cellIs" dxfId="462" priority="269" operator="equal">
      <formula>"Fail"</formula>
    </cfRule>
  </conditionalFormatting>
  <conditionalFormatting sqref="K78">
    <cfRule type="cellIs" dxfId="461" priority="265" operator="equal">
      <formula>#REF!</formula>
    </cfRule>
    <cfRule type="cellIs" dxfId="460" priority="266" operator="equal">
      <formula>#REF!</formula>
    </cfRule>
    <cfRule type="cellIs" dxfId="459" priority="267" operator="equal">
      <formula>#REF!</formula>
    </cfRule>
  </conditionalFormatting>
  <conditionalFormatting sqref="K78">
    <cfRule type="cellIs" dxfId="458" priority="262" operator="equal">
      <formula>#REF!</formula>
    </cfRule>
    <cfRule type="cellIs" dxfId="457" priority="263" operator="equal">
      <formula>#REF!</formula>
    </cfRule>
    <cfRule type="cellIs" dxfId="456" priority="264" operator="equal">
      <formula>#REF!</formula>
    </cfRule>
  </conditionalFormatting>
  <conditionalFormatting sqref="K77">
    <cfRule type="cellIs" dxfId="455" priority="259" operator="equal">
      <formula>"Pass"</formula>
    </cfRule>
    <cfRule type="cellIs" dxfId="454" priority="260" operator="equal">
      <formula>"Fail"</formula>
    </cfRule>
  </conditionalFormatting>
  <conditionalFormatting sqref="K77">
    <cfRule type="cellIs" dxfId="453" priority="256" operator="equal">
      <formula>#REF!</formula>
    </cfRule>
    <cfRule type="cellIs" dxfId="452" priority="257" operator="equal">
      <formula>#REF!</formula>
    </cfRule>
    <cfRule type="cellIs" dxfId="451" priority="258" operator="equal">
      <formula>#REF!</formula>
    </cfRule>
  </conditionalFormatting>
  <conditionalFormatting sqref="K77">
    <cfRule type="cellIs" dxfId="450" priority="253" operator="equal">
      <formula>#REF!</formula>
    </cfRule>
    <cfRule type="cellIs" dxfId="449" priority="254" operator="equal">
      <formula>#REF!</formula>
    </cfRule>
    <cfRule type="cellIs" dxfId="448" priority="255" operator="equal">
      <formula>#REF!</formula>
    </cfRule>
  </conditionalFormatting>
  <conditionalFormatting sqref="K83">
    <cfRule type="cellIs" dxfId="447" priority="250" operator="equal">
      <formula>"Pass"</formula>
    </cfRule>
    <cfRule type="cellIs" dxfId="446" priority="251" operator="equal">
      <formula>"Fail"</formula>
    </cfRule>
  </conditionalFormatting>
  <conditionalFormatting sqref="K83">
    <cfRule type="cellIs" dxfId="445" priority="247" operator="equal">
      <formula>#REF!</formula>
    </cfRule>
    <cfRule type="cellIs" dxfId="444" priority="248" operator="equal">
      <formula>#REF!</formula>
    </cfRule>
    <cfRule type="cellIs" dxfId="443" priority="249" operator="equal">
      <formula>#REF!</formula>
    </cfRule>
  </conditionalFormatting>
  <conditionalFormatting sqref="K83">
    <cfRule type="cellIs" dxfId="442" priority="244" operator="equal">
      <formula>#REF!</formula>
    </cfRule>
    <cfRule type="cellIs" dxfId="441" priority="245" operator="equal">
      <formula>#REF!</formula>
    </cfRule>
    <cfRule type="cellIs" dxfId="440" priority="246" operator="equal">
      <formula>#REF!</formula>
    </cfRule>
  </conditionalFormatting>
  <conditionalFormatting sqref="K81">
    <cfRule type="cellIs" dxfId="439" priority="241" operator="equal">
      <formula>"Pass"</formula>
    </cfRule>
    <cfRule type="cellIs" dxfId="438" priority="242" operator="equal">
      <formula>"Fail"</formula>
    </cfRule>
  </conditionalFormatting>
  <conditionalFormatting sqref="K81">
    <cfRule type="cellIs" dxfId="437" priority="238" operator="equal">
      <formula>#REF!</formula>
    </cfRule>
    <cfRule type="cellIs" dxfId="436" priority="239" operator="equal">
      <formula>#REF!</formula>
    </cfRule>
    <cfRule type="cellIs" dxfId="435" priority="240" operator="equal">
      <formula>#REF!</formula>
    </cfRule>
  </conditionalFormatting>
  <conditionalFormatting sqref="K81">
    <cfRule type="cellIs" dxfId="434" priority="235" operator="equal">
      <formula>#REF!</formula>
    </cfRule>
    <cfRule type="cellIs" dxfId="433" priority="236" operator="equal">
      <formula>#REF!</formula>
    </cfRule>
    <cfRule type="cellIs" dxfId="432" priority="237" operator="equal">
      <formula>#REF!</formula>
    </cfRule>
  </conditionalFormatting>
  <conditionalFormatting sqref="K82">
    <cfRule type="cellIs" dxfId="431" priority="232" operator="equal">
      <formula>"Pass"</formula>
    </cfRule>
    <cfRule type="cellIs" dxfId="430" priority="233" operator="equal">
      <formula>"Fail"</formula>
    </cfRule>
  </conditionalFormatting>
  <conditionalFormatting sqref="K82">
    <cfRule type="cellIs" dxfId="429" priority="229" operator="equal">
      <formula>#REF!</formula>
    </cfRule>
    <cfRule type="cellIs" dxfId="428" priority="230" operator="equal">
      <formula>#REF!</formula>
    </cfRule>
    <cfRule type="cellIs" dxfId="427" priority="231" operator="equal">
      <formula>#REF!</formula>
    </cfRule>
  </conditionalFormatting>
  <conditionalFormatting sqref="K82">
    <cfRule type="cellIs" dxfId="426" priority="226" operator="equal">
      <formula>#REF!</formula>
    </cfRule>
    <cfRule type="cellIs" dxfId="425" priority="227" operator="equal">
      <formula>#REF!</formula>
    </cfRule>
    <cfRule type="cellIs" dxfId="424" priority="228" operator="equal">
      <formula>#REF!</formula>
    </cfRule>
  </conditionalFormatting>
  <conditionalFormatting sqref="K63">
    <cfRule type="cellIs" dxfId="423" priority="210" operator="equal">
      <formula>#REF!</formula>
    </cfRule>
    <cfRule type="cellIs" dxfId="422" priority="211" operator="equal">
      <formula>#REF!</formula>
    </cfRule>
    <cfRule type="cellIs" dxfId="421" priority="212" operator="equal">
      <formula>#REF!</formula>
    </cfRule>
  </conditionalFormatting>
  <conditionalFormatting sqref="K63">
    <cfRule type="cellIs" dxfId="420" priority="208" operator="equal">
      <formula>"Pass"</formula>
    </cfRule>
    <cfRule type="cellIs" dxfId="419" priority="209" operator="equal">
      <formula>"Fail"</formula>
    </cfRule>
  </conditionalFormatting>
  <conditionalFormatting sqref="K62">
    <cfRule type="cellIs" dxfId="418" priority="204" operator="equal">
      <formula>#REF!</formula>
    </cfRule>
    <cfRule type="cellIs" dxfId="417" priority="205" operator="equal">
      <formula>#REF!</formula>
    </cfRule>
    <cfRule type="cellIs" dxfId="416" priority="206" operator="equal">
      <formula>#REF!</formula>
    </cfRule>
  </conditionalFormatting>
  <conditionalFormatting sqref="K62">
    <cfRule type="cellIs" dxfId="415" priority="202" operator="equal">
      <formula>"Pass"</formula>
    </cfRule>
    <cfRule type="cellIs" dxfId="414" priority="203" operator="equal">
      <formula>"Fail"</formula>
    </cfRule>
  </conditionalFormatting>
  <conditionalFormatting sqref="K38">
    <cfRule type="cellIs" dxfId="413" priority="189" operator="equal">
      <formula>#REF!</formula>
    </cfRule>
    <cfRule type="cellIs" dxfId="412" priority="190" operator="equal">
      <formula>#REF!</formula>
    </cfRule>
    <cfRule type="cellIs" dxfId="411" priority="191" operator="equal">
      <formula>#REF!</formula>
    </cfRule>
  </conditionalFormatting>
  <conditionalFormatting sqref="K38">
    <cfRule type="cellIs" dxfId="410" priority="187" operator="equal">
      <formula>"Pass"</formula>
    </cfRule>
    <cfRule type="cellIs" dxfId="409" priority="188" operator="equal">
      <formula>"Fail"</formula>
    </cfRule>
  </conditionalFormatting>
  <conditionalFormatting sqref="K39">
    <cfRule type="cellIs" dxfId="408" priority="184" operator="equal">
      <formula>#REF!</formula>
    </cfRule>
    <cfRule type="cellIs" dxfId="407" priority="185" operator="equal">
      <formula>#REF!</formula>
    </cfRule>
    <cfRule type="cellIs" dxfId="406" priority="186" operator="equal">
      <formula>#REF!</formula>
    </cfRule>
  </conditionalFormatting>
  <conditionalFormatting sqref="K39">
    <cfRule type="cellIs" dxfId="405" priority="182" operator="equal">
      <formula>"Pass"</formula>
    </cfRule>
    <cfRule type="cellIs" dxfId="404" priority="183" operator="equal">
      <formula>"Fail"</formula>
    </cfRule>
  </conditionalFormatting>
  <conditionalFormatting sqref="K40">
    <cfRule type="cellIs" dxfId="403" priority="179" operator="equal">
      <formula>#REF!</formula>
    </cfRule>
    <cfRule type="cellIs" dxfId="402" priority="180" operator="equal">
      <formula>#REF!</formula>
    </cfRule>
    <cfRule type="cellIs" dxfId="401" priority="181" operator="equal">
      <formula>#REF!</formula>
    </cfRule>
  </conditionalFormatting>
  <conditionalFormatting sqref="K40">
    <cfRule type="cellIs" dxfId="400" priority="177" operator="equal">
      <formula>"Pass"</formula>
    </cfRule>
    <cfRule type="cellIs" dxfId="399" priority="178" operator="equal">
      <formula>"Fail"</formula>
    </cfRule>
  </conditionalFormatting>
  <conditionalFormatting sqref="K43">
    <cfRule type="cellIs" dxfId="398" priority="174" operator="equal">
      <formula>#REF!</formula>
    </cfRule>
    <cfRule type="cellIs" dxfId="397" priority="175" operator="equal">
      <formula>#REF!</formula>
    </cfRule>
    <cfRule type="cellIs" dxfId="396" priority="176" operator="equal">
      <formula>#REF!</formula>
    </cfRule>
  </conditionalFormatting>
  <conditionalFormatting sqref="K43">
    <cfRule type="cellIs" dxfId="395" priority="172" operator="equal">
      <formula>"Pass"</formula>
    </cfRule>
    <cfRule type="cellIs" dxfId="394" priority="173" operator="equal">
      <formula>"Fail"</formula>
    </cfRule>
  </conditionalFormatting>
  <conditionalFormatting sqref="K89">
    <cfRule type="cellIs" dxfId="393" priority="169" operator="equal">
      <formula>#REF!</formula>
    </cfRule>
    <cfRule type="cellIs" dxfId="392" priority="170" operator="equal">
      <formula>#REF!</formula>
    </cfRule>
    <cfRule type="cellIs" dxfId="391" priority="171" operator="equal">
      <formula>#REF!</formula>
    </cfRule>
  </conditionalFormatting>
  <conditionalFormatting sqref="K89">
    <cfRule type="cellIs" dxfId="390" priority="167" operator="equal">
      <formula>"Pass"</formula>
    </cfRule>
    <cfRule type="cellIs" dxfId="389" priority="168" operator="equal">
      <formula>"Fail"</formula>
    </cfRule>
  </conditionalFormatting>
  <conditionalFormatting sqref="K90">
    <cfRule type="cellIs" dxfId="388" priority="164" operator="equal">
      <formula>#REF!</formula>
    </cfRule>
    <cfRule type="cellIs" dxfId="387" priority="165" operator="equal">
      <formula>#REF!</formula>
    </cfRule>
    <cfRule type="cellIs" dxfId="386" priority="166" operator="equal">
      <formula>#REF!</formula>
    </cfRule>
  </conditionalFormatting>
  <conditionalFormatting sqref="K90">
    <cfRule type="cellIs" dxfId="385" priority="162" operator="equal">
      <formula>"Pass"</formula>
    </cfRule>
    <cfRule type="cellIs" dxfId="384" priority="163" operator="equal">
      <formula>"Fail"</formula>
    </cfRule>
  </conditionalFormatting>
  <conditionalFormatting sqref="K91">
    <cfRule type="cellIs" dxfId="383" priority="159" operator="equal">
      <formula>#REF!</formula>
    </cfRule>
    <cfRule type="cellIs" dxfId="382" priority="160" operator="equal">
      <formula>#REF!</formula>
    </cfRule>
    <cfRule type="cellIs" dxfId="381" priority="161" operator="equal">
      <formula>#REF!</formula>
    </cfRule>
  </conditionalFormatting>
  <conditionalFormatting sqref="K91">
    <cfRule type="cellIs" dxfId="380" priority="157" operator="equal">
      <formula>"Pass"</formula>
    </cfRule>
    <cfRule type="cellIs" dxfId="379" priority="158" operator="equal">
      <formula>"Fail"</formula>
    </cfRule>
  </conditionalFormatting>
  <conditionalFormatting sqref="K94">
    <cfRule type="cellIs" dxfId="378" priority="154" operator="equal">
      <formula>#REF!</formula>
    </cfRule>
    <cfRule type="cellIs" dxfId="377" priority="155" operator="equal">
      <formula>#REF!</formula>
    </cfRule>
    <cfRule type="cellIs" dxfId="376" priority="156" operator="equal">
      <formula>#REF!</formula>
    </cfRule>
  </conditionalFormatting>
  <conditionalFormatting sqref="K94">
    <cfRule type="cellIs" dxfId="375" priority="152" operator="equal">
      <formula>"Pass"</formula>
    </cfRule>
    <cfRule type="cellIs" dxfId="374" priority="153" operator="equal">
      <formula>"Fail"</formula>
    </cfRule>
  </conditionalFormatting>
  <conditionalFormatting sqref="K95">
    <cfRule type="cellIs" dxfId="373" priority="149" operator="equal">
      <formula>#REF!</formula>
    </cfRule>
    <cfRule type="cellIs" dxfId="372" priority="150" operator="equal">
      <formula>#REF!</formula>
    </cfRule>
    <cfRule type="cellIs" dxfId="371" priority="151" operator="equal">
      <formula>#REF!</formula>
    </cfRule>
  </conditionalFormatting>
  <conditionalFormatting sqref="K95">
    <cfRule type="cellIs" dxfId="370" priority="147" operator="equal">
      <formula>"Pass"</formula>
    </cfRule>
    <cfRule type="cellIs" dxfId="369" priority="148" operator="equal">
      <formula>"Fail"</formula>
    </cfRule>
  </conditionalFormatting>
  <conditionalFormatting sqref="E44:F44">
    <cfRule type="cellIs" dxfId="368" priority="146" operator="equal">
      <formula>"No"</formula>
    </cfRule>
  </conditionalFormatting>
  <conditionalFormatting sqref="K44">
    <cfRule type="cellIs" dxfId="367" priority="143" operator="equal">
      <formula>#REF!</formula>
    </cfRule>
    <cfRule type="cellIs" dxfId="366" priority="144" operator="equal">
      <formula>#REF!</formula>
    </cfRule>
    <cfRule type="cellIs" dxfId="365" priority="145" operator="equal">
      <formula>#REF!</formula>
    </cfRule>
  </conditionalFormatting>
  <conditionalFormatting sqref="K44">
    <cfRule type="cellIs" dxfId="364" priority="141" operator="equal">
      <formula>"Pass"</formula>
    </cfRule>
    <cfRule type="cellIs" dxfId="363" priority="142" operator="equal">
      <formula>"Fail"</formula>
    </cfRule>
  </conditionalFormatting>
  <conditionalFormatting sqref="E22:F22">
    <cfRule type="cellIs" dxfId="362" priority="127" operator="equal">
      <formula>"No"</formula>
    </cfRule>
  </conditionalFormatting>
  <conditionalFormatting sqref="E19:F19">
    <cfRule type="cellIs" dxfId="361" priority="130" operator="equal">
      <formula>"No"</formula>
    </cfRule>
  </conditionalFormatting>
  <conditionalFormatting sqref="E20:F20">
    <cfRule type="cellIs" dxfId="360" priority="129" operator="equal">
      <formula>"No"</formula>
    </cfRule>
  </conditionalFormatting>
  <conditionalFormatting sqref="K17">
    <cfRule type="cellIs" dxfId="359" priority="116" operator="equal">
      <formula>#REF!</formula>
    </cfRule>
    <cfRule type="cellIs" dxfId="358" priority="117" operator="equal">
      <formula>#REF!</formula>
    </cfRule>
    <cfRule type="cellIs" dxfId="357" priority="118" operator="equal">
      <formula>#REF!</formula>
    </cfRule>
  </conditionalFormatting>
  <conditionalFormatting sqref="K17">
    <cfRule type="cellIs" dxfId="356" priority="114" operator="equal">
      <formula>"Pass"</formula>
    </cfRule>
    <cfRule type="cellIs" dxfId="355" priority="115" operator="equal">
      <formula>"Fail"</formula>
    </cfRule>
  </conditionalFormatting>
  <conditionalFormatting sqref="K21">
    <cfRule type="cellIs" dxfId="354" priority="111" operator="equal">
      <formula>#REF!</formula>
    </cfRule>
    <cfRule type="cellIs" dxfId="353" priority="112" operator="equal">
      <formula>#REF!</formula>
    </cfRule>
    <cfRule type="cellIs" dxfId="352" priority="113" operator="equal">
      <formula>#REF!</formula>
    </cfRule>
  </conditionalFormatting>
  <conditionalFormatting sqref="K21">
    <cfRule type="cellIs" dxfId="351" priority="109" operator="equal">
      <formula>"Pass"</formula>
    </cfRule>
    <cfRule type="cellIs" dxfId="350" priority="110" operator="equal">
      <formula>"Fail"</formula>
    </cfRule>
  </conditionalFormatting>
  <conditionalFormatting sqref="K27">
    <cfRule type="cellIs" dxfId="349" priority="82" operator="equal">
      <formula>"Pass"</formula>
    </cfRule>
    <cfRule type="cellIs" dxfId="348" priority="83" operator="equal">
      <formula>"Fail"</formula>
    </cfRule>
  </conditionalFormatting>
  <conditionalFormatting sqref="K23:K24">
    <cfRule type="cellIs" dxfId="347" priority="91" operator="equal">
      <formula>#REF!</formula>
    </cfRule>
    <cfRule type="cellIs" dxfId="346" priority="92" operator="equal">
      <formula>#REF!</formula>
    </cfRule>
    <cfRule type="cellIs" dxfId="345" priority="93" operator="equal">
      <formula>#REF!</formula>
    </cfRule>
  </conditionalFormatting>
  <conditionalFormatting sqref="K23:K24">
    <cfRule type="cellIs" dxfId="344" priority="89" operator="equal">
      <formula>"Pass"</formula>
    </cfRule>
    <cfRule type="cellIs" dxfId="343" priority="90" operator="equal">
      <formula>"Fail"</formula>
    </cfRule>
  </conditionalFormatting>
  <conditionalFormatting sqref="E23:F23">
    <cfRule type="cellIs" dxfId="342" priority="88" operator="equal">
      <formula>"No"</formula>
    </cfRule>
  </conditionalFormatting>
  <conditionalFormatting sqref="K27">
    <cfRule type="cellIs" dxfId="341" priority="84" operator="equal">
      <formula>#REF!</formula>
    </cfRule>
    <cfRule type="cellIs" dxfId="340" priority="85" operator="equal">
      <formula>#REF!</formula>
    </cfRule>
    <cfRule type="cellIs" dxfId="339" priority="86" operator="equal">
      <formula>#REF!</formula>
    </cfRule>
  </conditionalFormatting>
  <conditionalFormatting sqref="K28:K29">
    <cfRule type="cellIs" dxfId="338" priority="77" operator="equal">
      <formula>"Pass"</formula>
    </cfRule>
    <cfRule type="cellIs" dxfId="337" priority="78" operator="equal">
      <formula>"Fail"</formula>
    </cfRule>
  </conditionalFormatting>
  <conditionalFormatting sqref="K28:K29">
    <cfRule type="cellIs" dxfId="336" priority="79" operator="equal">
      <formula>#REF!</formula>
    </cfRule>
    <cfRule type="cellIs" dxfId="335" priority="80" operator="equal">
      <formula>#REF!</formula>
    </cfRule>
    <cfRule type="cellIs" dxfId="334" priority="81" operator="equal">
      <formula>#REF!</formula>
    </cfRule>
  </conditionalFormatting>
  <conditionalFormatting sqref="K14">
    <cfRule type="cellIs" dxfId="333" priority="68" operator="equal">
      <formula>#REF!</formula>
    </cfRule>
    <cfRule type="cellIs" dxfId="332" priority="69" operator="equal">
      <formula>#REF!</formula>
    </cfRule>
    <cfRule type="cellIs" dxfId="331" priority="70" operator="equal">
      <formula>#REF!</formula>
    </cfRule>
  </conditionalFormatting>
  <conditionalFormatting sqref="K14">
    <cfRule type="cellIs" dxfId="330" priority="66" operator="equal">
      <formula>"Pass"</formula>
    </cfRule>
    <cfRule type="cellIs" dxfId="329" priority="67" operator="equal">
      <formula>"Fail"</formula>
    </cfRule>
  </conditionalFormatting>
  <conditionalFormatting sqref="E4:F4">
    <cfRule type="cellIs" dxfId="328" priority="60" operator="equal">
      <formula>"No"</formula>
    </cfRule>
  </conditionalFormatting>
  <conditionalFormatting sqref="E27:F28">
    <cfRule type="cellIs" dxfId="327" priority="53" operator="equal">
      <formula>"No"</formula>
    </cfRule>
  </conditionalFormatting>
  <conditionalFormatting sqref="E26:F26">
    <cfRule type="cellIs" dxfId="326" priority="43" operator="equal">
      <formula>"No"</formula>
    </cfRule>
  </conditionalFormatting>
  <conditionalFormatting sqref="E53:F53">
    <cfRule type="cellIs" dxfId="325" priority="42" operator="equal">
      <formula>"No"</formula>
    </cfRule>
  </conditionalFormatting>
  <conditionalFormatting sqref="K53">
    <cfRule type="cellIs" dxfId="324" priority="39" operator="equal">
      <formula>#REF!</formula>
    </cfRule>
    <cfRule type="cellIs" dxfId="323" priority="40" operator="equal">
      <formula>#REF!</formula>
    </cfRule>
    <cfRule type="cellIs" dxfId="322" priority="41" operator="equal">
      <formula>#REF!</formula>
    </cfRule>
  </conditionalFormatting>
  <conditionalFormatting sqref="K53">
    <cfRule type="cellIs" dxfId="321" priority="37" operator="equal">
      <formula>"Pass"</formula>
    </cfRule>
    <cfRule type="cellIs" dxfId="320" priority="38" operator="equal">
      <formula>"Fail"</formula>
    </cfRule>
  </conditionalFormatting>
  <conditionalFormatting sqref="F30">
    <cfRule type="cellIs" dxfId="319" priority="36" operator="equal">
      <formula>"No"</formula>
    </cfRule>
  </conditionalFormatting>
  <conditionalFormatting sqref="E31">
    <cfRule type="cellIs" dxfId="318" priority="28" operator="equal">
      <formula>"No"</formula>
    </cfRule>
  </conditionalFormatting>
  <conditionalFormatting sqref="K31">
    <cfRule type="cellIs" dxfId="317" priority="32" operator="equal">
      <formula>#REF!</formula>
    </cfRule>
    <cfRule type="cellIs" dxfId="316" priority="33" operator="equal">
      <formula>#REF!</formula>
    </cfRule>
    <cfRule type="cellIs" dxfId="315" priority="34" operator="equal">
      <formula>#REF!</formula>
    </cfRule>
  </conditionalFormatting>
  <conditionalFormatting sqref="K31">
    <cfRule type="cellIs" dxfId="314" priority="30" operator="equal">
      <formula>"Pass"</formula>
    </cfRule>
    <cfRule type="cellIs" dxfId="313" priority="31" operator="equal">
      <formula>"Fail"</formula>
    </cfRule>
  </conditionalFormatting>
  <conditionalFormatting sqref="F31">
    <cfRule type="cellIs" dxfId="312" priority="27" operator="equal">
      <formula>"No"</formula>
    </cfRule>
  </conditionalFormatting>
  <conditionalFormatting sqref="K33">
    <cfRule type="cellIs" dxfId="311" priority="24" operator="equal">
      <formula>#REF!</formula>
    </cfRule>
    <cfRule type="cellIs" dxfId="310" priority="25" operator="equal">
      <formula>#REF!</formula>
    </cfRule>
    <cfRule type="cellIs" dxfId="309" priority="26" operator="equal">
      <formula>#REF!</formula>
    </cfRule>
  </conditionalFormatting>
  <conditionalFormatting sqref="K33">
    <cfRule type="cellIs" dxfId="308" priority="22" operator="equal">
      <formula>"Pass"</formula>
    </cfRule>
    <cfRule type="cellIs" dxfId="307" priority="23" operator="equal">
      <formula>"Fail"</formula>
    </cfRule>
  </conditionalFormatting>
  <conditionalFormatting sqref="E56:F56">
    <cfRule type="cellIs" dxfId="306" priority="21" operator="equal">
      <formula>"No"</formula>
    </cfRule>
  </conditionalFormatting>
  <conditionalFormatting sqref="K56">
    <cfRule type="cellIs" dxfId="305" priority="18" operator="equal">
      <formula>#REF!</formula>
    </cfRule>
    <cfRule type="cellIs" dxfId="304" priority="19" operator="equal">
      <formula>#REF!</formula>
    </cfRule>
    <cfRule type="cellIs" dxfId="303" priority="20" operator="equal">
      <formula>#REF!</formula>
    </cfRule>
  </conditionalFormatting>
  <conditionalFormatting sqref="K56">
    <cfRule type="cellIs" dxfId="302" priority="16" operator="equal">
      <formula>"Pass"</formula>
    </cfRule>
    <cfRule type="cellIs" dxfId="301" priority="17" operator="equal">
      <formula>"Fail"</formula>
    </cfRule>
  </conditionalFormatting>
  <conditionalFormatting sqref="K64">
    <cfRule type="cellIs" dxfId="300" priority="12" operator="equal">
      <formula>#REF!</formula>
    </cfRule>
    <cfRule type="cellIs" dxfId="299" priority="13" operator="equal">
      <formula>#REF!</formula>
    </cfRule>
    <cfRule type="cellIs" dxfId="298" priority="14" operator="equal">
      <formula>#REF!</formula>
    </cfRule>
  </conditionalFormatting>
  <conditionalFormatting sqref="K64">
    <cfRule type="cellIs" dxfId="297" priority="10" operator="equal">
      <formula>"Pass"</formula>
    </cfRule>
    <cfRule type="cellIs" dxfId="296" priority="11" operator="equal">
      <formula>"Fail"</formula>
    </cfRule>
  </conditionalFormatting>
  <conditionalFormatting sqref="E68:F68">
    <cfRule type="cellIs" dxfId="295" priority="9" operator="equal">
      <formula>"No"</formula>
    </cfRule>
  </conditionalFormatting>
  <conditionalFormatting sqref="K68">
    <cfRule type="cellIs" dxfId="294" priority="7" operator="equal">
      <formula>"Pass"</formula>
    </cfRule>
    <cfRule type="cellIs" dxfId="293" priority="8" operator="equal">
      <formula>"Fail"</formula>
    </cfRule>
  </conditionalFormatting>
  <conditionalFormatting sqref="K68">
    <cfRule type="cellIs" dxfId="292" priority="4" operator="equal">
      <formula>#REF!</formula>
    </cfRule>
    <cfRule type="cellIs" dxfId="291" priority="5" operator="equal">
      <formula>#REF!</formula>
    </cfRule>
    <cfRule type="cellIs" dxfId="290" priority="6" operator="equal">
      <formula>#REF!</formula>
    </cfRule>
  </conditionalFormatting>
  <conditionalFormatting sqref="K68">
    <cfRule type="cellIs" dxfId="289" priority="1" operator="equal">
      <formula>#REF!</formula>
    </cfRule>
    <cfRule type="cellIs" dxfId="288" priority="2" operator="equal">
      <formula>#REF!</formula>
    </cfRule>
    <cfRule type="cellIs" dxfId="287" priority="3" operator="equal">
      <formula>#REF!</formula>
    </cfRule>
  </conditionalFormatting>
  <dataValidations count="3">
    <dataValidation type="textLength" operator="lessThan" allowBlank="1" showInputMessage="1" showErrorMessage="1" sqref="K43 K89:K91 K38:K40 K94:K95" xr:uid="{81629590-533D-48D5-986B-0389AE97FDAE}">
      <formula1>1</formula1>
    </dataValidation>
    <dataValidation type="list" allowBlank="1" showInputMessage="1" showErrorMessage="1" sqref="K60:K64 K67:K86 K6:K14 K54:K57 K41:K42 K44 K47:K52 K17:K37" xr:uid="{3225477D-20CB-4381-84BF-0D5B5F103BD9}">
      <formula1>$K$99:$K$102</formula1>
    </dataValidation>
    <dataValidation type="list" allowBlank="1" showInputMessage="1" showErrorMessage="1" sqref="K53" xr:uid="{0C6CD6DB-48B8-4295-A871-4E67681CEDD4}">
      <formula1>$K$96:$K$99</formula1>
    </dataValidation>
  </dataValidations>
  <pageMargins left="0.23622047244094491" right="0.23622047244094491" top="0.74803149606299213" bottom="0.74803149606299213" header="0.31496062992125984" footer="0.31496062992125984"/>
  <pageSetup paperSize="8" scale="41" fitToHeight="0" orientation="landscape" r:id="rId1"/>
  <headerFooter>
    <oddFooter>Page &amp;P of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95D945-F518-4EE1-BE11-635CD042B29E}">
  <sheetPr>
    <pageSetUpPr fitToPage="1"/>
  </sheetPr>
  <dimension ref="A1:Z397"/>
  <sheetViews>
    <sheetView topLeftCell="C153" zoomScale="80" zoomScaleNormal="80" workbookViewId="0">
      <selection activeCell="C159" sqref="C159:I159"/>
    </sheetView>
  </sheetViews>
  <sheetFormatPr defaultColWidth="9.1328125" defaultRowHeight="13.15" x14ac:dyDescent="0.4"/>
  <cols>
    <col min="1" max="1" width="7.3984375" style="75" customWidth="1"/>
    <col min="2" max="2" width="15.73046875" style="112" customWidth="1"/>
    <col min="3" max="3" width="46.1328125" style="110" customWidth="1"/>
    <col min="4" max="4" width="56" style="110" customWidth="1"/>
    <col min="5" max="5" width="30" style="293" customWidth="1"/>
    <col min="6" max="6" width="76.265625" style="110" customWidth="1"/>
    <col min="7" max="7" width="16.59765625" style="111" customWidth="1"/>
    <col min="8" max="8" width="36.3984375" style="111" customWidth="1"/>
    <col min="9" max="9" width="50.73046875" style="110" customWidth="1"/>
    <col min="10" max="10" width="5.73046875" style="82" customWidth="1"/>
    <col min="11" max="15" width="9.1328125" style="82"/>
    <col min="16" max="16384" width="9.1328125" style="75"/>
  </cols>
  <sheetData>
    <row r="1" spans="2:15" s="66" customFormat="1" ht="12" customHeight="1" x14ac:dyDescent="0.4">
      <c r="B1" s="67"/>
      <c r="C1" s="68"/>
      <c r="D1" s="68"/>
      <c r="E1" s="284"/>
      <c r="F1" s="69"/>
      <c r="G1" s="70"/>
      <c r="H1" s="70"/>
      <c r="I1" s="68"/>
      <c r="J1" s="71"/>
      <c r="K1" s="71"/>
      <c r="L1" s="71"/>
      <c r="M1" s="71"/>
      <c r="N1" s="71"/>
      <c r="O1" s="71"/>
    </row>
    <row r="2" spans="2:15" s="66" customFormat="1" ht="15.75" x14ac:dyDescent="0.5">
      <c r="B2" s="262" t="s">
        <v>180</v>
      </c>
      <c r="C2" s="417" t="s">
        <v>1006</v>
      </c>
      <c r="D2" s="635" t="s">
        <v>382</v>
      </c>
      <c r="E2" s="636"/>
      <c r="F2" s="72"/>
      <c r="G2" s="72"/>
      <c r="H2" s="68"/>
      <c r="I2" s="68"/>
      <c r="J2" s="71"/>
      <c r="K2" s="71"/>
      <c r="L2" s="71"/>
      <c r="M2" s="71"/>
      <c r="N2" s="71"/>
      <c r="O2" s="71"/>
    </row>
    <row r="3" spans="2:15" s="66" customFormat="1" ht="14.25" customHeight="1" x14ac:dyDescent="0.4">
      <c r="B3" s="261" t="s">
        <v>402</v>
      </c>
      <c r="C3" s="418" t="s">
        <v>16</v>
      </c>
      <c r="D3" s="643" t="s">
        <v>498</v>
      </c>
      <c r="E3" s="644"/>
      <c r="F3" s="72"/>
      <c r="G3" s="72"/>
      <c r="H3" s="68"/>
      <c r="I3" s="68"/>
      <c r="J3" s="71"/>
      <c r="K3" s="71"/>
      <c r="L3" s="71"/>
      <c r="M3" s="71"/>
      <c r="N3" s="71"/>
      <c r="O3" s="71"/>
    </row>
    <row r="4" spans="2:15" s="66" customFormat="1" ht="14.25" customHeight="1" x14ac:dyDescent="0.4">
      <c r="B4" s="261" t="s">
        <v>403</v>
      </c>
      <c r="C4" s="418" t="s">
        <v>16</v>
      </c>
      <c r="D4" s="645" t="s">
        <v>496</v>
      </c>
      <c r="E4" s="646"/>
      <c r="F4" s="72"/>
      <c r="G4" s="72"/>
      <c r="H4" s="68"/>
      <c r="I4" s="68"/>
      <c r="J4" s="71"/>
      <c r="K4" s="71"/>
      <c r="L4" s="71"/>
      <c r="M4" s="71"/>
      <c r="N4" s="71"/>
      <c r="O4" s="71"/>
    </row>
    <row r="5" spans="2:15" s="66" customFormat="1" ht="14.25" customHeight="1" x14ac:dyDescent="0.45">
      <c r="B5" s="261" t="s">
        <v>404</v>
      </c>
      <c r="C5" s="419" t="s">
        <v>16</v>
      </c>
      <c r="D5" s="647" t="s">
        <v>501</v>
      </c>
      <c r="E5" s="648"/>
      <c r="F5" s="72"/>
      <c r="G5" s="72"/>
      <c r="H5" s="68"/>
      <c r="I5" s="68"/>
      <c r="J5" s="71"/>
      <c r="K5" s="71"/>
      <c r="L5" s="71"/>
      <c r="M5" s="71"/>
      <c r="N5" s="71"/>
      <c r="O5" s="71"/>
    </row>
    <row r="6" spans="2:15" s="66" customFormat="1" ht="14.25" customHeight="1" x14ac:dyDescent="0.4">
      <c r="B6" s="173" t="s">
        <v>405</v>
      </c>
      <c r="C6" s="420" t="s">
        <v>16</v>
      </c>
      <c r="D6" s="649" t="s">
        <v>521</v>
      </c>
      <c r="E6" s="650"/>
      <c r="F6" s="72"/>
      <c r="G6" s="72"/>
      <c r="H6" s="68"/>
      <c r="I6" s="68"/>
      <c r="J6" s="71"/>
      <c r="K6" s="71"/>
      <c r="L6" s="71"/>
      <c r="M6" s="71"/>
      <c r="N6" s="71"/>
      <c r="O6" s="71"/>
    </row>
    <row r="7" spans="2:15" s="66" customFormat="1" ht="14.25" customHeight="1" x14ac:dyDescent="0.4">
      <c r="B7" s="173" t="s">
        <v>406</v>
      </c>
      <c r="C7" s="420" t="s">
        <v>16</v>
      </c>
      <c r="D7" s="649" t="s">
        <v>494</v>
      </c>
      <c r="E7" s="650"/>
      <c r="F7" s="72"/>
      <c r="G7" s="72"/>
      <c r="H7" s="68"/>
      <c r="I7" s="68"/>
      <c r="J7" s="71"/>
      <c r="K7" s="71"/>
      <c r="L7" s="71"/>
      <c r="M7" s="71"/>
      <c r="N7" s="71"/>
      <c r="O7" s="71"/>
    </row>
    <row r="8" spans="2:15" s="66" customFormat="1" ht="14.25" customHeight="1" x14ac:dyDescent="0.45">
      <c r="B8" s="261" t="s">
        <v>407</v>
      </c>
      <c r="C8" s="471" t="s">
        <v>17</v>
      </c>
      <c r="D8" s="637" t="s">
        <v>499</v>
      </c>
      <c r="E8" s="638"/>
      <c r="F8" s="72"/>
      <c r="G8" s="72"/>
      <c r="H8" s="68"/>
      <c r="I8" s="68"/>
      <c r="J8" s="71"/>
      <c r="K8" s="71"/>
      <c r="L8" s="71"/>
      <c r="M8" s="71"/>
      <c r="N8" s="71"/>
      <c r="O8" s="71"/>
    </row>
    <row r="9" spans="2:15" s="66" customFormat="1" ht="14.25" x14ac:dyDescent="0.45">
      <c r="B9" s="261" t="s">
        <v>408</v>
      </c>
      <c r="C9" s="419" t="s">
        <v>16</v>
      </c>
      <c r="D9" s="365" t="s">
        <v>415</v>
      </c>
      <c r="E9" s="365"/>
      <c r="F9" s="72"/>
      <c r="G9" s="72"/>
      <c r="H9" s="68"/>
      <c r="I9" s="68"/>
      <c r="J9" s="71"/>
      <c r="K9" s="71"/>
      <c r="L9" s="71"/>
      <c r="M9" s="71"/>
      <c r="N9" s="71"/>
      <c r="O9" s="71"/>
    </row>
    <row r="10" spans="2:15" s="66" customFormat="1" ht="14.25" x14ac:dyDescent="0.45">
      <c r="B10" s="173" t="s">
        <v>409</v>
      </c>
      <c r="C10" s="421" t="s">
        <v>16</v>
      </c>
      <c r="D10" s="366" t="s">
        <v>495</v>
      </c>
      <c r="E10" s="366"/>
      <c r="F10" s="72"/>
      <c r="G10" s="72"/>
      <c r="H10" s="68"/>
      <c r="I10" s="68"/>
      <c r="J10" s="71"/>
      <c r="K10" s="71"/>
      <c r="L10" s="71"/>
      <c r="M10" s="71"/>
      <c r="N10" s="71"/>
      <c r="O10" s="71"/>
    </row>
    <row r="11" spans="2:15" s="66" customFormat="1" ht="14.25" x14ac:dyDescent="0.45">
      <c r="B11" s="261" t="s">
        <v>410</v>
      </c>
      <c r="C11" s="419" t="s">
        <v>16</v>
      </c>
      <c r="D11" s="639" t="s">
        <v>412</v>
      </c>
      <c r="E11" s="640"/>
      <c r="F11" s="72"/>
      <c r="G11" s="72"/>
      <c r="H11" s="68"/>
      <c r="I11" s="68"/>
      <c r="J11" s="71"/>
      <c r="K11" s="71"/>
      <c r="L11" s="71"/>
      <c r="M11" s="71"/>
      <c r="N11" s="71"/>
      <c r="O11" s="71"/>
    </row>
    <row r="12" spans="2:15" s="66" customFormat="1" ht="14.25" x14ac:dyDescent="0.45">
      <c r="B12" s="173" t="s">
        <v>411</v>
      </c>
      <c r="C12" s="421" t="s">
        <v>16</v>
      </c>
      <c r="D12" s="366" t="s">
        <v>497</v>
      </c>
      <c r="E12" s="366"/>
      <c r="F12" s="72"/>
      <c r="G12" s="72"/>
      <c r="H12" s="68"/>
      <c r="I12" s="68"/>
      <c r="J12" s="71"/>
      <c r="K12" s="71"/>
      <c r="L12" s="71"/>
      <c r="M12" s="71"/>
      <c r="N12" s="71"/>
      <c r="O12" s="71"/>
    </row>
    <row r="13" spans="2:15" s="66" customFormat="1" ht="14.25" x14ac:dyDescent="0.45">
      <c r="B13" s="261" t="s">
        <v>502</v>
      </c>
      <c r="C13" s="471" t="s">
        <v>17</v>
      </c>
      <c r="D13" s="641" t="s">
        <v>500</v>
      </c>
      <c r="E13" s="642"/>
      <c r="F13" s="72"/>
      <c r="G13" s="72"/>
      <c r="H13" s="68"/>
      <c r="I13" s="68"/>
      <c r="J13" s="71"/>
      <c r="K13" s="71"/>
      <c r="L13" s="71"/>
      <c r="M13" s="71"/>
      <c r="N13" s="71"/>
      <c r="O13" s="71"/>
    </row>
    <row r="14" spans="2:15" s="66" customFormat="1" ht="14.25" x14ac:dyDescent="0.45">
      <c r="B14" s="261" t="s">
        <v>503</v>
      </c>
      <c r="C14" s="419" t="s">
        <v>1007</v>
      </c>
      <c r="D14" s="639" t="s">
        <v>1038</v>
      </c>
      <c r="E14" s="640"/>
      <c r="F14" s="72"/>
      <c r="G14" s="72"/>
      <c r="H14" s="68"/>
      <c r="I14" s="68"/>
      <c r="J14" s="71"/>
      <c r="K14" s="71"/>
      <c r="L14" s="71"/>
      <c r="M14" s="71"/>
      <c r="N14" s="71"/>
      <c r="O14" s="71"/>
    </row>
    <row r="15" spans="2:15" s="66" customFormat="1" ht="14.25" x14ac:dyDescent="0.45">
      <c r="B15" s="261" t="s">
        <v>504</v>
      </c>
      <c r="C15" s="471" t="s">
        <v>17</v>
      </c>
      <c r="D15" s="641" t="s">
        <v>1039</v>
      </c>
      <c r="E15" s="642"/>
      <c r="F15" s="72"/>
      <c r="G15" s="72"/>
      <c r="H15" s="68"/>
      <c r="I15" s="68"/>
      <c r="J15" s="71"/>
      <c r="K15" s="71"/>
      <c r="L15" s="71"/>
      <c r="M15" s="71"/>
      <c r="N15" s="71"/>
      <c r="O15" s="71"/>
    </row>
    <row r="16" spans="2:15" s="66" customFormat="1" ht="14.25" x14ac:dyDescent="0.45">
      <c r="B16" s="261" t="s">
        <v>505</v>
      </c>
      <c r="C16" s="419" t="s">
        <v>16</v>
      </c>
      <c r="D16" s="639" t="s">
        <v>553</v>
      </c>
      <c r="E16" s="640"/>
      <c r="F16" s="72"/>
      <c r="G16" s="72"/>
      <c r="H16" s="68"/>
      <c r="I16" s="68"/>
      <c r="J16" s="71"/>
      <c r="K16" s="71"/>
      <c r="L16" s="71"/>
      <c r="M16" s="71"/>
      <c r="N16" s="71"/>
      <c r="O16" s="71"/>
    </row>
    <row r="17" spans="1:26" s="66" customFormat="1" ht="14.25" x14ac:dyDescent="0.45">
      <c r="B17" s="173" t="s">
        <v>506</v>
      </c>
      <c r="C17" s="421" t="s">
        <v>16</v>
      </c>
      <c r="D17" s="366" t="s">
        <v>554</v>
      </c>
      <c r="E17" s="366"/>
      <c r="F17" s="72"/>
      <c r="G17" s="72"/>
      <c r="H17" s="68"/>
      <c r="I17" s="68"/>
      <c r="J17" s="71"/>
      <c r="K17" s="71"/>
      <c r="L17" s="71"/>
      <c r="M17" s="71"/>
      <c r="N17" s="71"/>
      <c r="O17" s="71"/>
    </row>
    <row r="18" spans="1:26" s="66" customFormat="1" ht="14.25" x14ac:dyDescent="0.45">
      <c r="B18" s="261" t="s">
        <v>507</v>
      </c>
      <c r="C18" s="471" t="s">
        <v>17</v>
      </c>
      <c r="D18" s="641" t="s">
        <v>555</v>
      </c>
      <c r="E18" s="642"/>
      <c r="F18" s="72"/>
      <c r="G18" s="72"/>
      <c r="H18" s="68"/>
      <c r="I18" s="68"/>
      <c r="J18" s="71"/>
      <c r="K18" s="71"/>
      <c r="L18" s="71"/>
      <c r="M18" s="71"/>
      <c r="N18" s="71"/>
      <c r="O18" s="71"/>
    </row>
    <row r="19" spans="1:26" s="66" customFormat="1" ht="14.25" customHeight="1" x14ac:dyDescent="0.45">
      <c r="B19" s="173" t="s">
        <v>508</v>
      </c>
      <c r="C19" s="422" t="s">
        <v>16</v>
      </c>
      <c r="D19" s="651" t="s">
        <v>511</v>
      </c>
      <c r="E19" s="652"/>
      <c r="F19" s="72"/>
      <c r="G19" s="72"/>
      <c r="H19" s="68"/>
      <c r="I19" s="68"/>
      <c r="J19" s="71"/>
      <c r="K19" s="71"/>
      <c r="L19" s="71"/>
      <c r="M19" s="71"/>
      <c r="N19" s="71"/>
      <c r="O19" s="71"/>
    </row>
    <row r="20" spans="1:26" s="66" customFormat="1" ht="14.25" customHeight="1" x14ac:dyDescent="0.45">
      <c r="B20" s="173" t="s">
        <v>1043</v>
      </c>
      <c r="C20" s="422" t="s">
        <v>16</v>
      </c>
      <c r="D20" s="651" t="s">
        <v>561</v>
      </c>
      <c r="E20" s="652"/>
      <c r="F20" s="72"/>
      <c r="G20" s="72"/>
      <c r="H20" s="68"/>
      <c r="I20" s="68"/>
      <c r="J20" s="71"/>
      <c r="K20" s="71"/>
      <c r="L20" s="71"/>
      <c r="M20" s="71"/>
      <c r="N20" s="71"/>
      <c r="O20" s="71"/>
    </row>
    <row r="21" spans="1:26" s="66" customFormat="1" ht="14.25" x14ac:dyDescent="0.45">
      <c r="B21" s="238"/>
      <c r="C21" s="239"/>
      <c r="D21" s="278"/>
      <c r="E21" s="285"/>
      <c r="F21" s="69"/>
      <c r="G21" s="72"/>
      <c r="H21" s="72"/>
      <c r="I21" s="68"/>
      <c r="J21" s="71"/>
      <c r="K21" s="71"/>
      <c r="L21" s="71"/>
      <c r="M21" s="71"/>
      <c r="N21" s="71"/>
      <c r="O21" s="71"/>
    </row>
    <row r="22" spans="1:26" ht="19.899999999999999" customHeight="1" x14ac:dyDescent="0.4">
      <c r="A22" s="66"/>
      <c r="B22" s="263" t="s">
        <v>383</v>
      </c>
      <c r="C22" s="614" t="s">
        <v>402</v>
      </c>
      <c r="D22" s="614"/>
      <c r="E22" s="614"/>
      <c r="F22" s="614"/>
      <c r="G22" s="614"/>
      <c r="H22" s="614"/>
      <c r="I22" s="614"/>
      <c r="J22" s="74"/>
      <c r="K22" s="71"/>
      <c r="L22" s="71"/>
      <c r="M22" s="71"/>
      <c r="N22" s="71"/>
      <c r="O22" s="71"/>
      <c r="P22" s="66"/>
      <c r="Q22" s="66"/>
      <c r="R22" s="66"/>
      <c r="S22" s="66"/>
      <c r="T22" s="66"/>
      <c r="U22" s="66"/>
      <c r="V22" s="66"/>
      <c r="W22" s="66"/>
      <c r="X22" s="66"/>
      <c r="Y22" s="66"/>
      <c r="Z22" s="66"/>
    </row>
    <row r="23" spans="1:26" ht="152.25" customHeight="1" x14ac:dyDescent="0.4">
      <c r="A23" s="66"/>
      <c r="B23" s="76" t="s">
        <v>384</v>
      </c>
      <c r="C23" s="609" t="s">
        <v>1029</v>
      </c>
      <c r="D23" s="609"/>
      <c r="E23" s="609"/>
      <c r="F23" s="609"/>
      <c r="G23" s="609"/>
      <c r="H23" s="609"/>
      <c r="I23" s="609"/>
      <c r="J23" s="74"/>
      <c r="K23" s="71"/>
      <c r="L23" s="71"/>
      <c r="M23" s="71"/>
      <c r="N23" s="71"/>
      <c r="O23" s="71"/>
      <c r="P23" s="66"/>
      <c r="Q23" s="66"/>
      <c r="R23" s="66"/>
      <c r="S23" s="66"/>
      <c r="T23" s="66"/>
      <c r="U23" s="66"/>
      <c r="V23" s="66"/>
      <c r="W23" s="66"/>
      <c r="X23" s="66"/>
      <c r="Y23" s="66"/>
      <c r="Z23" s="66"/>
    </row>
    <row r="24" spans="1:26" ht="62.25" customHeight="1" x14ac:dyDescent="0.4">
      <c r="A24" s="66"/>
      <c r="B24" s="77" t="s">
        <v>385</v>
      </c>
      <c r="C24" s="610" t="s">
        <v>740</v>
      </c>
      <c r="D24" s="610"/>
      <c r="E24" s="610"/>
      <c r="F24" s="610"/>
      <c r="G24" s="610"/>
      <c r="H24" s="610"/>
      <c r="I24" s="610"/>
      <c r="J24" s="74"/>
      <c r="K24" s="71"/>
      <c r="L24" s="71"/>
      <c r="M24" s="71"/>
      <c r="N24" s="71"/>
      <c r="O24" s="71"/>
      <c r="P24" s="66"/>
      <c r="Q24" s="66"/>
      <c r="R24" s="66"/>
      <c r="S24" s="66"/>
      <c r="T24" s="66"/>
      <c r="U24" s="66"/>
      <c r="V24" s="66"/>
      <c r="W24" s="66"/>
      <c r="X24" s="66"/>
      <c r="Y24" s="66"/>
      <c r="Z24" s="66"/>
    </row>
    <row r="25" spans="1:26" ht="33" customHeight="1" x14ac:dyDescent="0.4">
      <c r="A25" s="66"/>
      <c r="B25" s="629" t="s">
        <v>386</v>
      </c>
      <c r="C25" s="259" t="s">
        <v>387</v>
      </c>
      <c r="D25" s="279" t="s">
        <v>388</v>
      </c>
      <c r="E25" s="259" t="s">
        <v>389</v>
      </c>
      <c r="F25" s="259" t="s">
        <v>390</v>
      </c>
      <c r="G25" s="260" t="s">
        <v>391</v>
      </c>
      <c r="H25" s="260" t="s">
        <v>663</v>
      </c>
      <c r="I25" s="260" t="s">
        <v>5</v>
      </c>
      <c r="J25" s="78" t="s">
        <v>6</v>
      </c>
      <c r="K25" s="71"/>
      <c r="L25" s="71"/>
      <c r="M25" s="71"/>
      <c r="N25" s="71"/>
      <c r="O25" s="66"/>
      <c r="P25" s="66"/>
      <c r="Q25" s="66"/>
      <c r="R25" s="66"/>
      <c r="S25" s="66"/>
      <c r="T25" s="66"/>
      <c r="U25" s="66"/>
      <c r="V25" s="66"/>
      <c r="W25" s="66"/>
      <c r="X25" s="66"/>
      <c r="Y25" s="66"/>
      <c r="Z25" s="66"/>
    </row>
    <row r="26" spans="1:26" s="82" customFormat="1" ht="36" customHeight="1" x14ac:dyDescent="0.4">
      <c r="A26" s="66"/>
      <c r="B26" s="630"/>
      <c r="C26" s="329" t="s">
        <v>514</v>
      </c>
      <c r="D26" s="258" t="s">
        <v>72</v>
      </c>
      <c r="E26" s="286" t="s">
        <v>1101</v>
      </c>
      <c r="F26" s="329" t="s">
        <v>518</v>
      </c>
      <c r="G26" s="79" t="s">
        <v>8</v>
      </c>
      <c r="H26" s="80"/>
      <c r="I26" s="80"/>
      <c r="J26" s="81">
        <f>IF(G26="","0",IF(G26="Pass",1,IF(G26="Fail",0,IF(G26="TBD",0,IF(G26="N/A (Please provide reasons)",1)))))</f>
        <v>0</v>
      </c>
      <c r="K26" s="71"/>
      <c r="L26" s="71"/>
      <c r="M26" s="71"/>
      <c r="N26" s="71"/>
      <c r="O26" s="71"/>
      <c r="P26" s="71"/>
      <c r="Q26" s="71"/>
      <c r="R26" s="71"/>
      <c r="S26" s="71"/>
      <c r="T26" s="71"/>
      <c r="U26" s="71"/>
      <c r="V26" s="71"/>
      <c r="W26" s="71"/>
      <c r="X26" s="71"/>
      <c r="Y26" s="71"/>
      <c r="Z26" s="71"/>
    </row>
    <row r="27" spans="1:26" s="82" customFormat="1" ht="129" customHeight="1" x14ac:dyDescent="0.4">
      <c r="A27" s="66"/>
      <c r="B27" s="630"/>
      <c r="C27" s="329" t="s">
        <v>413</v>
      </c>
      <c r="D27" s="258" t="s">
        <v>1147</v>
      </c>
      <c r="E27" s="286" t="s">
        <v>1209</v>
      </c>
      <c r="F27" s="329" t="s">
        <v>843</v>
      </c>
      <c r="G27" s="79" t="s">
        <v>8</v>
      </c>
      <c r="H27" s="80"/>
      <c r="I27" s="80"/>
      <c r="J27" s="81">
        <f t="shared" ref="J27:J32" si="0">IF(G27="","0",IF(G27="Pass",1,IF(G27="Fail",0,IF(G27="TBD",0,IF(G27="N/A (Please provide reasons)",1)))))</f>
        <v>0</v>
      </c>
      <c r="K27" s="71"/>
      <c r="L27" s="71"/>
      <c r="M27" s="71"/>
      <c r="N27" s="71"/>
      <c r="O27" s="71"/>
      <c r="P27" s="71"/>
      <c r="Q27" s="71"/>
      <c r="R27" s="71"/>
      <c r="S27" s="71"/>
      <c r="T27" s="71"/>
      <c r="U27" s="71"/>
      <c r="V27" s="71"/>
      <c r="W27" s="71"/>
      <c r="X27" s="71"/>
      <c r="Y27" s="71"/>
      <c r="Z27" s="71"/>
    </row>
    <row r="28" spans="1:26" s="82" customFormat="1" ht="297.75" customHeight="1" x14ac:dyDescent="0.4">
      <c r="A28" s="66"/>
      <c r="B28" s="630"/>
      <c r="C28" s="329" t="s">
        <v>283</v>
      </c>
      <c r="D28" s="258" t="s">
        <v>1247</v>
      </c>
      <c r="E28" s="286" t="s">
        <v>1248</v>
      </c>
      <c r="F28" s="329" t="s">
        <v>510</v>
      </c>
      <c r="G28" s="79" t="s">
        <v>8</v>
      </c>
      <c r="H28" s="80"/>
      <c r="I28" s="80"/>
      <c r="J28" s="81">
        <f t="shared" si="0"/>
        <v>0</v>
      </c>
      <c r="K28" s="71"/>
      <c r="L28" s="71"/>
      <c r="M28" s="71"/>
      <c r="N28" s="71"/>
      <c r="O28" s="71"/>
      <c r="P28" s="71"/>
      <c r="Q28" s="71"/>
      <c r="R28" s="71"/>
      <c r="S28" s="71"/>
      <c r="T28" s="71"/>
      <c r="U28" s="71"/>
      <c r="V28" s="71"/>
      <c r="W28" s="71"/>
      <c r="X28" s="71"/>
      <c r="Y28" s="71"/>
      <c r="Z28" s="71"/>
    </row>
    <row r="29" spans="1:26" s="82" customFormat="1" ht="102.75" customHeight="1" x14ac:dyDescent="0.4">
      <c r="A29" s="66"/>
      <c r="B29" s="630"/>
      <c r="C29" s="329" t="s">
        <v>515</v>
      </c>
      <c r="D29" s="258" t="s">
        <v>860</v>
      </c>
      <c r="E29" s="286" t="s">
        <v>859</v>
      </c>
      <c r="F29" s="329" t="s">
        <v>515</v>
      </c>
      <c r="G29" s="79" t="s">
        <v>8</v>
      </c>
      <c r="H29" s="80"/>
      <c r="I29" s="80"/>
      <c r="J29" s="81">
        <f t="shared" si="0"/>
        <v>0</v>
      </c>
      <c r="K29" s="71"/>
      <c r="L29" s="71"/>
      <c r="M29" s="71"/>
      <c r="N29" s="71"/>
      <c r="O29" s="71"/>
      <c r="P29" s="71"/>
      <c r="Q29" s="71"/>
      <c r="R29" s="71"/>
      <c r="S29" s="71"/>
      <c r="T29" s="71"/>
      <c r="U29" s="71"/>
      <c r="V29" s="71"/>
      <c r="W29" s="71"/>
      <c r="X29" s="71"/>
      <c r="Y29" s="71"/>
      <c r="Z29" s="71"/>
    </row>
    <row r="30" spans="1:26" s="82" customFormat="1" ht="74.25" customHeight="1" x14ac:dyDescent="0.4">
      <c r="A30" s="66"/>
      <c r="B30" s="630"/>
      <c r="C30" s="329" t="s">
        <v>393</v>
      </c>
      <c r="D30" s="258" t="s">
        <v>1115</v>
      </c>
      <c r="E30" s="286" t="s">
        <v>861</v>
      </c>
      <c r="F30" s="329" t="s">
        <v>414</v>
      </c>
      <c r="G30" s="79" t="s">
        <v>8</v>
      </c>
      <c r="H30" s="80"/>
      <c r="I30" s="80"/>
      <c r="J30" s="81">
        <f t="shared" si="0"/>
        <v>0</v>
      </c>
      <c r="K30" s="71"/>
      <c r="L30" s="71"/>
      <c r="M30" s="71"/>
      <c r="N30" s="71"/>
      <c r="O30" s="71"/>
      <c r="P30" s="71"/>
      <c r="Q30" s="71"/>
      <c r="R30" s="71"/>
      <c r="S30" s="71"/>
      <c r="T30" s="71"/>
      <c r="U30" s="71"/>
      <c r="V30" s="71"/>
      <c r="W30" s="71"/>
      <c r="X30" s="71"/>
      <c r="Y30" s="71"/>
      <c r="Z30" s="71"/>
    </row>
    <row r="31" spans="1:26" s="82" customFormat="1" ht="156.75" customHeight="1" x14ac:dyDescent="0.4">
      <c r="A31" s="66"/>
      <c r="B31" s="630"/>
      <c r="C31" s="329" t="s">
        <v>416</v>
      </c>
      <c r="D31" s="258" t="s">
        <v>1116</v>
      </c>
      <c r="E31" s="286" t="s">
        <v>1210</v>
      </c>
      <c r="F31" s="329" t="s">
        <v>520</v>
      </c>
      <c r="G31" s="79" t="s">
        <v>8</v>
      </c>
      <c r="H31" s="80"/>
      <c r="I31" s="80"/>
      <c r="J31" s="81">
        <f t="shared" si="0"/>
        <v>0</v>
      </c>
      <c r="K31" s="71"/>
      <c r="L31" s="71"/>
      <c r="M31" s="71"/>
      <c r="N31" s="71"/>
      <c r="O31" s="71"/>
      <c r="P31" s="71"/>
      <c r="Q31" s="71"/>
      <c r="R31" s="71"/>
      <c r="S31" s="71"/>
      <c r="T31" s="71"/>
      <c r="U31" s="71"/>
      <c r="V31" s="71"/>
      <c r="W31" s="71"/>
      <c r="X31" s="71"/>
      <c r="Y31" s="71"/>
      <c r="Z31" s="71"/>
    </row>
    <row r="32" spans="1:26" s="82" customFormat="1" ht="57.75" customHeight="1" x14ac:dyDescent="0.4">
      <c r="A32" s="66"/>
      <c r="B32" s="630"/>
      <c r="C32" s="329" t="s">
        <v>392</v>
      </c>
      <c r="D32" s="258" t="s">
        <v>1119</v>
      </c>
      <c r="E32" s="286" t="s">
        <v>1211</v>
      </c>
      <c r="F32" s="329" t="s">
        <v>517</v>
      </c>
      <c r="G32" s="79" t="s">
        <v>8</v>
      </c>
      <c r="H32" s="80"/>
      <c r="I32" s="80"/>
      <c r="J32" s="81">
        <f t="shared" si="0"/>
        <v>0</v>
      </c>
      <c r="K32" s="71"/>
      <c r="L32" s="71"/>
      <c r="M32" s="71"/>
      <c r="N32" s="71"/>
      <c r="O32" s="71"/>
      <c r="P32" s="71"/>
      <c r="Q32" s="71"/>
      <c r="R32" s="71"/>
      <c r="S32" s="71"/>
      <c r="T32" s="71"/>
      <c r="U32" s="71"/>
      <c r="V32" s="71"/>
      <c r="W32" s="71"/>
      <c r="X32" s="71"/>
      <c r="Y32" s="71"/>
      <c r="Z32" s="71"/>
    </row>
    <row r="33" spans="1:26" s="88" customFormat="1" ht="19.899999999999999" customHeight="1" x14ac:dyDescent="0.45">
      <c r="A33" s="83"/>
      <c r="B33" s="73" t="s">
        <v>394</v>
      </c>
      <c r="C33" s="84" t="str">
        <f>IF(K33=100%, "Complete", "Incomplete")</f>
        <v>Incomplete</v>
      </c>
      <c r="D33" s="85"/>
      <c r="E33" s="287"/>
      <c r="F33" s="85"/>
      <c r="G33" s="86"/>
      <c r="H33" s="86"/>
      <c r="I33" s="85"/>
      <c r="J33" s="85"/>
      <c r="K33" s="87">
        <f>SUM(J26:J32) / (COUNT(J26:J32))</f>
        <v>0</v>
      </c>
      <c r="L33" s="83"/>
      <c r="M33" s="83"/>
      <c r="N33" s="83"/>
      <c r="O33" s="83"/>
      <c r="P33" s="83"/>
      <c r="Q33" s="83"/>
      <c r="R33" s="83"/>
      <c r="S33" s="83"/>
      <c r="T33" s="83"/>
      <c r="U33" s="83"/>
      <c r="V33" s="83"/>
      <c r="W33" s="83"/>
      <c r="X33" s="83"/>
      <c r="Y33" s="83"/>
      <c r="Z33" s="83"/>
    </row>
    <row r="34" spans="1:26" s="88" customFormat="1" ht="19.899999999999999" customHeight="1" x14ac:dyDescent="0.45">
      <c r="A34" s="83"/>
      <c r="B34" s="115"/>
      <c r="C34" s="116"/>
      <c r="D34" s="113"/>
      <c r="E34" s="288"/>
      <c r="F34" s="113"/>
      <c r="G34" s="114"/>
      <c r="H34" s="114"/>
      <c r="I34" s="113"/>
      <c r="J34" s="113"/>
      <c r="K34" s="113"/>
      <c r="L34" s="83"/>
      <c r="M34" s="83"/>
      <c r="N34" s="83"/>
      <c r="O34" s="83"/>
      <c r="P34" s="83"/>
      <c r="Q34" s="83"/>
      <c r="R34" s="83"/>
      <c r="S34" s="83"/>
      <c r="T34" s="83"/>
      <c r="U34" s="83"/>
      <c r="V34" s="83"/>
      <c r="W34" s="83"/>
      <c r="X34" s="83"/>
      <c r="Y34" s="83"/>
      <c r="Z34" s="83"/>
    </row>
    <row r="35" spans="1:26" ht="19.899999999999999" customHeight="1" x14ac:dyDescent="0.4">
      <c r="A35" s="66"/>
      <c r="B35" s="263" t="s">
        <v>383</v>
      </c>
      <c r="C35" s="614" t="s">
        <v>403</v>
      </c>
      <c r="D35" s="614"/>
      <c r="E35" s="614"/>
      <c r="F35" s="614"/>
      <c r="G35" s="614"/>
      <c r="H35" s="614"/>
      <c r="I35" s="614"/>
      <c r="J35" s="74"/>
      <c r="K35" s="71"/>
      <c r="L35" s="71"/>
      <c r="M35" s="71"/>
      <c r="N35" s="71"/>
      <c r="O35" s="71"/>
      <c r="P35" s="66"/>
      <c r="Q35" s="66"/>
      <c r="R35" s="66"/>
      <c r="S35" s="66"/>
      <c r="T35" s="66"/>
      <c r="U35" s="66"/>
      <c r="V35" s="66"/>
      <c r="W35" s="66"/>
      <c r="X35" s="66"/>
      <c r="Y35" s="66"/>
      <c r="Z35" s="66"/>
    </row>
    <row r="36" spans="1:26" ht="164.25" customHeight="1" x14ac:dyDescent="0.4">
      <c r="A36" s="66"/>
      <c r="B36" s="76" t="s">
        <v>384</v>
      </c>
      <c r="C36" s="609" t="s">
        <v>1030</v>
      </c>
      <c r="D36" s="609"/>
      <c r="E36" s="609"/>
      <c r="F36" s="609"/>
      <c r="G36" s="609"/>
      <c r="H36" s="609"/>
      <c r="I36" s="609"/>
      <c r="J36" s="74"/>
      <c r="K36" s="71"/>
      <c r="L36" s="71"/>
      <c r="M36" s="71"/>
      <c r="N36" s="71"/>
      <c r="O36" s="71"/>
      <c r="P36" s="66"/>
      <c r="Q36" s="66"/>
      <c r="R36" s="66"/>
      <c r="S36" s="66"/>
      <c r="T36" s="66"/>
      <c r="U36" s="66"/>
      <c r="V36" s="66"/>
      <c r="W36" s="66"/>
      <c r="X36" s="66"/>
      <c r="Y36" s="66"/>
      <c r="Z36" s="66"/>
    </row>
    <row r="37" spans="1:26" ht="80.25" customHeight="1" x14ac:dyDescent="0.4">
      <c r="A37" s="66"/>
      <c r="B37" s="77" t="s">
        <v>385</v>
      </c>
      <c r="C37" s="610" t="s">
        <v>741</v>
      </c>
      <c r="D37" s="610"/>
      <c r="E37" s="610"/>
      <c r="F37" s="610"/>
      <c r="G37" s="610"/>
      <c r="H37" s="610"/>
      <c r="I37" s="610"/>
      <c r="J37" s="74"/>
      <c r="K37" s="71"/>
      <c r="L37" s="71"/>
      <c r="M37" s="71"/>
      <c r="N37" s="71"/>
      <c r="O37" s="71"/>
      <c r="P37" s="66"/>
      <c r="Q37" s="66"/>
      <c r="R37" s="66"/>
      <c r="S37" s="66"/>
      <c r="T37" s="66"/>
      <c r="U37" s="66"/>
      <c r="V37" s="66"/>
      <c r="W37" s="66"/>
      <c r="X37" s="66"/>
      <c r="Y37" s="66"/>
      <c r="Z37" s="66"/>
    </row>
    <row r="38" spans="1:26" ht="33" customHeight="1" x14ac:dyDescent="0.4">
      <c r="A38" s="66"/>
      <c r="B38" s="629" t="s">
        <v>386</v>
      </c>
      <c r="C38" s="259" t="s">
        <v>387</v>
      </c>
      <c r="D38" s="279" t="s">
        <v>388</v>
      </c>
      <c r="E38" s="259" t="s">
        <v>389</v>
      </c>
      <c r="F38" s="259" t="s">
        <v>390</v>
      </c>
      <c r="G38" s="260" t="s">
        <v>391</v>
      </c>
      <c r="H38" s="260" t="s">
        <v>663</v>
      </c>
      <c r="I38" s="260" t="s">
        <v>5</v>
      </c>
      <c r="J38" s="78" t="s">
        <v>6</v>
      </c>
      <c r="K38" s="71"/>
      <c r="L38" s="71"/>
      <c r="M38" s="71"/>
      <c r="N38" s="71"/>
      <c r="O38" s="66"/>
      <c r="P38" s="66"/>
      <c r="Q38" s="66"/>
      <c r="R38" s="66"/>
      <c r="S38" s="66"/>
      <c r="T38" s="66"/>
      <c r="U38" s="66"/>
      <c r="V38" s="66"/>
      <c r="W38" s="66"/>
      <c r="X38" s="66"/>
      <c r="Y38" s="66"/>
      <c r="Z38" s="66"/>
    </row>
    <row r="39" spans="1:26" s="82" customFormat="1" ht="28.5" x14ac:dyDescent="0.4">
      <c r="A39" s="66"/>
      <c r="B39" s="630"/>
      <c r="C39" s="257" t="s">
        <v>514</v>
      </c>
      <c r="D39" s="258" t="s">
        <v>72</v>
      </c>
      <c r="E39" s="286" t="s">
        <v>1101</v>
      </c>
      <c r="F39" s="257" t="s">
        <v>518</v>
      </c>
      <c r="G39" s="79" t="s">
        <v>8</v>
      </c>
      <c r="H39" s="80"/>
      <c r="I39" s="80"/>
      <c r="J39" s="81">
        <f t="shared" ref="J39:J45" si="1">IF(G39="","0",IF(G39="Pass",1,IF(G39="Fail",0,IF(G39="TBD",0,IF(G39="N/A (Please provide reasons)",1)))))</f>
        <v>0</v>
      </c>
      <c r="K39" s="71"/>
      <c r="L39" s="71"/>
      <c r="M39" s="71"/>
      <c r="N39" s="71"/>
      <c r="O39" s="71"/>
      <c r="P39" s="71"/>
      <c r="Q39" s="71"/>
      <c r="R39" s="71"/>
      <c r="S39" s="71"/>
      <c r="T39" s="71"/>
      <c r="U39" s="71"/>
      <c r="V39" s="71"/>
      <c r="W39" s="71"/>
      <c r="X39" s="71"/>
      <c r="Y39" s="71"/>
      <c r="Z39" s="71"/>
    </row>
    <row r="40" spans="1:26" s="82" customFormat="1" ht="32.25" customHeight="1" x14ac:dyDescent="0.4">
      <c r="A40" s="66"/>
      <c r="B40" s="630"/>
      <c r="C40" s="257" t="s">
        <v>413</v>
      </c>
      <c r="D40" s="258" t="s">
        <v>1120</v>
      </c>
      <c r="E40" s="286" t="s">
        <v>840</v>
      </c>
      <c r="F40" s="257" t="s">
        <v>839</v>
      </c>
      <c r="G40" s="79" t="s">
        <v>8</v>
      </c>
      <c r="H40" s="80"/>
      <c r="I40" s="80"/>
      <c r="J40" s="81">
        <f t="shared" si="1"/>
        <v>0</v>
      </c>
      <c r="K40" s="71"/>
      <c r="L40" s="71"/>
      <c r="M40" s="71"/>
      <c r="N40" s="71"/>
      <c r="O40" s="71"/>
      <c r="P40" s="71"/>
      <c r="Q40" s="71"/>
      <c r="R40" s="71"/>
      <c r="S40" s="71"/>
      <c r="T40" s="71"/>
      <c r="U40" s="71"/>
      <c r="V40" s="71"/>
      <c r="W40" s="71"/>
      <c r="X40" s="71"/>
      <c r="Y40" s="71"/>
      <c r="Z40" s="71"/>
    </row>
    <row r="41" spans="1:26" s="82" customFormat="1" ht="295.89999999999998" customHeight="1" x14ac:dyDescent="0.4">
      <c r="A41" s="66"/>
      <c r="B41" s="630"/>
      <c r="C41" s="257" t="s">
        <v>283</v>
      </c>
      <c r="D41" s="258" t="s">
        <v>1247</v>
      </c>
      <c r="E41" s="286" t="s">
        <v>1248</v>
      </c>
      <c r="F41" s="257" t="s">
        <v>519</v>
      </c>
      <c r="G41" s="79" t="s">
        <v>8</v>
      </c>
      <c r="H41" s="80"/>
      <c r="I41" s="80"/>
      <c r="J41" s="81">
        <f t="shared" si="1"/>
        <v>0</v>
      </c>
      <c r="K41" s="71"/>
      <c r="L41" s="71"/>
      <c r="M41" s="71"/>
      <c r="N41" s="71"/>
      <c r="O41" s="71"/>
      <c r="P41" s="71"/>
      <c r="Q41" s="71"/>
      <c r="R41" s="71"/>
      <c r="S41" s="71"/>
      <c r="T41" s="71"/>
      <c r="U41" s="71"/>
      <c r="V41" s="71"/>
      <c r="W41" s="71"/>
      <c r="X41" s="71"/>
      <c r="Y41" s="71"/>
      <c r="Z41" s="71"/>
    </row>
    <row r="42" spans="1:26" s="82" customFormat="1" ht="99.75" customHeight="1" x14ac:dyDescent="0.4">
      <c r="A42" s="66"/>
      <c r="B42" s="630"/>
      <c r="C42" s="257" t="s">
        <v>515</v>
      </c>
      <c r="D42" s="258" t="s">
        <v>863</v>
      </c>
      <c r="E42" s="286" t="s">
        <v>862</v>
      </c>
      <c r="F42" s="257" t="s">
        <v>515</v>
      </c>
      <c r="G42" s="79" t="s">
        <v>8</v>
      </c>
      <c r="H42" s="80"/>
      <c r="I42" s="80"/>
      <c r="J42" s="81">
        <f t="shared" si="1"/>
        <v>0</v>
      </c>
      <c r="K42" s="71"/>
      <c r="L42" s="71"/>
      <c r="M42" s="71"/>
      <c r="N42" s="71"/>
      <c r="O42" s="71"/>
      <c r="P42" s="71"/>
      <c r="Q42" s="71"/>
      <c r="R42" s="71"/>
      <c r="S42" s="71"/>
      <c r="T42" s="71"/>
      <c r="U42" s="71"/>
      <c r="V42" s="71"/>
      <c r="W42" s="71"/>
      <c r="X42" s="71"/>
      <c r="Y42" s="71"/>
      <c r="Z42" s="71"/>
    </row>
    <row r="43" spans="1:26" s="82" customFormat="1" ht="43.5" customHeight="1" x14ac:dyDescent="0.4">
      <c r="A43" s="66"/>
      <c r="B43" s="630"/>
      <c r="C43" s="257" t="s">
        <v>393</v>
      </c>
      <c r="D43" s="258" t="s">
        <v>1122</v>
      </c>
      <c r="E43" s="286" t="s">
        <v>1121</v>
      </c>
      <c r="F43" s="257" t="s">
        <v>414</v>
      </c>
      <c r="G43" s="79" t="s">
        <v>8</v>
      </c>
      <c r="H43" s="80"/>
      <c r="I43" s="80"/>
      <c r="J43" s="81">
        <f t="shared" si="1"/>
        <v>0</v>
      </c>
      <c r="K43" s="71"/>
      <c r="L43" s="71"/>
      <c r="M43" s="71"/>
      <c r="N43" s="71"/>
      <c r="O43" s="71"/>
      <c r="P43" s="71"/>
      <c r="Q43" s="71"/>
      <c r="R43" s="71"/>
      <c r="S43" s="71"/>
      <c r="T43" s="71"/>
      <c r="U43" s="71"/>
      <c r="V43" s="71"/>
      <c r="W43" s="71"/>
      <c r="X43" s="71"/>
      <c r="Y43" s="71"/>
      <c r="Z43" s="71"/>
    </row>
    <row r="44" spans="1:26" s="82" customFormat="1" ht="183.75" customHeight="1" x14ac:dyDescent="0.4">
      <c r="A44" s="66"/>
      <c r="B44" s="630"/>
      <c r="C44" s="257" t="s">
        <v>445</v>
      </c>
      <c r="D44" s="258" t="s">
        <v>1123</v>
      </c>
      <c r="E44" s="286" t="s">
        <v>1212</v>
      </c>
      <c r="F44" s="257" t="s">
        <v>526</v>
      </c>
      <c r="G44" s="79" t="s">
        <v>8</v>
      </c>
      <c r="H44" s="80"/>
      <c r="I44" s="80"/>
      <c r="J44" s="81">
        <f t="shared" si="1"/>
        <v>0</v>
      </c>
      <c r="K44" s="71"/>
      <c r="L44" s="71"/>
      <c r="M44" s="71"/>
      <c r="N44" s="71"/>
      <c r="O44" s="71"/>
      <c r="P44" s="71"/>
      <c r="Q44" s="71"/>
      <c r="R44" s="71"/>
      <c r="S44" s="71"/>
      <c r="T44" s="71"/>
      <c r="U44" s="71"/>
      <c r="V44" s="71"/>
      <c r="W44" s="71"/>
      <c r="X44" s="71"/>
      <c r="Y44" s="71"/>
      <c r="Z44" s="71"/>
    </row>
    <row r="45" spans="1:26" s="82" customFormat="1" ht="57.75" customHeight="1" x14ac:dyDescent="0.4">
      <c r="A45" s="66"/>
      <c r="B45" s="630"/>
      <c r="C45" s="257" t="s">
        <v>392</v>
      </c>
      <c r="D45" s="258" t="s">
        <v>1119</v>
      </c>
      <c r="E45" s="286" t="s">
        <v>1211</v>
      </c>
      <c r="F45" s="257" t="s">
        <v>517</v>
      </c>
      <c r="G45" s="79" t="s">
        <v>8</v>
      </c>
      <c r="H45" s="80"/>
      <c r="I45" s="80"/>
      <c r="J45" s="81">
        <f t="shared" si="1"/>
        <v>0</v>
      </c>
      <c r="K45" s="71"/>
      <c r="L45" s="71"/>
      <c r="M45" s="71"/>
      <c r="N45" s="71"/>
      <c r="O45" s="71"/>
      <c r="P45" s="71"/>
      <c r="Q45" s="71"/>
      <c r="R45" s="71"/>
      <c r="S45" s="71"/>
      <c r="T45" s="71"/>
      <c r="U45" s="71"/>
      <c r="V45" s="71"/>
      <c r="W45" s="71"/>
      <c r="X45" s="71"/>
      <c r="Y45" s="71"/>
      <c r="Z45" s="71"/>
    </row>
    <row r="46" spans="1:26" s="88" customFormat="1" ht="19.899999999999999" customHeight="1" x14ac:dyDescent="0.45">
      <c r="A46" s="83"/>
      <c r="B46" s="73" t="s">
        <v>394</v>
      </c>
      <c r="C46" s="84" t="str">
        <f>IF(K46=100%, "Complete", "Incomplete")</f>
        <v>Incomplete</v>
      </c>
      <c r="D46" s="85"/>
      <c r="E46" s="287"/>
      <c r="F46" s="85"/>
      <c r="G46" s="86"/>
      <c r="H46" s="86"/>
      <c r="I46" s="85"/>
      <c r="J46" s="85"/>
      <c r="K46" s="87">
        <f>SUM(J39:J45) / (COUNT(J39:J45))</f>
        <v>0</v>
      </c>
      <c r="L46" s="83"/>
      <c r="M46" s="83"/>
      <c r="N46" s="83"/>
      <c r="O46" s="83"/>
      <c r="P46" s="83"/>
      <c r="Q46" s="83"/>
      <c r="R46" s="83"/>
      <c r="S46" s="83"/>
      <c r="T46" s="83"/>
      <c r="U46" s="83"/>
      <c r="V46" s="83"/>
      <c r="W46" s="83"/>
      <c r="X46" s="83"/>
      <c r="Y46" s="83"/>
      <c r="Z46" s="83"/>
    </row>
    <row r="47" spans="1:26" s="88" customFormat="1" ht="19.899999999999999" customHeight="1" x14ac:dyDescent="0.45">
      <c r="A47" s="83"/>
      <c r="B47" s="115"/>
      <c r="C47" s="116"/>
      <c r="D47" s="113"/>
      <c r="E47" s="288"/>
      <c r="F47" s="113"/>
      <c r="G47" s="114"/>
      <c r="H47" s="114"/>
      <c r="I47" s="113"/>
      <c r="J47" s="113"/>
      <c r="K47" s="113"/>
      <c r="L47" s="83"/>
      <c r="M47" s="83"/>
      <c r="N47" s="83"/>
      <c r="O47" s="83"/>
      <c r="P47" s="83"/>
      <c r="Q47" s="83"/>
      <c r="R47" s="83"/>
      <c r="S47" s="83"/>
      <c r="T47" s="83"/>
      <c r="U47" s="83"/>
      <c r="V47" s="83"/>
      <c r="W47" s="83"/>
      <c r="X47" s="83"/>
      <c r="Y47" s="83"/>
      <c r="Z47" s="83"/>
    </row>
    <row r="48" spans="1:26" ht="19.899999999999999" customHeight="1" x14ac:dyDescent="0.4">
      <c r="A48" s="66"/>
      <c r="B48" s="263" t="s">
        <v>383</v>
      </c>
      <c r="C48" s="614" t="s">
        <v>404</v>
      </c>
      <c r="D48" s="614"/>
      <c r="E48" s="614"/>
      <c r="F48" s="614"/>
      <c r="G48" s="614"/>
      <c r="H48" s="614"/>
      <c r="I48" s="614"/>
      <c r="J48" s="74"/>
      <c r="K48" s="71"/>
      <c r="L48" s="71"/>
      <c r="M48" s="71"/>
      <c r="N48" s="71"/>
      <c r="O48" s="71"/>
      <c r="P48" s="66"/>
      <c r="Q48" s="66"/>
      <c r="R48" s="66"/>
      <c r="S48" s="66"/>
      <c r="T48" s="66"/>
      <c r="U48" s="66"/>
      <c r="V48" s="66"/>
      <c r="W48" s="66"/>
      <c r="X48" s="66"/>
      <c r="Y48" s="66"/>
      <c r="Z48" s="66"/>
    </row>
    <row r="49" spans="1:26" ht="118.5" customHeight="1" x14ac:dyDescent="0.4">
      <c r="A49" s="66"/>
      <c r="B49" s="76" t="s">
        <v>384</v>
      </c>
      <c r="C49" s="609" t="s">
        <v>1031</v>
      </c>
      <c r="D49" s="609"/>
      <c r="E49" s="609"/>
      <c r="F49" s="609"/>
      <c r="G49" s="609"/>
      <c r="H49" s="609"/>
      <c r="I49" s="609"/>
      <c r="J49" s="74"/>
      <c r="K49" s="71"/>
      <c r="L49" s="71"/>
      <c r="M49" s="71"/>
      <c r="N49" s="71"/>
      <c r="O49" s="71"/>
      <c r="P49" s="66"/>
      <c r="Q49" s="66"/>
      <c r="R49" s="66"/>
      <c r="S49" s="66"/>
      <c r="T49" s="66"/>
      <c r="U49" s="66"/>
      <c r="V49" s="66"/>
      <c r="W49" s="66"/>
      <c r="X49" s="66"/>
      <c r="Y49" s="66"/>
      <c r="Z49" s="66"/>
    </row>
    <row r="50" spans="1:26" ht="65.25" customHeight="1" x14ac:dyDescent="0.4">
      <c r="A50" s="66"/>
      <c r="B50" s="77" t="s">
        <v>385</v>
      </c>
      <c r="C50" s="610" t="s">
        <v>653</v>
      </c>
      <c r="D50" s="610"/>
      <c r="E50" s="610"/>
      <c r="F50" s="610"/>
      <c r="G50" s="610"/>
      <c r="H50" s="610"/>
      <c r="I50" s="610"/>
      <c r="J50" s="74"/>
      <c r="K50" s="71"/>
      <c r="L50" s="71"/>
      <c r="M50" s="71"/>
      <c r="N50" s="71"/>
      <c r="O50" s="71"/>
      <c r="P50" s="66"/>
      <c r="Q50" s="66"/>
      <c r="R50" s="66"/>
      <c r="S50" s="66"/>
      <c r="T50" s="66"/>
      <c r="U50" s="66"/>
      <c r="V50" s="66"/>
      <c r="W50" s="66"/>
      <c r="X50" s="66"/>
      <c r="Y50" s="66"/>
      <c r="Z50" s="66"/>
    </row>
    <row r="51" spans="1:26" ht="33" customHeight="1" x14ac:dyDescent="0.4">
      <c r="A51" s="66"/>
      <c r="B51" s="629" t="s">
        <v>386</v>
      </c>
      <c r="C51" s="259" t="s">
        <v>387</v>
      </c>
      <c r="D51" s="279" t="s">
        <v>388</v>
      </c>
      <c r="E51" s="259" t="s">
        <v>389</v>
      </c>
      <c r="F51" s="259" t="s">
        <v>390</v>
      </c>
      <c r="G51" s="260" t="s">
        <v>391</v>
      </c>
      <c r="H51" s="260" t="s">
        <v>663</v>
      </c>
      <c r="I51" s="260" t="s">
        <v>5</v>
      </c>
      <c r="J51" s="78" t="s">
        <v>6</v>
      </c>
      <c r="K51" s="71"/>
      <c r="L51" s="71"/>
      <c r="M51" s="71"/>
      <c r="N51" s="71"/>
      <c r="O51" s="66"/>
      <c r="P51" s="66"/>
      <c r="Q51" s="66"/>
      <c r="R51" s="66"/>
      <c r="S51" s="66"/>
      <c r="T51" s="66"/>
      <c r="U51" s="66"/>
      <c r="V51" s="66"/>
      <c r="W51" s="66"/>
      <c r="X51" s="66"/>
      <c r="Y51" s="66"/>
      <c r="Z51" s="66"/>
    </row>
    <row r="52" spans="1:26" s="82" customFormat="1" ht="32.25" customHeight="1" x14ac:dyDescent="0.4">
      <c r="A52" s="66"/>
      <c r="B52" s="630"/>
      <c r="C52" s="257" t="s">
        <v>413</v>
      </c>
      <c r="D52" s="258" t="s">
        <v>1124</v>
      </c>
      <c r="E52" s="286" t="s">
        <v>841</v>
      </c>
      <c r="F52" s="257" t="s">
        <v>842</v>
      </c>
      <c r="G52" s="79" t="s">
        <v>8</v>
      </c>
      <c r="H52" s="80"/>
      <c r="I52" s="80"/>
      <c r="J52" s="81">
        <f>IF(G52="","0",IF(G52="Pass",1,IF(G52="Fail",0,IF(G52="TBD",0,IF(G52="N/A (Please provide reasons)",1)))))</f>
        <v>0</v>
      </c>
      <c r="K52" s="71"/>
      <c r="L52" s="71"/>
      <c r="M52" s="71"/>
      <c r="N52" s="71"/>
      <c r="O52" s="71"/>
      <c r="P52" s="71"/>
      <c r="Q52" s="71"/>
      <c r="R52" s="71"/>
      <c r="S52" s="71"/>
      <c r="T52" s="71"/>
      <c r="U52" s="71"/>
      <c r="V52" s="71"/>
      <c r="W52" s="71"/>
      <c r="X52" s="71"/>
      <c r="Y52" s="71"/>
      <c r="Z52" s="71"/>
    </row>
    <row r="53" spans="1:26" s="82" customFormat="1" ht="159" customHeight="1" x14ac:dyDescent="0.4">
      <c r="A53" s="66"/>
      <c r="B53" s="630"/>
      <c r="C53" s="257" t="s">
        <v>416</v>
      </c>
      <c r="D53" s="258" t="s">
        <v>1125</v>
      </c>
      <c r="E53" s="286" t="s">
        <v>1213</v>
      </c>
      <c r="F53" s="257" t="s">
        <v>520</v>
      </c>
      <c r="G53" s="79" t="s">
        <v>8</v>
      </c>
      <c r="H53" s="80"/>
      <c r="I53" s="80"/>
      <c r="J53" s="81">
        <f>IF(G53="","0",IF(G53="Pass",1,IF(G53="Fail",0,IF(G53="TBD",0,IF(G53="N/A (Please provide reasons)",1)))))</f>
        <v>0</v>
      </c>
      <c r="K53" s="71"/>
      <c r="L53" s="71"/>
      <c r="M53" s="71"/>
      <c r="N53" s="71"/>
      <c r="O53" s="71"/>
      <c r="P53" s="71"/>
      <c r="Q53" s="71"/>
      <c r="R53" s="71"/>
      <c r="S53" s="71"/>
      <c r="T53" s="71"/>
      <c r="U53" s="71"/>
      <c r="V53" s="71"/>
      <c r="W53" s="71"/>
      <c r="X53" s="71"/>
      <c r="Y53" s="71"/>
      <c r="Z53" s="71"/>
    </row>
    <row r="54" spans="1:26" s="88" customFormat="1" ht="19.899999999999999" customHeight="1" x14ac:dyDescent="0.45">
      <c r="A54" s="83"/>
      <c r="B54" s="73" t="s">
        <v>394</v>
      </c>
      <c r="C54" s="84" t="str">
        <f>IF(K54=100%, "Complete", "Incomplete")</f>
        <v>Incomplete</v>
      </c>
      <c r="D54" s="85"/>
      <c r="E54" s="287"/>
      <c r="F54" s="85"/>
      <c r="G54" s="86"/>
      <c r="H54" s="86"/>
      <c r="I54" s="85"/>
      <c r="J54" s="85"/>
      <c r="K54" s="87">
        <f>SUM(J52:J53) / (COUNT(J52:J53))</f>
        <v>0</v>
      </c>
      <c r="L54" s="83"/>
      <c r="M54" s="83"/>
      <c r="N54" s="83"/>
      <c r="O54" s="83"/>
      <c r="P54" s="83"/>
      <c r="Q54" s="83"/>
      <c r="R54" s="83"/>
      <c r="S54" s="83"/>
      <c r="T54" s="83"/>
      <c r="U54" s="83"/>
      <c r="V54" s="83"/>
      <c r="W54" s="83"/>
      <c r="X54" s="83"/>
      <c r="Y54" s="83"/>
      <c r="Z54" s="83"/>
    </row>
    <row r="55" spans="1:26" s="88" customFormat="1" ht="19.899999999999999" customHeight="1" x14ac:dyDescent="0.45">
      <c r="A55" s="83"/>
      <c r="B55" s="115"/>
      <c r="C55" s="116"/>
      <c r="D55" s="113"/>
      <c r="E55" s="288"/>
      <c r="F55" s="113"/>
      <c r="G55" s="114"/>
      <c r="H55" s="114"/>
      <c r="I55" s="113"/>
      <c r="J55" s="113"/>
      <c r="K55" s="113"/>
      <c r="L55" s="83"/>
      <c r="M55" s="83"/>
      <c r="N55" s="83"/>
      <c r="O55" s="83"/>
      <c r="P55" s="83"/>
      <c r="Q55" s="83"/>
      <c r="R55" s="83"/>
      <c r="S55" s="83"/>
      <c r="T55" s="83"/>
      <c r="U55" s="83"/>
      <c r="V55" s="83"/>
      <c r="W55" s="83"/>
      <c r="X55" s="83"/>
      <c r="Y55" s="83"/>
      <c r="Z55" s="83"/>
    </row>
    <row r="56" spans="1:26" ht="19.899999999999999" customHeight="1" x14ac:dyDescent="0.4">
      <c r="A56" s="66"/>
      <c r="B56" s="264" t="s">
        <v>383</v>
      </c>
      <c r="C56" s="611" t="s">
        <v>405</v>
      </c>
      <c r="D56" s="611"/>
      <c r="E56" s="611"/>
      <c r="F56" s="611"/>
      <c r="G56" s="611"/>
      <c r="H56" s="611"/>
      <c r="I56" s="611"/>
      <c r="J56" s="175"/>
      <c r="K56" s="176"/>
      <c r="L56" s="71"/>
      <c r="M56" s="71"/>
      <c r="N56" s="71"/>
      <c r="O56" s="71"/>
      <c r="P56" s="66"/>
      <c r="Q56" s="66"/>
      <c r="R56" s="66"/>
      <c r="S56" s="66"/>
      <c r="T56" s="66"/>
      <c r="U56" s="66"/>
      <c r="V56" s="66"/>
      <c r="W56" s="66"/>
      <c r="X56" s="66"/>
      <c r="Y56" s="66"/>
      <c r="Z56" s="66"/>
    </row>
    <row r="57" spans="1:26" ht="116.25" customHeight="1" x14ac:dyDescent="0.4">
      <c r="A57" s="66"/>
      <c r="B57" s="177" t="s">
        <v>384</v>
      </c>
      <c r="C57" s="612" t="s">
        <v>522</v>
      </c>
      <c r="D57" s="612"/>
      <c r="E57" s="612"/>
      <c r="F57" s="612"/>
      <c r="G57" s="612"/>
      <c r="H57" s="612"/>
      <c r="I57" s="612"/>
      <c r="J57" s="175"/>
      <c r="K57" s="176"/>
      <c r="L57" s="71"/>
      <c r="M57" s="71"/>
      <c r="N57" s="71"/>
      <c r="O57" s="71"/>
      <c r="P57" s="66"/>
      <c r="Q57" s="66"/>
      <c r="R57" s="66"/>
      <c r="S57" s="66"/>
      <c r="T57" s="66"/>
      <c r="U57" s="66"/>
      <c r="V57" s="66"/>
      <c r="W57" s="66"/>
      <c r="X57" s="66"/>
      <c r="Y57" s="66"/>
      <c r="Z57" s="66"/>
    </row>
    <row r="58" spans="1:26" ht="76.5" customHeight="1" x14ac:dyDescent="0.4">
      <c r="A58" s="66"/>
      <c r="B58" s="178" t="s">
        <v>385</v>
      </c>
      <c r="C58" s="613" t="s">
        <v>656</v>
      </c>
      <c r="D58" s="613"/>
      <c r="E58" s="613"/>
      <c r="F58" s="613"/>
      <c r="G58" s="613"/>
      <c r="H58" s="613"/>
      <c r="I58" s="613"/>
      <c r="J58" s="175"/>
      <c r="K58" s="176"/>
      <c r="L58" s="71"/>
      <c r="M58" s="71"/>
      <c r="N58" s="71"/>
      <c r="O58" s="71"/>
      <c r="P58" s="66"/>
      <c r="Q58" s="66"/>
      <c r="R58" s="66"/>
      <c r="S58" s="66"/>
      <c r="T58" s="66"/>
      <c r="U58" s="66"/>
      <c r="V58" s="66"/>
      <c r="W58" s="66"/>
      <c r="X58" s="66"/>
      <c r="Y58" s="66"/>
      <c r="Z58" s="66"/>
    </row>
    <row r="59" spans="1:26" ht="33" customHeight="1" x14ac:dyDescent="0.4">
      <c r="A59" s="66"/>
      <c r="B59" s="626" t="s">
        <v>386</v>
      </c>
      <c r="C59" s="179" t="s">
        <v>387</v>
      </c>
      <c r="D59" s="280" t="s">
        <v>388</v>
      </c>
      <c r="E59" s="179" t="s">
        <v>389</v>
      </c>
      <c r="F59" s="179" t="s">
        <v>390</v>
      </c>
      <c r="G59" s="180" t="s">
        <v>391</v>
      </c>
      <c r="H59" s="180" t="s">
        <v>663</v>
      </c>
      <c r="I59" s="180" t="s">
        <v>5</v>
      </c>
      <c r="J59" s="181" t="s">
        <v>6</v>
      </c>
      <c r="K59" s="176"/>
      <c r="L59" s="71"/>
      <c r="M59" s="71"/>
      <c r="N59" s="71"/>
      <c r="O59" s="66"/>
      <c r="P59" s="66"/>
      <c r="Q59" s="66"/>
      <c r="R59" s="66"/>
      <c r="S59" s="66"/>
      <c r="T59" s="66"/>
      <c r="U59" s="66"/>
      <c r="V59" s="66"/>
      <c r="W59" s="66"/>
      <c r="X59" s="66"/>
      <c r="Y59" s="66"/>
      <c r="Z59" s="66"/>
    </row>
    <row r="60" spans="1:26" s="82" customFormat="1" ht="28.5" x14ac:dyDescent="0.4">
      <c r="A60" s="66"/>
      <c r="B60" s="627"/>
      <c r="C60" s="182" t="s">
        <v>514</v>
      </c>
      <c r="D60" s="182" t="s">
        <v>72</v>
      </c>
      <c r="E60" s="173" t="s">
        <v>512</v>
      </c>
      <c r="F60" s="182" t="s">
        <v>518</v>
      </c>
      <c r="G60" s="183"/>
      <c r="H60" s="183"/>
      <c r="I60" s="182"/>
      <c r="J60" s="184"/>
      <c r="K60" s="176"/>
      <c r="L60" s="71"/>
      <c r="M60" s="71"/>
      <c r="N60" s="71"/>
      <c r="O60" s="71"/>
      <c r="P60" s="71"/>
      <c r="Q60" s="71"/>
      <c r="R60" s="71"/>
      <c r="S60" s="71"/>
      <c r="T60" s="71"/>
      <c r="U60" s="71"/>
      <c r="V60" s="71"/>
      <c r="W60" s="71"/>
      <c r="X60" s="71"/>
      <c r="Y60" s="71"/>
      <c r="Z60" s="71"/>
    </row>
    <row r="61" spans="1:26" s="82" customFormat="1" ht="44.25" customHeight="1" x14ac:dyDescent="0.4">
      <c r="A61" s="66"/>
      <c r="B61" s="627"/>
      <c r="C61" s="182" t="s">
        <v>413</v>
      </c>
      <c r="D61" s="182" t="s">
        <v>1124</v>
      </c>
      <c r="E61" s="173" t="s">
        <v>841</v>
      </c>
      <c r="F61" s="182" t="s">
        <v>842</v>
      </c>
      <c r="G61" s="183"/>
      <c r="H61" s="183"/>
      <c r="I61" s="182"/>
      <c r="J61" s="184"/>
      <c r="K61" s="176"/>
      <c r="L61" s="71"/>
      <c r="M61" s="71"/>
      <c r="N61" s="71"/>
      <c r="O61" s="71"/>
      <c r="P61" s="71"/>
      <c r="Q61" s="71"/>
      <c r="R61" s="71"/>
      <c r="S61" s="71"/>
      <c r="T61" s="71"/>
      <c r="U61" s="71"/>
      <c r="V61" s="71"/>
      <c r="W61" s="71"/>
      <c r="X61" s="71"/>
      <c r="Y61" s="71"/>
      <c r="Z61" s="71"/>
    </row>
    <row r="62" spans="1:26" s="82" customFormat="1" ht="283.5" customHeight="1" x14ac:dyDescent="0.4">
      <c r="A62" s="66"/>
      <c r="B62" s="627"/>
      <c r="C62" s="182" t="s">
        <v>475</v>
      </c>
      <c r="D62" s="182" t="s">
        <v>937</v>
      </c>
      <c r="E62" s="173" t="s">
        <v>936</v>
      </c>
      <c r="F62" s="182" t="s">
        <v>510</v>
      </c>
      <c r="G62" s="183"/>
      <c r="H62" s="183"/>
      <c r="I62" s="182"/>
      <c r="J62" s="184"/>
      <c r="K62" s="176"/>
      <c r="L62" s="71"/>
      <c r="M62" s="71"/>
      <c r="N62" s="71"/>
      <c r="O62" s="71"/>
      <c r="P62" s="71"/>
      <c r="Q62" s="71"/>
      <c r="R62" s="71"/>
      <c r="S62" s="71"/>
      <c r="T62" s="71"/>
      <c r="U62" s="71"/>
      <c r="V62" s="71"/>
      <c r="W62" s="71"/>
      <c r="X62" s="71"/>
      <c r="Y62" s="71"/>
      <c r="Z62" s="71"/>
    </row>
    <row r="63" spans="1:26" s="82" customFormat="1" ht="103.15" customHeight="1" x14ac:dyDescent="0.4">
      <c r="A63" s="66"/>
      <c r="B63" s="627"/>
      <c r="C63" s="182" t="s">
        <v>515</v>
      </c>
      <c r="D63" s="182" t="s">
        <v>860</v>
      </c>
      <c r="E63" s="173" t="s">
        <v>864</v>
      </c>
      <c r="F63" s="182" t="s">
        <v>515</v>
      </c>
      <c r="G63" s="183"/>
      <c r="H63" s="183"/>
      <c r="I63" s="182"/>
      <c r="J63" s="184"/>
      <c r="K63" s="176"/>
      <c r="L63" s="71"/>
      <c r="M63" s="71"/>
      <c r="N63" s="71"/>
      <c r="O63" s="71"/>
      <c r="P63" s="71"/>
      <c r="Q63" s="71"/>
      <c r="R63" s="71"/>
      <c r="S63" s="71"/>
      <c r="T63" s="71"/>
      <c r="U63" s="71"/>
      <c r="V63" s="71"/>
      <c r="W63" s="71"/>
      <c r="X63" s="71"/>
      <c r="Y63" s="71"/>
      <c r="Z63" s="71"/>
    </row>
    <row r="64" spans="1:26" s="82" customFormat="1" ht="72.75" customHeight="1" x14ac:dyDescent="0.4">
      <c r="A64" s="66"/>
      <c r="B64" s="627"/>
      <c r="C64" s="182" t="s">
        <v>393</v>
      </c>
      <c r="D64" s="182" t="s">
        <v>897</v>
      </c>
      <c r="E64" s="173" t="s">
        <v>861</v>
      </c>
      <c r="F64" s="182" t="s">
        <v>414</v>
      </c>
      <c r="G64" s="183"/>
      <c r="H64" s="183"/>
      <c r="I64" s="182"/>
      <c r="J64" s="184"/>
      <c r="K64" s="176"/>
      <c r="L64" s="71"/>
      <c r="M64" s="71"/>
      <c r="N64" s="71"/>
      <c r="O64" s="71"/>
      <c r="P64" s="71"/>
      <c r="Q64" s="71"/>
      <c r="R64" s="71"/>
      <c r="S64" s="71"/>
      <c r="T64" s="71"/>
      <c r="U64" s="71"/>
      <c r="V64" s="71"/>
      <c r="W64" s="71"/>
      <c r="X64" s="71"/>
      <c r="Y64" s="71"/>
      <c r="Z64" s="71"/>
    </row>
    <row r="65" spans="1:26" s="82" customFormat="1" ht="135" customHeight="1" x14ac:dyDescent="0.4">
      <c r="A65" s="66"/>
      <c r="B65" s="627"/>
      <c r="C65" s="182" t="s">
        <v>523</v>
      </c>
      <c r="D65" s="182" t="s">
        <v>838</v>
      </c>
      <c r="E65" s="173" t="s">
        <v>837</v>
      </c>
      <c r="F65" s="182" t="s">
        <v>524</v>
      </c>
      <c r="G65" s="183"/>
      <c r="H65" s="183"/>
      <c r="I65" s="182"/>
      <c r="J65" s="184"/>
      <c r="K65" s="176"/>
      <c r="L65" s="71"/>
      <c r="M65" s="71"/>
      <c r="N65" s="71"/>
      <c r="O65" s="71"/>
      <c r="P65" s="71"/>
      <c r="Q65" s="71"/>
      <c r="R65" s="71"/>
      <c r="S65" s="71"/>
      <c r="T65" s="71"/>
      <c r="U65" s="71"/>
      <c r="V65" s="71"/>
      <c r="W65" s="71"/>
      <c r="X65" s="71"/>
      <c r="Y65" s="71"/>
      <c r="Z65" s="71"/>
    </row>
    <row r="66" spans="1:26" s="82" customFormat="1" ht="45.75" customHeight="1" x14ac:dyDescent="0.4">
      <c r="A66" s="66"/>
      <c r="B66" s="627"/>
      <c r="C66" s="182" t="s">
        <v>392</v>
      </c>
      <c r="D66" s="182" t="s">
        <v>847</v>
      </c>
      <c r="E66" s="200" t="s">
        <v>846</v>
      </c>
      <c r="F66" s="182" t="s">
        <v>517</v>
      </c>
      <c r="G66" s="183"/>
      <c r="H66" s="183"/>
      <c r="I66" s="182"/>
      <c r="J66" s="184"/>
      <c r="K66" s="176"/>
      <c r="L66" s="71"/>
      <c r="M66" s="71"/>
      <c r="N66" s="71"/>
      <c r="O66" s="71"/>
      <c r="P66" s="71"/>
      <c r="Q66" s="71"/>
      <c r="R66" s="71"/>
      <c r="S66" s="71"/>
      <c r="T66" s="71"/>
      <c r="U66" s="71"/>
      <c r="V66" s="71"/>
      <c r="W66" s="71"/>
      <c r="X66" s="71"/>
      <c r="Y66" s="71"/>
      <c r="Z66" s="71"/>
    </row>
    <row r="67" spans="1:26" s="88" customFormat="1" ht="19.899999999999999" customHeight="1" x14ac:dyDescent="0.45">
      <c r="A67" s="83"/>
      <c r="B67" s="174" t="s">
        <v>394</v>
      </c>
      <c r="C67" s="186" t="str">
        <f>IF(K67=100%, "Complete", "Incomplete")</f>
        <v>Incomplete</v>
      </c>
      <c r="D67" s="187"/>
      <c r="E67" s="289"/>
      <c r="F67" s="187"/>
      <c r="G67" s="188"/>
      <c r="H67" s="188"/>
      <c r="I67" s="187"/>
      <c r="J67" s="187"/>
      <c r="K67" s="189"/>
      <c r="L67" s="83"/>
      <c r="M67" s="83"/>
      <c r="N67" s="83"/>
      <c r="O67" s="83"/>
      <c r="P67" s="83"/>
      <c r="Q67" s="83"/>
      <c r="R67" s="83"/>
      <c r="S67" s="83"/>
      <c r="T67" s="83"/>
      <c r="U67" s="83"/>
      <c r="V67" s="83"/>
      <c r="W67" s="83"/>
      <c r="X67" s="83"/>
      <c r="Y67" s="83"/>
      <c r="Z67" s="83"/>
    </row>
    <row r="68" spans="1:26" s="88" customFormat="1" ht="19.899999999999999" customHeight="1" x14ac:dyDescent="0.45">
      <c r="A68" s="83"/>
      <c r="B68" s="294"/>
      <c r="C68" s="295"/>
      <c r="D68" s="113"/>
      <c r="E68" s="288"/>
      <c r="F68" s="113"/>
      <c r="G68" s="114"/>
      <c r="H68" s="114"/>
      <c r="I68" s="113"/>
      <c r="J68" s="113"/>
      <c r="K68" s="113"/>
      <c r="L68" s="83"/>
      <c r="M68" s="83"/>
      <c r="N68" s="83"/>
      <c r="O68" s="83"/>
      <c r="P68" s="83"/>
      <c r="Q68" s="83"/>
      <c r="R68" s="83"/>
      <c r="S68" s="83"/>
      <c r="T68" s="83"/>
      <c r="U68" s="83"/>
      <c r="V68" s="83"/>
      <c r="W68" s="83"/>
      <c r="X68" s="83"/>
      <c r="Y68" s="83"/>
      <c r="Z68" s="83"/>
    </row>
    <row r="69" spans="1:26" ht="19.899999999999999" customHeight="1" x14ac:dyDescent="0.4">
      <c r="A69" s="66"/>
      <c r="B69" s="264" t="s">
        <v>383</v>
      </c>
      <c r="C69" s="611" t="s">
        <v>406</v>
      </c>
      <c r="D69" s="611"/>
      <c r="E69" s="611"/>
      <c r="F69" s="611"/>
      <c r="G69" s="611"/>
      <c r="H69" s="611"/>
      <c r="I69" s="611"/>
      <c r="J69" s="175"/>
      <c r="K69" s="176"/>
      <c r="L69" s="71"/>
      <c r="M69" s="71"/>
      <c r="N69" s="71"/>
      <c r="O69" s="71"/>
      <c r="P69" s="66"/>
      <c r="Q69" s="66"/>
      <c r="R69" s="66"/>
      <c r="S69" s="66"/>
      <c r="T69" s="66"/>
      <c r="U69" s="66"/>
      <c r="V69" s="66"/>
      <c r="W69" s="66"/>
      <c r="X69" s="66"/>
      <c r="Y69" s="66"/>
      <c r="Z69" s="66"/>
    </row>
    <row r="70" spans="1:26" ht="127.5" customHeight="1" x14ac:dyDescent="0.4">
      <c r="A70" s="66"/>
      <c r="B70" s="177" t="s">
        <v>384</v>
      </c>
      <c r="C70" s="612" t="s">
        <v>529</v>
      </c>
      <c r="D70" s="612"/>
      <c r="E70" s="612"/>
      <c r="F70" s="612"/>
      <c r="G70" s="612"/>
      <c r="H70" s="612"/>
      <c r="I70" s="612"/>
      <c r="J70" s="175"/>
      <c r="K70" s="176"/>
      <c r="L70" s="71"/>
      <c r="M70" s="71"/>
      <c r="N70" s="71"/>
      <c r="O70" s="71"/>
      <c r="P70" s="66"/>
      <c r="Q70" s="66"/>
      <c r="R70" s="66"/>
      <c r="S70" s="66"/>
      <c r="T70" s="66"/>
      <c r="U70" s="66"/>
      <c r="V70" s="66"/>
      <c r="W70" s="66"/>
      <c r="X70" s="66"/>
      <c r="Y70" s="66"/>
      <c r="Z70" s="66"/>
    </row>
    <row r="71" spans="1:26" ht="94.9" customHeight="1" x14ac:dyDescent="0.4">
      <c r="A71" s="66"/>
      <c r="B71" s="178" t="s">
        <v>385</v>
      </c>
      <c r="C71" s="613" t="s">
        <v>657</v>
      </c>
      <c r="D71" s="613"/>
      <c r="E71" s="613"/>
      <c r="F71" s="613"/>
      <c r="G71" s="613"/>
      <c r="H71" s="613"/>
      <c r="I71" s="613"/>
      <c r="J71" s="175"/>
      <c r="K71" s="176"/>
      <c r="L71" s="71"/>
      <c r="M71" s="71"/>
      <c r="N71" s="71"/>
      <c r="O71" s="71"/>
      <c r="P71" s="66"/>
      <c r="Q71" s="66"/>
      <c r="R71" s="66"/>
      <c r="S71" s="66"/>
      <c r="T71" s="66"/>
      <c r="U71" s="66"/>
      <c r="V71" s="66"/>
      <c r="W71" s="66"/>
      <c r="X71" s="66"/>
      <c r="Y71" s="66"/>
      <c r="Z71" s="66"/>
    </row>
    <row r="72" spans="1:26" ht="33" customHeight="1" x14ac:dyDescent="0.4">
      <c r="A72" s="66"/>
      <c r="B72" s="626" t="s">
        <v>386</v>
      </c>
      <c r="C72" s="179" t="s">
        <v>387</v>
      </c>
      <c r="D72" s="280" t="s">
        <v>388</v>
      </c>
      <c r="E72" s="179" t="s">
        <v>389</v>
      </c>
      <c r="F72" s="179" t="s">
        <v>390</v>
      </c>
      <c r="G72" s="180" t="s">
        <v>391</v>
      </c>
      <c r="H72" s="180" t="s">
        <v>663</v>
      </c>
      <c r="I72" s="180" t="s">
        <v>5</v>
      </c>
      <c r="J72" s="181" t="s">
        <v>6</v>
      </c>
      <c r="K72" s="176"/>
      <c r="L72" s="71"/>
      <c r="M72" s="71"/>
      <c r="N72" s="71"/>
      <c r="O72" s="66"/>
      <c r="P72" s="66"/>
      <c r="Q72" s="66"/>
      <c r="R72" s="66"/>
      <c r="S72" s="66"/>
      <c r="T72" s="66"/>
      <c r="U72" s="66"/>
      <c r="V72" s="66"/>
      <c r="W72" s="66"/>
      <c r="X72" s="66"/>
      <c r="Y72" s="66"/>
      <c r="Z72" s="66"/>
    </row>
    <row r="73" spans="1:26" s="82" customFormat="1" ht="30" customHeight="1" x14ac:dyDescent="0.4">
      <c r="A73" s="66"/>
      <c r="B73" s="627"/>
      <c r="C73" s="182" t="s">
        <v>514</v>
      </c>
      <c r="D73" s="182" t="s">
        <v>72</v>
      </c>
      <c r="E73" s="173" t="s">
        <v>512</v>
      </c>
      <c r="F73" s="182" t="s">
        <v>518</v>
      </c>
      <c r="G73" s="183"/>
      <c r="H73" s="183"/>
      <c r="I73" s="182"/>
      <c r="J73" s="184"/>
      <c r="K73" s="176"/>
      <c r="L73" s="71"/>
      <c r="M73" s="71"/>
      <c r="N73" s="71"/>
      <c r="O73" s="71"/>
      <c r="P73" s="71"/>
      <c r="Q73" s="71"/>
      <c r="R73" s="71"/>
      <c r="S73" s="71"/>
      <c r="T73" s="71"/>
      <c r="U73" s="71"/>
      <c r="V73" s="71"/>
      <c r="W73" s="71"/>
      <c r="X73" s="71"/>
      <c r="Y73" s="71"/>
      <c r="Z73" s="71"/>
    </row>
    <row r="74" spans="1:26" s="82" customFormat="1" ht="30.75" customHeight="1" x14ac:dyDescent="0.4">
      <c r="A74" s="66"/>
      <c r="B74" s="627"/>
      <c r="C74" s="182" t="s">
        <v>413</v>
      </c>
      <c r="D74" s="182" t="s">
        <v>1032</v>
      </c>
      <c r="E74" s="173" t="s">
        <v>841</v>
      </c>
      <c r="F74" s="182" t="s">
        <v>842</v>
      </c>
      <c r="G74" s="183"/>
      <c r="H74" s="183"/>
      <c r="I74" s="182"/>
      <c r="J74" s="184"/>
      <c r="K74" s="176"/>
      <c r="L74" s="71"/>
      <c r="M74" s="71"/>
      <c r="N74" s="71"/>
      <c r="O74" s="71"/>
      <c r="P74" s="71"/>
      <c r="Q74" s="71"/>
      <c r="R74" s="71"/>
      <c r="S74" s="71"/>
      <c r="T74" s="71"/>
      <c r="U74" s="71"/>
      <c r="V74" s="71"/>
      <c r="W74" s="71"/>
      <c r="X74" s="71"/>
      <c r="Y74" s="71"/>
      <c r="Z74" s="71"/>
    </row>
    <row r="75" spans="1:26" s="82" customFormat="1" ht="286.14999999999998" customHeight="1" x14ac:dyDescent="0.4">
      <c r="A75" s="66"/>
      <c r="B75" s="627"/>
      <c r="C75" s="182" t="s">
        <v>475</v>
      </c>
      <c r="D75" s="182" t="s">
        <v>937</v>
      </c>
      <c r="E75" s="173" t="s">
        <v>936</v>
      </c>
      <c r="F75" s="182" t="s">
        <v>525</v>
      </c>
      <c r="G75" s="183"/>
      <c r="H75" s="182"/>
      <c r="I75" s="182"/>
      <c r="J75" s="184"/>
      <c r="K75" s="176"/>
      <c r="L75" s="71"/>
      <c r="M75" s="71"/>
      <c r="N75" s="71"/>
      <c r="O75" s="71"/>
      <c r="P75" s="71"/>
      <c r="Q75" s="71"/>
      <c r="R75" s="71"/>
      <c r="S75" s="71"/>
      <c r="T75" s="71"/>
      <c r="U75" s="71"/>
      <c r="V75" s="71"/>
      <c r="W75" s="71"/>
      <c r="X75" s="71"/>
      <c r="Y75" s="71"/>
      <c r="Z75" s="71"/>
    </row>
    <row r="76" spans="1:26" s="82" customFormat="1" ht="101.25" customHeight="1" x14ac:dyDescent="0.4">
      <c r="A76" s="66"/>
      <c r="B76" s="627"/>
      <c r="C76" s="182" t="s">
        <v>515</v>
      </c>
      <c r="D76" s="182" t="s">
        <v>860</v>
      </c>
      <c r="E76" s="173" t="s">
        <v>862</v>
      </c>
      <c r="F76" s="182" t="s">
        <v>515</v>
      </c>
      <c r="G76" s="183"/>
      <c r="H76" s="183"/>
      <c r="I76" s="182"/>
      <c r="J76" s="184"/>
      <c r="K76" s="176"/>
      <c r="L76" s="71"/>
      <c r="M76" s="71"/>
      <c r="N76" s="71"/>
      <c r="O76" s="71"/>
      <c r="P76" s="71"/>
      <c r="Q76" s="71"/>
      <c r="R76" s="71"/>
      <c r="S76" s="71"/>
      <c r="T76" s="71"/>
      <c r="U76" s="71"/>
      <c r="V76" s="71"/>
      <c r="W76" s="71"/>
      <c r="X76" s="71"/>
      <c r="Y76" s="71"/>
      <c r="Z76" s="71"/>
    </row>
    <row r="77" spans="1:26" s="82" customFormat="1" ht="71.25" x14ac:dyDescent="0.4">
      <c r="A77" s="66"/>
      <c r="B77" s="627"/>
      <c r="C77" s="182" t="s">
        <v>393</v>
      </c>
      <c r="D77" s="182" t="s">
        <v>897</v>
      </c>
      <c r="E77" s="173" t="s">
        <v>861</v>
      </c>
      <c r="F77" s="182" t="s">
        <v>414</v>
      </c>
      <c r="G77" s="183"/>
      <c r="H77" s="183"/>
      <c r="I77" s="182"/>
      <c r="J77" s="184"/>
      <c r="K77" s="176"/>
      <c r="L77" s="71"/>
      <c r="M77" s="71"/>
      <c r="N77" s="71"/>
      <c r="O77" s="71"/>
      <c r="P77" s="71"/>
      <c r="Q77" s="71"/>
      <c r="R77" s="71"/>
      <c r="S77" s="71"/>
      <c r="T77" s="71"/>
      <c r="U77" s="71"/>
      <c r="V77" s="71"/>
      <c r="W77" s="71"/>
      <c r="X77" s="71"/>
      <c r="Y77" s="71"/>
      <c r="Z77" s="71"/>
    </row>
    <row r="78" spans="1:26" s="82" customFormat="1" ht="154.5" customHeight="1" x14ac:dyDescent="0.4">
      <c r="A78" s="66"/>
      <c r="B78" s="627"/>
      <c r="C78" s="182" t="s">
        <v>527</v>
      </c>
      <c r="D78" s="182" t="s">
        <v>450</v>
      </c>
      <c r="E78" s="173" t="s">
        <v>516</v>
      </c>
      <c r="F78" s="182" t="s">
        <v>528</v>
      </c>
      <c r="G78" s="183"/>
      <c r="H78" s="183"/>
      <c r="I78" s="182"/>
      <c r="J78" s="184"/>
      <c r="K78" s="176"/>
      <c r="L78" s="71"/>
      <c r="M78" s="71"/>
      <c r="N78" s="71"/>
      <c r="O78" s="71"/>
      <c r="P78" s="71"/>
      <c r="Q78" s="71"/>
      <c r="R78" s="71"/>
      <c r="S78" s="71"/>
      <c r="T78" s="71"/>
      <c r="U78" s="71"/>
      <c r="V78" s="71"/>
      <c r="W78" s="71"/>
      <c r="X78" s="71"/>
      <c r="Y78" s="71"/>
      <c r="Z78" s="71"/>
    </row>
    <row r="79" spans="1:26" s="82" customFormat="1" ht="48" customHeight="1" x14ac:dyDescent="0.4">
      <c r="A79" s="66"/>
      <c r="B79" s="627"/>
      <c r="C79" s="182" t="s">
        <v>392</v>
      </c>
      <c r="D79" s="182" t="s">
        <v>847</v>
      </c>
      <c r="E79" s="200" t="s">
        <v>846</v>
      </c>
      <c r="F79" s="182" t="s">
        <v>517</v>
      </c>
      <c r="G79" s="183"/>
      <c r="H79" s="183"/>
      <c r="I79" s="182"/>
      <c r="J79" s="184"/>
      <c r="K79" s="176"/>
      <c r="L79" s="71"/>
      <c r="M79" s="71"/>
      <c r="N79" s="71"/>
      <c r="O79" s="71"/>
      <c r="P79" s="71"/>
      <c r="Q79" s="71"/>
      <c r="R79" s="71"/>
      <c r="S79" s="71"/>
      <c r="T79" s="71"/>
      <c r="U79" s="71"/>
      <c r="V79" s="71"/>
      <c r="W79" s="71"/>
      <c r="X79" s="71"/>
      <c r="Y79" s="71"/>
      <c r="Z79" s="71"/>
    </row>
    <row r="80" spans="1:26" s="88" customFormat="1" ht="19.899999999999999" customHeight="1" x14ac:dyDescent="0.45">
      <c r="A80" s="83"/>
      <c r="B80" s="174" t="s">
        <v>394</v>
      </c>
      <c r="C80" s="186" t="str">
        <f>IF(K80=100%, "Complete", "Incomplete")</f>
        <v>Incomplete</v>
      </c>
      <c r="D80" s="187"/>
      <c r="E80" s="289"/>
      <c r="F80" s="187"/>
      <c r="G80" s="188"/>
      <c r="H80" s="188"/>
      <c r="I80" s="187"/>
      <c r="J80" s="187"/>
      <c r="K80" s="189"/>
      <c r="L80" s="83"/>
      <c r="M80" s="83"/>
      <c r="N80" s="83"/>
      <c r="O80" s="83"/>
      <c r="P80" s="83"/>
      <c r="Q80" s="83"/>
      <c r="R80" s="83"/>
      <c r="S80" s="83"/>
      <c r="T80" s="83"/>
      <c r="U80" s="83"/>
      <c r="V80" s="83"/>
      <c r="W80" s="83"/>
      <c r="X80" s="83"/>
      <c r="Y80" s="83"/>
      <c r="Z80" s="83"/>
    </row>
    <row r="81" spans="1:26" s="88" customFormat="1" ht="19.899999999999999" customHeight="1" x14ac:dyDescent="0.45">
      <c r="A81" s="83"/>
      <c r="B81" s="294"/>
      <c r="C81" s="295"/>
      <c r="D81" s="113"/>
      <c r="E81" s="288"/>
      <c r="F81" s="113"/>
      <c r="G81" s="114"/>
      <c r="H81" s="114"/>
      <c r="I81" s="113"/>
      <c r="J81" s="113"/>
      <c r="K81" s="113"/>
      <c r="L81" s="83"/>
      <c r="M81" s="83"/>
      <c r="N81" s="83"/>
      <c r="O81" s="83"/>
      <c r="P81" s="83"/>
      <c r="Q81" s="83"/>
      <c r="R81" s="83"/>
      <c r="S81" s="83"/>
      <c r="T81" s="83"/>
      <c r="U81" s="83"/>
      <c r="V81" s="83"/>
      <c r="W81" s="83"/>
      <c r="X81" s="83"/>
      <c r="Y81" s="83"/>
      <c r="Z81" s="83"/>
    </row>
    <row r="82" spans="1:26" ht="19.899999999999999" customHeight="1" x14ac:dyDescent="0.4">
      <c r="A82" s="66"/>
      <c r="B82" s="263" t="s">
        <v>383</v>
      </c>
      <c r="C82" s="614" t="s">
        <v>407</v>
      </c>
      <c r="D82" s="614"/>
      <c r="E82" s="614"/>
      <c r="F82" s="614"/>
      <c r="G82" s="614"/>
      <c r="H82" s="614"/>
      <c r="I82" s="614"/>
      <c r="J82" s="71"/>
      <c r="K82" s="71"/>
      <c r="L82" s="71"/>
      <c r="M82" s="71"/>
      <c r="N82" s="71"/>
      <c r="O82" s="71"/>
      <c r="P82" s="66"/>
      <c r="Q82" s="66"/>
      <c r="R82" s="66"/>
      <c r="S82" s="66"/>
      <c r="T82" s="66"/>
      <c r="U82" s="66"/>
      <c r="V82" s="66"/>
      <c r="W82" s="66"/>
      <c r="X82" s="66"/>
      <c r="Y82" s="66"/>
      <c r="Z82" s="66"/>
    </row>
    <row r="83" spans="1:26" ht="148.5" customHeight="1" x14ac:dyDescent="0.4">
      <c r="A83" s="66"/>
      <c r="B83" s="76" t="s">
        <v>384</v>
      </c>
      <c r="C83" s="609" t="s">
        <v>1214</v>
      </c>
      <c r="D83" s="609"/>
      <c r="E83" s="609"/>
      <c r="F83" s="609"/>
      <c r="G83" s="609"/>
      <c r="H83" s="609"/>
      <c r="I83" s="609"/>
      <c r="J83" s="71"/>
      <c r="K83" s="71"/>
      <c r="L83" s="71"/>
      <c r="M83" s="71"/>
      <c r="N83" s="71"/>
      <c r="O83" s="71"/>
      <c r="P83" s="66"/>
      <c r="Q83" s="66"/>
      <c r="R83" s="66"/>
      <c r="S83" s="66"/>
      <c r="T83" s="66"/>
      <c r="U83" s="66"/>
      <c r="V83" s="66"/>
      <c r="W83" s="66"/>
      <c r="X83" s="66"/>
      <c r="Y83" s="66"/>
      <c r="Z83" s="66"/>
    </row>
    <row r="84" spans="1:26" ht="42.4" customHeight="1" x14ac:dyDescent="0.4">
      <c r="A84" s="66"/>
      <c r="B84" s="76" t="s">
        <v>385</v>
      </c>
      <c r="C84" s="610" t="s">
        <v>530</v>
      </c>
      <c r="D84" s="610"/>
      <c r="E84" s="610"/>
      <c r="F84" s="610"/>
      <c r="G84" s="610"/>
      <c r="H84" s="610"/>
      <c r="I84" s="610"/>
      <c r="J84" s="71"/>
      <c r="K84" s="71"/>
      <c r="L84" s="71"/>
      <c r="M84" s="71"/>
      <c r="N84" s="71"/>
      <c r="O84" s="71"/>
      <c r="P84" s="66"/>
      <c r="Q84" s="66"/>
      <c r="R84" s="66"/>
      <c r="S84" s="66"/>
      <c r="T84" s="66"/>
      <c r="U84" s="66"/>
      <c r="V84" s="66"/>
      <c r="W84" s="66"/>
      <c r="X84" s="66"/>
      <c r="Y84" s="66"/>
      <c r="Z84" s="66"/>
    </row>
    <row r="85" spans="1:26" ht="33" customHeight="1" x14ac:dyDescent="0.4">
      <c r="A85" s="66"/>
      <c r="B85" s="76" t="s">
        <v>386</v>
      </c>
      <c r="C85" s="259" t="s">
        <v>387</v>
      </c>
      <c r="D85" s="259" t="s">
        <v>388</v>
      </c>
      <c r="E85" s="259" t="s">
        <v>389</v>
      </c>
      <c r="F85" s="259" t="s">
        <v>390</v>
      </c>
      <c r="G85" s="260" t="s">
        <v>391</v>
      </c>
      <c r="H85" s="260" t="s">
        <v>663</v>
      </c>
      <c r="I85" s="617" t="s">
        <v>5</v>
      </c>
      <c r="J85" s="618"/>
      <c r="K85" s="619"/>
      <c r="L85" s="78" t="s">
        <v>6</v>
      </c>
      <c r="M85" s="71"/>
      <c r="N85" s="71"/>
      <c r="O85" s="66"/>
      <c r="P85" s="66"/>
      <c r="Q85" s="66"/>
      <c r="R85" s="66"/>
      <c r="S85" s="66"/>
      <c r="T85" s="66"/>
      <c r="U85" s="66"/>
      <c r="V85" s="66"/>
      <c r="W85" s="66"/>
      <c r="X85" s="66"/>
      <c r="Y85" s="66"/>
      <c r="Z85" s="66"/>
    </row>
    <row r="86" spans="1:26" s="82" customFormat="1" ht="102" customHeight="1" x14ac:dyDescent="0.4">
      <c r="A86" s="66"/>
      <c r="B86" s="76"/>
      <c r="C86" s="258" t="s">
        <v>413</v>
      </c>
      <c r="D86" s="258" t="s">
        <v>1126</v>
      </c>
      <c r="E86" s="258" t="s">
        <v>1215</v>
      </c>
      <c r="F86" s="258" t="s">
        <v>509</v>
      </c>
      <c r="G86" s="79" t="s">
        <v>8</v>
      </c>
      <c r="H86" s="360"/>
      <c r="I86" s="620"/>
      <c r="J86" s="621"/>
      <c r="K86" s="622"/>
      <c r="L86" s="81">
        <f>IF(G86="","0",IF(G86="Pass",1,IF(G86="Fail",0,IF(G86="TBD",0,IF(G86="N/A (Please provide reasons)",1)))))</f>
        <v>0</v>
      </c>
      <c r="M86" s="71"/>
      <c r="N86" s="71"/>
      <c r="O86" s="71"/>
      <c r="P86" s="71"/>
      <c r="Q86" s="71"/>
      <c r="R86" s="71"/>
      <c r="S86" s="71"/>
      <c r="T86" s="71"/>
      <c r="U86" s="71"/>
      <c r="V86" s="71"/>
      <c r="W86" s="71"/>
      <c r="X86" s="71"/>
      <c r="Y86" s="71"/>
      <c r="Z86" s="71"/>
    </row>
    <row r="87" spans="1:26" s="82" customFormat="1" ht="257.25" customHeight="1" x14ac:dyDescent="0.4">
      <c r="A87" s="66"/>
      <c r="B87" s="76"/>
      <c r="C87" s="258" t="s">
        <v>499</v>
      </c>
      <c r="D87" s="258" t="s">
        <v>1216</v>
      </c>
      <c r="E87" s="286" t="s">
        <v>1217</v>
      </c>
      <c r="F87" s="258" t="s">
        <v>868</v>
      </c>
      <c r="G87" s="79" t="s">
        <v>8</v>
      </c>
      <c r="H87" s="360"/>
      <c r="I87" s="620"/>
      <c r="J87" s="621"/>
      <c r="K87" s="622"/>
      <c r="L87" s="81">
        <f t="shared" ref="L87:L90" si="2">IF(G87="","0",IF(G87="Pass",1,IF(G87="Fail",0,IF(G87="TBD",0,IF(G87="N/A (Please provide reasons)",1)))))</f>
        <v>0</v>
      </c>
      <c r="M87" s="71"/>
      <c r="N87" s="71"/>
      <c r="O87" s="71"/>
      <c r="P87" s="71"/>
      <c r="Q87" s="71"/>
      <c r="R87" s="71"/>
      <c r="S87" s="71"/>
      <c r="T87" s="71"/>
      <c r="U87" s="71"/>
      <c r="V87" s="71"/>
      <c r="W87" s="71"/>
      <c r="X87" s="71"/>
      <c r="Y87" s="71"/>
      <c r="Z87" s="71"/>
    </row>
    <row r="88" spans="1:26" s="82" customFormat="1" ht="81.75" customHeight="1" x14ac:dyDescent="0.4">
      <c r="A88" s="66"/>
      <c r="B88" s="76"/>
      <c r="C88" s="258" t="s">
        <v>531</v>
      </c>
      <c r="D88" s="258" t="s">
        <v>1127</v>
      </c>
      <c r="E88" s="258" t="s">
        <v>532</v>
      </c>
      <c r="F88" s="258" t="s">
        <v>531</v>
      </c>
      <c r="G88" s="79" t="s">
        <v>8</v>
      </c>
      <c r="H88" s="360"/>
      <c r="I88" s="620"/>
      <c r="J88" s="621"/>
      <c r="K88" s="622"/>
      <c r="L88" s="81">
        <f t="shared" si="2"/>
        <v>0</v>
      </c>
      <c r="M88" s="71"/>
      <c r="N88" s="71"/>
      <c r="O88" s="71"/>
      <c r="P88" s="71"/>
      <c r="Q88" s="71"/>
      <c r="R88" s="71"/>
      <c r="S88" s="71"/>
      <c r="T88" s="71"/>
      <c r="U88" s="71"/>
      <c r="V88" s="71"/>
      <c r="W88" s="71"/>
      <c r="X88" s="71"/>
      <c r="Y88" s="71"/>
      <c r="Z88" s="71"/>
    </row>
    <row r="89" spans="1:26" s="82" customFormat="1" ht="21.75" customHeight="1" x14ac:dyDescent="0.4">
      <c r="A89" s="66"/>
      <c r="B89" s="76"/>
      <c r="C89" s="258" t="s">
        <v>393</v>
      </c>
      <c r="D89" s="258" t="s">
        <v>1128</v>
      </c>
      <c r="E89" s="258" t="s">
        <v>848</v>
      </c>
      <c r="F89" s="258" t="s">
        <v>414</v>
      </c>
      <c r="G89" s="79" t="s">
        <v>8</v>
      </c>
      <c r="H89" s="360"/>
      <c r="I89" s="620"/>
      <c r="J89" s="621"/>
      <c r="K89" s="622"/>
      <c r="L89" s="81">
        <f t="shared" si="2"/>
        <v>0</v>
      </c>
      <c r="M89" s="71"/>
      <c r="N89" s="71"/>
      <c r="O89" s="71"/>
      <c r="P89" s="71"/>
      <c r="Q89" s="71"/>
      <c r="R89" s="71"/>
      <c r="S89" s="71"/>
      <c r="T89" s="71"/>
      <c r="U89" s="71"/>
      <c r="V89" s="71"/>
      <c r="W89" s="71"/>
      <c r="X89" s="71"/>
      <c r="Y89" s="71"/>
      <c r="Z89" s="71"/>
    </row>
    <row r="90" spans="1:26" s="82" customFormat="1" ht="80.25" customHeight="1" x14ac:dyDescent="0.4">
      <c r="A90" s="66"/>
      <c r="B90" s="76"/>
      <c r="C90" s="258" t="s">
        <v>392</v>
      </c>
      <c r="D90" s="258" t="s">
        <v>1249</v>
      </c>
      <c r="E90" s="258" t="s">
        <v>1211</v>
      </c>
      <c r="F90" s="258" t="s">
        <v>517</v>
      </c>
      <c r="G90" s="79" t="s">
        <v>8</v>
      </c>
      <c r="H90" s="360"/>
      <c r="I90" s="620"/>
      <c r="J90" s="621"/>
      <c r="K90" s="622"/>
      <c r="L90" s="81">
        <f t="shared" si="2"/>
        <v>0</v>
      </c>
      <c r="M90" s="71"/>
      <c r="N90" s="71"/>
      <c r="O90" s="71"/>
      <c r="P90" s="71"/>
      <c r="Q90" s="71"/>
      <c r="R90" s="71"/>
      <c r="S90" s="71"/>
      <c r="T90" s="71"/>
      <c r="U90" s="71"/>
      <c r="V90" s="71"/>
      <c r="W90" s="71"/>
      <c r="X90" s="71"/>
      <c r="Y90" s="71"/>
      <c r="Z90" s="71"/>
    </row>
    <row r="91" spans="1:26" s="88" customFormat="1" ht="19.899999999999999" customHeight="1" x14ac:dyDescent="0.45">
      <c r="A91" s="83"/>
      <c r="B91" s="76" t="s">
        <v>394</v>
      </c>
      <c r="C91" s="84" t="str">
        <f>IF(M91=100%, "Complete", "Incomplete")</f>
        <v>Incomplete</v>
      </c>
      <c r="D91" s="628"/>
      <c r="E91" s="615"/>
      <c r="F91" s="615"/>
      <c r="G91" s="615"/>
      <c r="H91" s="615"/>
      <c r="I91" s="615"/>
      <c r="J91" s="615"/>
      <c r="K91" s="615"/>
      <c r="L91" s="616"/>
      <c r="M91" s="87">
        <f>SUM(L86:L90) / (COUNT(L86:L90))</f>
        <v>0</v>
      </c>
      <c r="N91" s="83"/>
      <c r="O91" s="83"/>
      <c r="P91" s="83"/>
      <c r="Q91" s="83"/>
      <c r="R91" s="83"/>
      <c r="S91" s="83"/>
      <c r="T91" s="83"/>
      <c r="U91" s="83"/>
      <c r="V91" s="83"/>
      <c r="W91" s="83"/>
      <c r="X91" s="83"/>
      <c r="Y91" s="83"/>
      <c r="Z91" s="83"/>
    </row>
    <row r="92" spans="1:26" s="88" customFormat="1" ht="19.899999999999999" customHeight="1" x14ac:dyDescent="0.45">
      <c r="A92" s="83"/>
      <c r="B92" s="115"/>
      <c r="C92" s="116"/>
      <c r="D92" s="113"/>
      <c r="E92" s="288"/>
      <c r="F92" s="113"/>
      <c r="G92" s="114"/>
      <c r="H92" s="114"/>
      <c r="I92" s="113"/>
      <c r="J92" s="113"/>
      <c r="K92" s="113"/>
      <c r="L92" s="83"/>
      <c r="M92" s="83"/>
      <c r="N92" s="83"/>
      <c r="O92" s="83"/>
      <c r="P92" s="83"/>
      <c r="Q92" s="83"/>
      <c r="R92" s="83"/>
      <c r="S92" s="83"/>
      <c r="T92" s="83"/>
      <c r="U92" s="83"/>
      <c r="V92" s="83"/>
      <c r="W92" s="83"/>
      <c r="X92" s="83"/>
      <c r="Y92" s="83"/>
      <c r="Z92" s="83"/>
    </row>
    <row r="93" spans="1:26" ht="19.899999999999999" customHeight="1" x14ac:dyDescent="0.4">
      <c r="A93" s="66"/>
      <c r="B93" s="263" t="s">
        <v>383</v>
      </c>
      <c r="C93" s="614" t="s">
        <v>408</v>
      </c>
      <c r="D93" s="614"/>
      <c r="E93" s="614"/>
      <c r="F93" s="614"/>
      <c r="G93" s="614"/>
      <c r="H93" s="614"/>
      <c r="I93" s="614"/>
      <c r="J93" s="74"/>
      <c r="K93" s="71"/>
      <c r="L93" s="71"/>
      <c r="M93" s="71"/>
      <c r="N93" s="71"/>
      <c r="O93" s="71"/>
      <c r="P93" s="66"/>
      <c r="Q93" s="66"/>
      <c r="R93" s="66"/>
      <c r="S93" s="66"/>
      <c r="T93" s="66"/>
      <c r="U93" s="66"/>
      <c r="V93" s="66"/>
      <c r="W93" s="66"/>
      <c r="X93" s="66"/>
      <c r="Y93" s="66"/>
      <c r="Z93" s="66"/>
    </row>
    <row r="94" spans="1:26" ht="122.25" customHeight="1" x14ac:dyDescent="0.4">
      <c r="A94" s="66"/>
      <c r="B94" s="76" t="s">
        <v>384</v>
      </c>
      <c r="C94" s="609" t="s">
        <v>1034</v>
      </c>
      <c r="D94" s="609"/>
      <c r="E94" s="609"/>
      <c r="F94" s="609"/>
      <c r="G94" s="609"/>
      <c r="H94" s="609"/>
      <c r="I94" s="609"/>
      <c r="J94" s="74"/>
      <c r="K94" s="71"/>
      <c r="L94" s="71"/>
      <c r="M94" s="71"/>
      <c r="N94" s="71"/>
      <c r="O94" s="71"/>
      <c r="P94" s="66"/>
      <c r="Q94" s="66"/>
      <c r="R94" s="66"/>
      <c r="S94" s="66"/>
      <c r="T94" s="66"/>
      <c r="U94" s="66"/>
      <c r="V94" s="66"/>
      <c r="W94" s="66"/>
      <c r="X94" s="66"/>
      <c r="Y94" s="66"/>
      <c r="Z94" s="66"/>
    </row>
    <row r="95" spans="1:26" ht="77.25" customHeight="1" x14ac:dyDescent="0.4">
      <c r="A95" s="66"/>
      <c r="B95" s="77" t="s">
        <v>385</v>
      </c>
      <c r="C95" s="610" t="s">
        <v>742</v>
      </c>
      <c r="D95" s="610"/>
      <c r="E95" s="610"/>
      <c r="F95" s="610"/>
      <c r="G95" s="610"/>
      <c r="H95" s="610"/>
      <c r="I95" s="610"/>
      <c r="J95" s="74"/>
      <c r="K95" s="71"/>
      <c r="L95" s="71"/>
      <c r="M95" s="71"/>
      <c r="N95" s="71"/>
      <c r="O95" s="71"/>
      <c r="P95" s="66"/>
      <c r="Q95" s="66"/>
      <c r="R95" s="66"/>
      <c r="S95" s="66"/>
      <c r="T95" s="66"/>
      <c r="U95" s="66"/>
      <c r="V95" s="66"/>
      <c r="W95" s="66"/>
      <c r="X95" s="66"/>
      <c r="Y95" s="66"/>
      <c r="Z95" s="66"/>
    </row>
    <row r="96" spans="1:26" ht="33" customHeight="1" x14ac:dyDescent="0.4">
      <c r="A96" s="66"/>
      <c r="B96" s="629" t="s">
        <v>386</v>
      </c>
      <c r="C96" s="259" t="s">
        <v>387</v>
      </c>
      <c r="D96" s="279" t="s">
        <v>388</v>
      </c>
      <c r="E96" s="259" t="s">
        <v>389</v>
      </c>
      <c r="F96" s="259" t="s">
        <v>390</v>
      </c>
      <c r="G96" s="260" t="s">
        <v>391</v>
      </c>
      <c r="H96" s="260" t="s">
        <v>663</v>
      </c>
      <c r="I96" s="260" t="s">
        <v>5</v>
      </c>
      <c r="J96" s="78" t="s">
        <v>6</v>
      </c>
      <c r="K96" s="71"/>
      <c r="L96" s="71"/>
      <c r="M96" s="71"/>
      <c r="N96" s="71"/>
      <c r="O96" s="66"/>
      <c r="P96" s="66"/>
      <c r="Q96" s="66"/>
      <c r="R96" s="66"/>
      <c r="S96" s="66"/>
      <c r="T96" s="66"/>
      <c r="U96" s="66"/>
      <c r="V96" s="66"/>
      <c r="W96" s="66"/>
      <c r="X96" s="66"/>
      <c r="Y96" s="66"/>
      <c r="Z96" s="66"/>
    </row>
    <row r="97" spans="1:26" s="82" customFormat="1" ht="33" customHeight="1" x14ac:dyDescent="0.4">
      <c r="A97" s="66"/>
      <c r="B97" s="630"/>
      <c r="C97" s="257" t="s">
        <v>413</v>
      </c>
      <c r="D97" s="258" t="s">
        <v>1032</v>
      </c>
      <c r="E97" s="286" t="s">
        <v>841</v>
      </c>
      <c r="F97" s="257" t="s">
        <v>839</v>
      </c>
      <c r="G97" s="79" t="s">
        <v>8</v>
      </c>
      <c r="H97" s="360"/>
      <c r="I97" s="80"/>
      <c r="J97" s="81">
        <f>IF(G97="","0",IF(G97="Pass",1,IF(G97="Fail",0,IF(G97="TBD",0,IF(G97="N/A (Please provide reasons)",1)))))</f>
        <v>0</v>
      </c>
      <c r="K97" s="71"/>
      <c r="L97" s="71"/>
      <c r="M97" s="71"/>
      <c r="N97" s="71"/>
      <c r="O97" s="71"/>
      <c r="P97" s="71"/>
      <c r="Q97" s="71"/>
      <c r="R97" s="71"/>
      <c r="S97" s="71"/>
      <c r="T97" s="71"/>
      <c r="U97" s="71"/>
      <c r="V97" s="71"/>
      <c r="W97" s="71"/>
      <c r="X97" s="71"/>
      <c r="Y97" s="71"/>
      <c r="Z97" s="71"/>
    </row>
    <row r="98" spans="1:26" s="82" customFormat="1" ht="64.5" customHeight="1" x14ac:dyDescent="0.4">
      <c r="A98" s="66"/>
      <c r="B98" s="630"/>
      <c r="C98" s="257" t="s">
        <v>538</v>
      </c>
      <c r="D98" s="258" t="s">
        <v>1250</v>
      </c>
      <c r="E98" s="286" t="s">
        <v>533</v>
      </c>
      <c r="F98" s="257" t="s">
        <v>539</v>
      </c>
      <c r="G98" s="79" t="s">
        <v>8</v>
      </c>
      <c r="H98" s="360"/>
      <c r="I98" s="80"/>
      <c r="J98" s="81">
        <f>IF(G98="","0",IF(G98="Pass",1,IF(G98="Fail",0,IF(G98="TBD",0,IF(G98="N/A (Please provide reasons)",1)))))</f>
        <v>0</v>
      </c>
      <c r="K98" s="71"/>
      <c r="L98" s="71"/>
      <c r="M98" s="71"/>
      <c r="N98" s="71"/>
      <c r="O98" s="71"/>
      <c r="P98" s="71"/>
      <c r="Q98" s="71"/>
      <c r="R98" s="71"/>
      <c r="S98" s="71"/>
      <c r="T98" s="71"/>
      <c r="U98" s="71"/>
      <c r="V98" s="71"/>
      <c r="W98" s="71"/>
      <c r="X98" s="71"/>
      <c r="Y98" s="71"/>
      <c r="Z98" s="71"/>
    </row>
    <row r="99" spans="1:26" s="82" customFormat="1" ht="33.75" customHeight="1" x14ac:dyDescent="0.4">
      <c r="A99" s="66"/>
      <c r="B99" s="630"/>
      <c r="C99" s="257" t="s">
        <v>188</v>
      </c>
      <c r="D99" s="258" t="s">
        <v>877</v>
      </c>
      <c r="E99" s="286" t="s">
        <v>534</v>
      </c>
      <c r="F99" s="257" t="s">
        <v>536</v>
      </c>
      <c r="G99" s="79" t="s">
        <v>8</v>
      </c>
      <c r="H99" s="360"/>
      <c r="I99" s="80"/>
      <c r="J99" s="81">
        <f>IF(G99="","0",IF(G99="Pass",1,IF(G99="Fail",0,IF(G99="TBD",0,IF(G99="N/A (Please provide reasons)",1)))))</f>
        <v>0</v>
      </c>
      <c r="K99" s="71"/>
      <c r="L99" s="71"/>
      <c r="M99" s="71"/>
      <c r="N99" s="71"/>
      <c r="O99" s="71"/>
      <c r="P99" s="71"/>
      <c r="Q99" s="71"/>
      <c r="R99" s="71"/>
      <c r="S99" s="71"/>
      <c r="T99" s="71"/>
      <c r="U99" s="71"/>
      <c r="V99" s="71"/>
      <c r="W99" s="71"/>
      <c r="X99" s="71"/>
      <c r="Y99" s="71"/>
      <c r="Z99" s="71"/>
    </row>
    <row r="100" spans="1:26" s="88" customFormat="1" ht="19.899999999999999" customHeight="1" x14ac:dyDescent="0.45">
      <c r="A100" s="83"/>
      <c r="B100" s="73" t="s">
        <v>394</v>
      </c>
      <c r="C100" s="84" t="str">
        <f>IF(K100=100%, "Complete", "Incomplete")</f>
        <v>Incomplete</v>
      </c>
      <c r="D100" s="85"/>
      <c r="E100" s="287"/>
      <c r="F100" s="85"/>
      <c r="G100" s="86"/>
      <c r="H100" s="86"/>
      <c r="I100" s="85"/>
      <c r="J100" s="85"/>
      <c r="K100" s="87">
        <f>SUM(J97:J99) / (COUNT(J97:J99))</f>
        <v>0</v>
      </c>
      <c r="L100" s="83"/>
      <c r="M100" s="83"/>
      <c r="N100" s="83"/>
      <c r="O100" s="83"/>
      <c r="P100" s="83"/>
      <c r="Q100" s="83"/>
      <c r="R100" s="83"/>
      <c r="S100" s="83"/>
      <c r="T100" s="83"/>
      <c r="U100" s="83"/>
      <c r="V100" s="83"/>
      <c r="W100" s="83"/>
      <c r="X100" s="83"/>
      <c r="Y100" s="83"/>
      <c r="Z100" s="83"/>
    </row>
    <row r="101" spans="1:26" s="88" customFormat="1" ht="19.899999999999999" customHeight="1" x14ac:dyDescent="0.45">
      <c r="A101" s="83"/>
      <c r="B101" s="115"/>
      <c r="C101" s="116"/>
      <c r="D101" s="113"/>
      <c r="E101" s="288"/>
      <c r="F101" s="113"/>
      <c r="G101" s="114"/>
      <c r="H101" s="114"/>
      <c r="I101" s="113"/>
      <c r="J101" s="113"/>
      <c r="K101" s="113"/>
      <c r="L101" s="83"/>
      <c r="M101" s="83"/>
      <c r="N101" s="83"/>
      <c r="O101" s="83"/>
      <c r="P101" s="83"/>
      <c r="Q101" s="83"/>
      <c r="R101" s="83"/>
      <c r="S101" s="83"/>
      <c r="T101" s="83"/>
      <c r="U101" s="83"/>
      <c r="V101" s="83"/>
      <c r="W101" s="83"/>
      <c r="X101" s="83"/>
      <c r="Y101" s="83"/>
      <c r="Z101" s="83"/>
    </row>
    <row r="102" spans="1:26" ht="19.899999999999999" customHeight="1" x14ac:dyDescent="0.4">
      <c r="A102" s="66"/>
      <c r="B102" s="174" t="s">
        <v>383</v>
      </c>
      <c r="C102" s="611" t="s">
        <v>409</v>
      </c>
      <c r="D102" s="611"/>
      <c r="E102" s="611"/>
      <c r="F102" s="611"/>
      <c r="G102" s="611"/>
      <c r="H102" s="611"/>
      <c r="I102" s="611"/>
      <c r="J102" s="175"/>
      <c r="K102" s="176"/>
      <c r="L102" s="71"/>
      <c r="M102" s="71"/>
      <c r="N102" s="71"/>
      <c r="O102" s="71"/>
      <c r="P102" s="66"/>
      <c r="Q102" s="66"/>
      <c r="R102" s="66"/>
      <c r="S102" s="66"/>
      <c r="T102" s="66"/>
      <c r="U102" s="66"/>
      <c r="V102" s="66"/>
      <c r="W102" s="66"/>
      <c r="X102" s="66"/>
      <c r="Y102" s="66"/>
      <c r="Z102" s="66"/>
    </row>
    <row r="103" spans="1:26" ht="102.4" customHeight="1" x14ac:dyDescent="0.4">
      <c r="A103" s="66"/>
      <c r="B103" s="177" t="s">
        <v>384</v>
      </c>
      <c r="C103" s="612" t="s">
        <v>537</v>
      </c>
      <c r="D103" s="612"/>
      <c r="E103" s="612"/>
      <c r="F103" s="612"/>
      <c r="G103" s="612"/>
      <c r="H103" s="612"/>
      <c r="I103" s="612"/>
      <c r="J103" s="175"/>
      <c r="K103" s="176"/>
      <c r="L103" s="71"/>
      <c r="M103" s="71"/>
      <c r="N103" s="71"/>
      <c r="O103" s="71"/>
      <c r="P103" s="66"/>
      <c r="Q103" s="66"/>
      <c r="R103" s="66"/>
      <c r="S103" s="66"/>
      <c r="T103" s="66"/>
      <c r="U103" s="66"/>
      <c r="V103" s="66"/>
      <c r="W103" s="66"/>
      <c r="X103" s="66"/>
      <c r="Y103" s="66"/>
      <c r="Z103" s="66"/>
    </row>
    <row r="104" spans="1:26" ht="96.75" customHeight="1" x14ac:dyDescent="0.4">
      <c r="A104" s="66"/>
      <c r="B104" s="178" t="s">
        <v>385</v>
      </c>
      <c r="C104" s="613" t="s">
        <v>658</v>
      </c>
      <c r="D104" s="613"/>
      <c r="E104" s="613"/>
      <c r="F104" s="613"/>
      <c r="G104" s="613"/>
      <c r="H104" s="613"/>
      <c r="I104" s="613"/>
      <c r="J104" s="175"/>
      <c r="K104" s="176"/>
      <c r="L104" s="71"/>
      <c r="M104" s="71"/>
      <c r="N104" s="71"/>
      <c r="O104" s="71"/>
      <c r="P104" s="66"/>
      <c r="Q104" s="66"/>
      <c r="R104" s="66"/>
      <c r="S104" s="66"/>
      <c r="T104" s="66"/>
      <c r="U104" s="66"/>
      <c r="V104" s="66"/>
      <c r="W104" s="66"/>
      <c r="X104" s="66"/>
      <c r="Y104" s="66"/>
      <c r="Z104" s="66"/>
    </row>
    <row r="105" spans="1:26" ht="33" customHeight="1" x14ac:dyDescent="0.4">
      <c r="A105" s="66"/>
      <c r="B105" s="626" t="s">
        <v>386</v>
      </c>
      <c r="C105" s="179" t="s">
        <v>387</v>
      </c>
      <c r="D105" s="280" t="s">
        <v>388</v>
      </c>
      <c r="E105" s="179" t="s">
        <v>389</v>
      </c>
      <c r="F105" s="179" t="s">
        <v>390</v>
      </c>
      <c r="G105" s="180" t="s">
        <v>391</v>
      </c>
      <c r="H105" s="180" t="s">
        <v>663</v>
      </c>
      <c r="I105" s="180" t="s">
        <v>5</v>
      </c>
      <c r="J105" s="181" t="s">
        <v>6</v>
      </c>
      <c r="K105" s="176"/>
      <c r="L105" s="71"/>
      <c r="M105" s="71"/>
      <c r="N105" s="71"/>
      <c r="O105" s="66"/>
      <c r="P105" s="66"/>
      <c r="Q105" s="66"/>
      <c r="R105" s="66"/>
      <c r="S105" s="66"/>
      <c r="T105" s="66"/>
      <c r="U105" s="66"/>
      <c r="V105" s="66"/>
      <c r="W105" s="66"/>
      <c r="X105" s="66"/>
      <c r="Y105" s="66"/>
      <c r="Z105" s="66"/>
    </row>
    <row r="106" spans="1:26" s="82" customFormat="1" ht="43.5" customHeight="1" x14ac:dyDescent="0.4">
      <c r="A106" s="66"/>
      <c r="B106" s="627"/>
      <c r="C106" s="182" t="s">
        <v>413</v>
      </c>
      <c r="D106" s="182" t="s">
        <v>1032</v>
      </c>
      <c r="E106" s="173" t="s">
        <v>841</v>
      </c>
      <c r="F106" s="182" t="s">
        <v>839</v>
      </c>
      <c r="G106" s="183"/>
      <c r="H106" s="183"/>
      <c r="I106" s="182"/>
      <c r="J106" s="184"/>
      <c r="K106" s="176"/>
      <c r="L106" s="71"/>
      <c r="M106" s="71"/>
      <c r="N106" s="71"/>
      <c r="O106" s="71"/>
      <c r="P106" s="71"/>
      <c r="Q106" s="71"/>
      <c r="R106" s="71"/>
      <c r="S106" s="71"/>
      <c r="T106" s="71"/>
      <c r="U106" s="71"/>
      <c r="V106" s="71"/>
      <c r="W106" s="71"/>
      <c r="X106" s="71"/>
      <c r="Y106" s="71"/>
      <c r="Z106" s="71"/>
    </row>
    <row r="107" spans="1:26" s="82" customFormat="1" ht="46.15" customHeight="1" x14ac:dyDescent="0.4">
      <c r="A107" s="66"/>
      <c r="B107" s="627"/>
      <c r="C107" s="182" t="s">
        <v>540</v>
      </c>
      <c r="D107" s="182" t="s">
        <v>898</v>
      </c>
      <c r="E107" s="173" t="s">
        <v>533</v>
      </c>
      <c r="F107" s="182" t="s">
        <v>541</v>
      </c>
      <c r="G107" s="183"/>
      <c r="H107" s="183"/>
      <c r="I107" s="182"/>
      <c r="J107" s="184"/>
      <c r="K107" s="176"/>
      <c r="L107" s="71"/>
      <c r="M107" s="71"/>
      <c r="N107" s="71"/>
      <c r="O107" s="71"/>
      <c r="P107" s="71"/>
      <c r="Q107" s="71"/>
      <c r="R107" s="71"/>
      <c r="S107" s="71"/>
      <c r="T107" s="71"/>
      <c r="U107" s="71"/>
      <c r="V107" s="71"/>
      <c r="W107" s="71"/>
      <c r="X107" s="71"/>
      <c r="Y107" s="71"/>
      <c r="Z107" s="71"/>
    </row>
    <row r="108" spans="1:26" s="82" customFormat="1" ht="35.25" customHeight="1" x14ac:dyDescent="0.4">
      <c r="A108" s="66"/>
      <c r="B108" s="627"/>
      <c r="C108" s="182" t="s">
        <v>188</v>
      </c>
      <c r="D108" s="182" t="s">
        <v>535</v>
      </c>
      <c r="E108" s="173" t="s">
        <v>534</v>
      </c>
      <c r="F108" s="182" t="s">
        <v>542</v>
      </c>
      <c r="G108" s="183"/>
      <c r="H108" s="183"/>
      <c r="I108" s="182"/>
      <c r="J108" s="184"/>
      <c r="K108" s="176"/>
      <c r="L108" s="71"/>
      <c r="M108" s="71"/>
      <c r="N108" s="71"/>
      <c r="O108" s="71"/>
      <c r="P108" s="71"/>
      <c r="Q108" s="71"/>
      <c r="R108" s="71"/>
      <c r="S108" s="71"/>
      <c r="T108" s="71"/>
      <c r="U108" s="71"/>
      <c r="V108" s="71"/>
      <c r="W108" s="71"/>
      <c r="X108" s="71"/>
      <c r="Y108" s="71"/>
      <c r="Z108" s="71"/>
    </row>
    <row r="109" spans="1:26" s="88" customFormat="1" ht="19.899999999999999" customHeight="1" x14ac:dyDescent="0.45">
      <c r="A109" s="83"/>
      <c r="B109" s="174" t="s">
        <v>394</v>
      </c>
      <c r="C109" s="186" t="str">
        <f>IF(K109=100%, "Complete", "Incomplete")</f>
        <v>Incomplete</v>
      </c>
      <c r="D109" s="187"/>
      <c r="E109" s="289"/>
      <c r="F109" s="187"/>
      <c r="G109" s="188"/>
      <c r="H109" s="188"/>
      <c r="I109" s="187"/>
      <c r="J109" s="187"/>
      <c r="K109" s="189"/>
      <c r="L109" s="83"/>
      <c r="M109" s="83"/>
      <c r="N109" s="83"/>
      <c r="O109" s="83"/>
      <c r="P109" s="83"/>
      <c r="Q109" s="83"/>
      <c r="R109" s="83"/>
      <c r="S109" s="83"/>
      <c r="T109" s="83"/>
      <c r="U109" s="83"/>
      <c r="V109" s="83"/>
      <c r="W109" s="83"/>
      <c r="X109" s="83"/>
      <c r="Y109" s="83"/>
      <c r="Z109" s="83"/>
    </row>
    <row r="110" spans="1:26" s="88" customFormat="1" ht="19.899999999999999" customHeight="1" x14ac:dyDescent="0.45">
      <c r="A110" s="83"/>
      <c r="B110" s="115"/>
      <c r="C110" s="116"/>
      <c r="D110" s="113"/>
      <c r="E110" s="288"/>
      <c r="F110" s="113"/>
      <c r="G110" s="114"/>
      <c r="H110" s="114"/>
      <c r="I110" s="113"/>
      <c r="J110" s="113"/>
      <c r="K110" s="113"/>
      <c r="L110" s="83"/>
      <c r="M110" s="83"/>
      <c r="N110" s="83"/>
      <c r="O110" s="83"/>
      <c r="P110" s="83"/>
      <c r="Q110" s="83"/>
      <c r="R110" s="83"/>
      <c r="S110" s="83"/>
      <c r="T110" s="83"/>
      <c r="U110" s="83"/>
      <c r="V110" s="83"/>
      <c r="W110" s="83"/>
      <c r="X110" s="83"/>
      <c r="Y110" s="83"/>
      <c r="Z110" s="83"/>
    </row>
    <row r="111" spans="1:26" ht="19.899999999999999" customHeight="1" x14ac:dyDescent="0.4">
      <c r="A111" s="66"/>
      <c r="B111" s="263" t="s">
        <v>383</v>
      </c>
      <c r="C111" s="614" t="s">
        <v>410</v>
      </c>
      <c r="D111" s="614"/>
      <c r="E111" s="614"/>
      <c r="F111" s="614"/>
      <c r="G111" s="614"/>
      <c r="H111" s="614"/>
      <c r="I111" s="614"/>
      <c r="J111" s="74"/>
      <c r="K111" s="71"/>
      <c r="L111" s="71"/>
      <c r="M111" s="71"/>
      <c r="N111" s="71"/>
      <c r="O111" s="71"/>
      <c r="P111" s="66"/>
      <c r="Q111" s="66"/>
      <c r="R111" s="66"/>
      <c r="S111" s="66"/>
      <c r="T111" s="66"/>
      <c r="U111" s="66"/>
      <c r="V111" s="66"/>
      <c r="W111" s="66"/>
      <c r="X111" s="66"/>
      <c r="Y111" s="66"/>
      <c r="Z111" s="66"/>
    </row>
    <row r="112" spans="1:26" ht="162" customHeight="1" x14ac:dyDescent="0.4">
      <c r="A112" s="66"/>
      <c r="B112" s="76" t="s">
        <v>384</v>
      </c>
      <c r="C112" s="609" t="s">
        <v>1035</v>
      </c>
      <c r="D112" s="609"/>
      <c r="E112" s="609"/>
      <c r="F112" s="609"/>
      <c r="G112" s="609"/>
      <c r="H112" s="609"/>
      <c r="I112" s="609"/>
      <c r="J112" s="74"/>
      <c r="K112" s="71"/>
      <c r="L112" s="71"/>
      <c r="M112" s="71"/>
      <c r="N112" s="71"/>
      <c r="O112" s="71"/>
      <c r="P112" s="66"/>
      <c r="Q112" s="66"/>
      <c r="R112" s="66"/>
      <c r="S112" s="66"/>
      <c r="T112" s="66"/>
      <c r="U112" s="66"/>
      <c r="V112" s="66"/>
      <c r="W112" s="66"/>
      <c r="X112" s="66"/>
      <c r="Y112" s="66"/>
      <c r="Z112" s="66"/>
    </row>
    <row r="113" spans="1:26" ht="82.5" customHeight="1" x14ac:dyDescent="0.4">
      <c r="A113" s="66"/>
      <c r="B113" s="77" t="s">
        <v>385</v>
      </c>
      <c r="C113" s="610" t="s">
        <v>743</v>
      </c>
      <c r="D113" s="610"/>
      <c r="E113" s="610"/>
      <c r="F113" s="610"/>
      <c r="G113" s="610"/>
      <c r="H113" s="610"/>
      <c r="I113" s="610"/>
      <c r="J113" s="74"/>
      <c r="K113" s="71"/>
      <c r="L113" s="71"/>
      <c r="M113" s="71"/>
      <c r="N113" s="71"/>
      <c r="O113" s="71"/>
      <c r="P113" s="66"/>
      <c r="Q113" s="66"/>
      <c r="R113" s="66"/>
      <c r="S113" s="66"/>
      <c r="T113" s="66"/>
      <c r="U113" s="66"/>
      <c r="V113" s="66"/>
      <c r="W113" s="66"/>
      <c r="X113" s="66"/>
      <c r="Y113" s="66"/>
      <c r="Z113" s="66"/>
    </row>
    <row r="114" spans="1:26" ht="33" customHeight="1" x14ac:dyDescent="0.4">
      <c r="A114" s="66"/>
      <c r="B114" s="629" t="s">
        <v>386</v>
      </c>
      <c r="C114" s="259" t="s">
        <v>387</v>
      </c>
      <c r="D114" s="279" t="s">
        <v>388</v>
      </c>
      <c r="E114" s="259" t="s">
        <v>389</v>
      </c>
      <c r="F114" s="259" t="s">
        <v>390</v>
      </c>
      <c r="G114" s="260" t="s">
        <v>391</v>
      </c>
      <c r="H114" s="260" t="s">
        <v>663</v>
      </c>
      <c r="I114" s="260" t="s">
        <v>5</v>
      </c>
      <c r="J114" s="78" t="s">
        <v>6</v>
      </c>
      <c r="K114" s="71"/>
      <c r="L114" s="71"/>
      <c r="M114" s="71"/>
      <c r="N114" s="71"/>
      <c r="O114" s="66"/>
      <c r="P114" s="66"/>
      <c r="Q114" s="66"/>
      <c r="R114" s="66"/>
      <c r="S114" s="66"/>
      <c r="T114" s="66"/>
      <c r="U114" s="66"/>
      <c r="V114" s="66"/>
      <c r="W114" s="66"/>
      <c r="X114" s="66"/>
      <c r="Y114" s="66"/>
      <c r="Z114" s="66"/>
    </row>
    <row r="115" spans="1:26" s="82" customFormat="1" ht="33.75" customHeight="1" x14ac:dyDescent="0.4">
      <c r="A115" s="66"/>
      <c r="B115" s="630"/>
      <c r="C115" s="257" t="s">
        <v>413</v>
      </c>
      <c r="D115" s="258" t="s">
        <v>1124</v>
      </c>
      <c r="E115" s="286" t="s">
        <v>841</v>
      </c>
      <c r="F115" s="257" t="s">
        <v>843</v>
      </c>
      <c r="G115" s="79" t="s">
        <v>8</v>
      </c>
      <c r="H115" s="80"/>
      <c r="I115" s="80"/>
      <c r="J115" s="81">
        <f>IF(G115="","0",IF(G115="Pass",1,IF(G115="Fail",0,IF(G115="TBD",0,IF(G115="N/A (Please provide reasons)",1)))))</f>
        <v>0</v>
      </c>
      <c r="K115" s="71"/>
      <c r="L115" s="71"/>
      <c r="M115" s="71"/>
      <c r="N115" s="71"/>
      <c r="O115" s="71"/>
      <c r="P115" s="71"/>
      <c r="Q115" s="71"/>
      <c r="R115" s="71"/>
      <c r="S115" s="71"/>
      <c r="T115" s="71"/>
      <c r="U115" s="71"/>
      <c r="V115" s="71"/>
      <c r="W115" s="71"/>
      <c r="X115" s="71"/>
      <c r="Y115" s="71"/>
      <c r="Z115" s="71"/>
    </row>
    <row r="116" spans="1:26" s="82" customFormat="1" ht="123" customHeight="1" x14ac:dyDescent="0.4">
      <c r="A116" s="66"/>
      <c r="B116" s="117"/>
      <c r="C116" s="257" t="s">
        <v>545</v>
      </c>
      <c r="D116" s="258" t="s">
        <v>1251</v>
      </c>
      <c r="E116" s="286" t="s">
        <v>1218</v>
      </c>
      <c r="F116" s="257" t="s">
        <v>1037</v>
      </c>
      <c r="G116" s="79" t="s">
        <v>8</v>
      </c>
      <c r="H116" s="80"/>
      <c r="I116" s="80"/>
      <c r="J116" s="81">
        <f>IF(G116="","0",IF(G116="Pass",1,IF(G116="Fail",0,IF(G116="TBD",0,IF(G116="N/A (Please provide reasons)",1)))))</f>
        <v>0</v>
      </c>
      <c r="K116" s="71"/>
      <c r="L116" s="71"/>
      <c r="M116" s="71"/>
      <c r="N116" s="71"/>
      <c r="O116" s="71"/>
      <c r="P116" s="71"/>
      <c r="Q116" s="71"/>
      <c r="R116" s="71"/>
      <c r="S116" s="71"/>
      <c r="T116" s="71"/>
      <c r="U116" s="71"/>
      <c r="V116" s="71"/>
      <c r="W116" s="71"/>
      <c r="X116" s="71"/>
      <c r="Y116" s="71"/>
      <c r="Z116" s="71"/>
    </row>
    <row r="117" spans="1:26" s="82" customFormat="1" ht="35.25" customHeight="1" x14ac:dyDescent="0.4">
      <c r="A117" s="66"/>
      <c r="B117" s="117"/>
      <c r="C117" s="257" t="s">
        <v>393</v>
      </c>
      <c r="D117" s="258" t="s">
        <v>1252</v>
      </c>
      <c r="E117" s="286" t="s">
        <v>1103</v>
      </c>
      <c r="F117" s="257" t="s">
        <v>414</v>
      </c>
      <c r="G117" s="79" t="s">
        <v>8</v>
      </c>
      <c r="H117" s="80"/>
      <c r="I117" s="80"/>
      <c r="J117" s="81">
        <f>IF(G117="","0",IF(G117="Pass",1,IF(G117="Fail",0,IF(G117="TBD",0,IF(G117="N/A (Please provide reasons)",1)))))</f>
        <v>0</v>
      </c>
      <c r="K117" s="71"/>
      <c r="L117" s="71"/>
      <c r="M117" s="71"/>
      <c r="N117" s="71"/>
      <c r="O117" s="71"/>
      <c r="P117" s="71"/>
      <c r="Q117" s="71"/>
      <c r="R117" s="71"/>
      <c r="S117" s="71"/>
      <c r="T117" s="71"/>
      <c r="U117" s="71"/>
      <c r="V117" s="71"/>
      <c r="W117" s="71"/>
      <c r="X117" s="71"/>
      <c r="Y117" s="71"/>
      <c r="Z117" s="71"/>
    </row>
    <row r="118" spans="1:26" s="82" customFormat="1" ht="183" customHeight="1" x14ac:dyDescent="0.4">
      <c r="A118" s="66"/>
      <c r="B118" s="117"/>
      <c r="C118" s="257" t="s">
        <v>416</v>
      </c>
      <c r="D118" s="258" t="s">
        <v>1130</v>
      </c>
      <c r="E118" s="286" t="s">
        <v>1102</v>
      </c>
      <c r="F118" s="257" t="s">
        <v>520</v>
      </c>
      <c r="G118" s="79" t="s">
        <v>8</v>
      </c>
      <c r="H118" s="80"/>
      <c r="I118" s="80"/>
      <c r="J118" s="81">
        <f>IF(G118="","0",IF(G118="Pass",1,IF(G118="Fail",0,IF(G118="TBD",0,IF(G118="N/A (Please provide reasons)",1)))))</f>
        <v>0</v>
      </c>
      <c r="K118" s="71"/>
      <c r="L118" s="71"/>
      <c r="M118" s="71"/>
      <c r="N118" s="71"/>
      <c r="O118" s="71"/>
      <c r="P118" s="71"/>
      <c r="Q118" s="71"/>
      <c r="R118" s="71"/>
      <c r="S118" s="71"/>
      <c r="T118" s="71"/>
      <c r="U118" s="71"/>
      <c r="V118" s="71"/>
      <c r="W118" s="71"/>
      <c r="X118" s="71"/>
      <c r="Y118" s="71"/>
      <c r="Z118" s="71"/>
    </row>
    <row r="119" spans="1:26" s="82" customFormat="1" ht="50.25" customHeight="1" x14ac:dyDescent="0.4">
      <c r="A119" s="66"/>
      <c r="B119" s="117"/>
      <c r="C119" s="257" t="s">
        <v>392</v>
      </c>
      <c r="D119" s="258" t="s">
        <v>1129</v>
      </c>
      <c r="E119" s="286" t="s">
        <v>846</v>
      </c>
      <c r="F119" s="257" t="s">
        <v>517</v>
      </c>
      <c r="G119" s="79" t="s">
        <v>8</v>
      </c>
      <c r="H119" s="80"/>
      <c r="I119" s="80"/>
      <c r="J119" s="81">
        <f>IF(G119="","0",IF(G119="Pass",1,IF(G119="Fail",0,IF(G119="TBD",0,IF(G119="N/A (Please provide reasons)",1)))))</f>
        <v>0</v>
      </c>
      <c r="K119" s="71"/>
      <c r="L119" s="71"/>
      <c r="M119" s="71"/>
      <c r="N119" s="71"/>
      <c r="O119" s="71"/>
      <c r="P119" s="71"/>
      <c r="Q119" s="71"/>
      <c r="R119" s="71"/>
      <c r="S119" s="71"/>
      <c r="T119" s="71"/>
      <c r="U119" s="71"/>
      <c r="V119" s="71"/>
      <c r="W119" s="71"/>
      <c r="X119" s="71"/>
      <c r="Y119" s="71"/>
      <c r="Z119" s="71"/>
    </row>
    <row r="120" spans="1:26" s="88" customFormat="1" ht="19.899999999999999" customHeight="1" x14ac:dyDescent="0.45">
      <c r="A120" s="83"/>
      <c r="B120" s="73" t="s">
        <v>394</v>
      </c>
      <c r="C120" s="84" t="str">
        <f>IF(K120=100%, "Complete", "Incomplete")</f>
        <v>Incomplete</v>
      </c>
      <c r="D120" s="85"/>
      <c r="E120" s="287"/>
      <c r="F120" s="85"/>
      <c r="G120" s="86"/>
      <c r="H120" s="86"/>
      <c r="I120" s="85"/>
      <c r="J120" s="85"/>
      <c r="K120" s="87">
        <f>SUM(J115:J119) / (COUNT(J115:J119))</f>
        <v>0</v>
      </c>
      <c r="L120" s="83"/>
      <c r="M120" s="83"/>
      <c r="N120" s="83"/>
      <c r="O120" s="83"/>
      <c r="P120" s="83"/>
      <c r="Q120" s="83"/>
      <c r="R120" s="83"/>
      <c r="S120" s="83"/>
      <c r="T120" s="83"/>
      <c r="U120" s="83"/>
      <c r="V120" s="83"/>
      <c r="W120" s="83"/>
      <c r="X120" s="83"/>
      <c r="Y120" s="83"/>
      <c r="Z120" s="83"/>
    </row>
    <row r="121" spans="1:26" s="88" customFormat="1" ht="19.899999999999999" customHeight="1" x14ac:dyDescent="0.45">
      <c r="A121" s="83"/>
      <c r="B121" s="115"/>
      <c r="C121" s="116"/>
      <c r="D121" s="113"/>
      <c r="E121" s="288"/>
      <c r="F121" s="113"/>
      <c r="G121" s="114"/>
      <c r="H121" s="114"/>
      <c r="I121" s="113"/>
      <c r="J121" s="113"/>
      <c r="K121" s="113"/>
      <c r="L121" s="83"/>
      <c r="M121" s="83"/>
      <c r="N121" s="83"/>
      <c r="O121" s="83"/>
      <c r="P121" s="83"/>
      <c r="Q121" s="83"/>
      <c r="R121" s="83"/>
      <c r="S121" s="83"/>
      <c r="T121" s="83"/>
      <c r="U121" s="83"/>
      <c r="V121" s="83"/>
      <c r="W121" s="83"/>
      <c r="X121" s="83"/>
      <c r="Y121" s="83"/>
      <c r="Z121" s="83"/>
    </row>
    <row r="122" spans="1:26" ht="19.899999999999999" customHeight="1" x14ac:dyDescent="0.4">
      <c r="A122" s="66"/>
      <c r="B122" s="174" t="s">
        <v>383</v>
      </c>
      <c r="C122" s="611" t="s">
        <v>411</v>
      </c>
      <c r="D122" s="611"/>
      <c r="E122" s="611"/>
      <c r="F122" s="611"/>
      <c r="G122" s="611"/>
      <c r="H122" s="611"/>
      <c r="I122" s="611"/>
      <c r="J122" s="175"/>
      <c r="K122" s="176"/>
      <c r="L122" s="71"/>
      <c r="M122" s="71"/>
      <c r="N122" s="71"/>
      <c r="O122" s="71"/>
      <c r="P122" s="66"/>
      <c r="Q122" s="66"/>
      <c r="R122" s="66"/>
      <c r="S122" s="66"/>
      <c r="T122" s="66"/>
      <c r="U122" s="66"/>
      <c r="V122" s="66"/>
      <c r="W122" s="66"/>
      <c r="X122" s="66"/>
      <c r="Y122" s="66"/>
      <c r="Z122" s="66"/>
    </row>
    <row r="123" spans="1:26" ht="132" customHeight="1" x14ac:dyDescent="0.4">
      <c r="A123" s="66"/>
      <c r="B123" s="177" t="s">
        <v>384</v>
      </c>
      <c r="C123" s="612" t="s">
        <v>543</v>
      </c>
      <c r="D123" s="612"/>
      <c r="E123" s="612"/>
      <c r="F123" s="612"/>
      <c r="G123" s="612"/>
      <c r="H123" s="612"/>
      <c r="I123" s="612"/>
      <c r="J123" s="175"/>
      <c r="K123" s="176"/>
      <c r="L123" s="71"/>
      <c r="M123" s="71"/>
      <c r="N123" s="71"/>
      <c r="O123" s="71"/>
      <c r="P123" s="66"/>
      <c r="Q123" s="66"/>
      <c r="R123" s="66"/>
      <c r="S123" s="66"/>
      <c r="T123" s="66"/>
      <c r="U123" s="66"/>
      <c r="V123" s="66"/>
      <c r="W123" s="66"/>
      <c r="X123" s="66"/>
      <c r="Y123" s="66"/>
      <c r="Z123" s="66"/>
    </row>
    <row r="124" spans="1:26" ht="95.25" customHeight="1" x14ac:dyDescent="0.4">
      <c r="A124" s="66"/>
      <c r="B124" s="178" t="s">
        <v>385</v>
      </c>
      <c r="C124" s="613" t="s">
        <v>659</v>
      </c>
      <c r="D124" s="613"/>
      <c r="E124" s="613"/>
      <c r="F124" s="613"/>
      <c r="G124" s="613"/>
      <c r="H124" s="613"/>
      <c r="I124" s="613"/>
      <c r="J124" s="175"/>
      <c r="K124" s="176"/>
      <c r="L124" s="71"/>
      <c r="M124" s="71"/>
      <c r="N124" s="71"/>
      <c r="O124" s="71"/>
      <c r="P124" s="66"/>
      <c r="Q124" s="66"/>
      <c r="R124" s="66"/>
      <c r="S124" s="66"/>
      <c r="T124" s="66"/>
      <c r="U124" s="66"/>
      <c r="V124" s="66"/>
      <c r="W124" s="66"/>
      <c r="X124" s="66"/>
      <c r="Y124" s="66"/>
      <c r="Z124" s="66"/>
    </row>
    <row r="125" spans="1:26" ht="33" customHeight="1" x14ac:dyDescent="0.4">
      <c r="A125" s="66"/>
      <c r="B125" s="626" t="s">
        <v>386</v>
      </c>
      <c r="C125" s="179" t="s">
        <v>387</v>
      </c>
      <c r="D125" s="280" t="s">
        <v>388</v>
      </c>
      <c r="E125" s="179" t="s">
        <v>389</v>
      </c>
      <c r="F125" s="179" t="s">
        <v>390</v>
      </c>
      <c r="G125" s="180" t="s">
        <v>391</v>
      </c>
      <c r="H125" s="180" t="s">
        <v>663</v>
      </c>
      <c r="I125" s="180" t="s">
        <v>5</v>
      </c>
      <c r="J125" s="181" t="s">
        <v>6</v>
      </c>
      <c r="K125" s="176"/>
      <c r="L125" s="71"/>
      <c r="M125" s="71"/>
      <c r="N125" s="71"/>
      <c r="O125" s="66"/>
      <c r="P125" s="66"/>
      <c r="Q125" s="66"/>
      <c r="R125" s="66"/>
      <c r="S125" s="66"/>
      <c r="T125" s="66"/>
      <c r="U125" s="66"/>
      <c r="V125" s="66"/>
      <c r="W125" s="66"/>
      <c r="X125" s="66"/>
      <c r="Y125" s="66"/>
      <c r="Z125" s="66"/>
    </row>
    <row r="126" spans="1:26" s="82" customFormat="1" ht="30" customHeight="1" x14ac:dyDescent="0.4">
      <c r="A126" s="66"/>
      <c r="B126" s="627"/>
      <c r="C126" s="182" t="s">
        <v>413</v>
      </c>
      <c r="D126" s="182" t="s">
        <v>1032</v>
      </c>
      <c r="E126" s="173" t="s">
        <v>841</v>
      </c>
      <c r="F126" s="182" t="s">
        <v>842</v>
      </c>
      <c r="G126" s="183"/>
      <c r="H126" s="183"/>
      <c r="I126" s="182"/>
      <c r="J126" s="184"/>
      <c r="K126" s="176"/>
      <c r="L126" s="71"/>
      <c r="M126" s="71"/>
      <c r="N126" s="71"/>
      <c r="O126" s="71"/>
      <c r="P126" s="71"/>
      <c r="Q126" s="71"/>
      <c r="R126" s="71"/>
      <c r="S126" s="71"/>
      <c r="T126" s="71"/>
      <c r="U126" s="71"/>
      <c r="V126" s="71"/>
      <c r="W126" s="71"/>
      <c r="X126" s="71"/>
      <c r="Y126" s="71"/>
      <c r="Z126" s="71"/>
    </row>
    <row r="127" spans="1:26" s="82" customFormat="1" ht="116.25" customHeight="1" x14ac:dyDescent="0.4">
      <c r="A127" s="66"/>
      <c r="B127" s="190"/>
      <c r="C127" s="182" t="s">
        <v>544</v>
      </c>
      <c r="D127" s="182" t="s">
        <v>902</v>
      </c>
      <c r="E127" s="173" t="s">
        <v>546</v>
      </c>
      <c r="F127" s="182" t="s">
        <v>1037</v>
      </c>
      <c r="G127" s="183"/>
      <c r="H127" s="183"/>
      <c r="I127" s="182"/>
      <c r="J127" s="184"/>
      <c r="K127" s="176"/>
      <c r="L127" s="71"/>
      <c r="M127" s="71"/>
      <c r="N127" s="71"/>
      <c r="O127" s="71"/>
      <c r="P127" s="71"/>
      <c r="Q127" s="71"/>
      <c r="R127" s="71"/>
      <c r="S127" s="71"/>
      <c r="T127" s="71"/>
      <c r="U127" s="71"/>
      <c r="V127" s="71"/>
      <c r="W127" s="71"/>
      <c r="X127" s="71"/>
      <c r="Y127" s="71"/>
      <c r="Z127" s="71"/>
    </row>
    <row r="128" spans="1:26" s="82" customFormat="1" ht="87" customHeight="1" x14ac:dyDescent="0.4">
      <c r="A128" s="66"/>
      <c r="B128" s="190"/>
      <c r="C128" s="182" t="s">
        <v>393</v>
      </c>
      <c r="D128" s="182" t="s">
        <v>899</v>
      </c>
      <c r="E128" s="173" t="s">
        <v>513</v>
      </c>
      <c r="F128" s="182" t="s">
        <v>414</v>
      </c>
      <c r="G128" s="183"/>
      <c r="H128" s="183"/>
      <c r="I128" s="182"/>
      <c r="J128" s="184"/>
      <c r="K128" s="176"/>
      <c r="L128" s="71"/>
      <c r="M128" s="71"/>
      <c r="N128" s="71"/>
      <c r="O128" s="71"/>
      <c r="P128" s="71"/>
      <c r="Q128" s="71"/>
      <c r="R128" s="71"/>
      <c r="S128" s="71"/>
      <c r="T128" s="71"/>
      <c r="U128" s="71"/>
      <c r="V128" s="71"/>
      <c r="W128" s="71"/>
      <c r="X128" s="71"/>
      <c r="Y128" s="71"/>
      <c r="Z128" s="71"/>
    </row>
    <row r="129" spans="1:26" s="82" customFormat="1" ht="144.75" customHeight="1" x14ac:dyDescent="0.4">
      <c r="A129" s="66"/>
      <c r="B129" s="190"/>
      <c r="C129" s="182" t="s">
        <v>523</v>
      </c>
      <c r="D129" s="182" t="s">
        <v>450</v>
      </c>
      <c r="E129" s="173" t="s">
        <v>516</v>
      </c>
      <c r="F129" s="182" t="s">
        <v>524</v>
      </c>
      <c r="G129" s="183"/>
      <c r="H129" s="183"/>
      <c r="I129" s="182"/>
      <c r="J129" s="184"/>
      <c r="K129" s="176"/>
      <c r="L129" s="71"/>
      <c r="M129" s="71"/>
      <c r="N129" s="71"/>
      <c r="O129" s="71"/>
      <c r="P129" s="71"/>
      <c r="Q129" s="71"/>
      <c r="R129" s="71"/>
      <c r="S129" s="71"/>
      <c r="T129" s="71"/>
      <c r="U129" s="71"/>
      <c r="V129" s="71"/>
      <c r="W129" s="71"/>
      <c r="X129" s="71"/>
      <c r="Y129" s="71"/>
      <c r="Z129" s="71"/>
    </row>
    <row r="130" spans="1:26" s="82" customFormat="1" ht="57" x14ac:dyDescent="0.4">
      <c r="A130" s="66"/>
      <c r="B130" s="190"/>
      <c r="C130" s="182" t="s">
        <v>392</v>
      </c>
      <c r="D130" s="182" t="s">
        <v>850</v>
      </c>
      <c r="E130" s="200" t="s">
        <v>849</v>
      </c>
      <c r="F130" s="182" t="s">
        <v>517</v>
      </c>
      <c r="G130" s="183"/>
      <c r="H130" s="183"/>
      <c r="I130" s="182"/>
      <c r="J130" s="184"/>
      <c r="K130" s="176"/>
      <c r="L130" s="71"/>
      <c r="M130" s="71"/>
      <c r="N130" s="71"/>
      <c r="O130" s="71"/>
      <c r="P130" s="71"/>
      <c r="Q130" s="71"/>
      <c r="R130" s="71"/>
      <c r="S130" s="71"/>
      <c r="T130" s="71"/>
      <c r="U130" s="71"/>
      <c r="V130" s="71"/>
      <c r="W130" s="71"/>
      <c r="X130" s="71"/>
      <c r="Y130" s="71"/>
      <c r="Z130" s="71"/>
    </row>
    <row r="131" spans="1:26" s="88" customFormat="1" ht="19.899999999999999" customHeight="1" x14ac:dyDescent="0.45">
      <c r="A131" s="83"/>
      <c r="B131" s="174" t="s">
        <v>394</v>
      </c>
      <c r="C131" s="186" t="str">
        <f>IF(K131=100%, "Complete", "Incomplete")</f>
        <v>Incomplete</v>
      </c>
      <c r="D131" s="187"/>
      <c r="E131" s="289"/>
      <c r="F131" s="187"/>
      <c r="G131" s="188"/>
      <c r="H131" s="188"/>
      <c r="I131" s="187"/>
      <c r="J131" s="187"/>
      <c r="K131" s="189"/>
      <c r="L131" s="83"/>
      <c r="M131" s="83"/>
      <c r="N131" s="83"/>
      <c r="O131" s="83"/>
      <c r="P131" s="83"/>
      <c r="Q131" s="83"/>
      <c r="R131" s="83"/>
      <c r="S131" s="83"/>
      <c r="T131" s="83"/>
      <c r="U131" s="83"/>
      <c r="V131" s="83"/>
      <c r="W131" s="83"/>
      <c r="X131" s="83"/>
      <c r="Y131" s="83"/>
      <c r="Z131" s="83"/>
    </row>
    <row r="132" spans="1:26" s="88" customFormat="1" ht="19.899999999999999" customHeight="1" x14ac:dyDescent="0.45">
      <c r="A132" s="83"/>
      <c r="B132" s="115"/>
      <c r="C132" s="116"/>
      <c r="D132" s="113"/>
      <c r="E132" s="288"/>
      <c r="F132" s="113"/>
      <c r="G132" s="114"/>
      <c r="H132" s="114"/>
      <c r="I132" s="113"/>
      <c r="J132" s="113"/>
      <c r="K132" s="113"/>
      <c r="L132" s="83"/>
      <c r="M132" s="83"/>
      <c r="N132" s="83"/>
      <c r="O132" s="83"/>
      <c r="P132" s="83"/>
      <c r="Q132" s="83"/>
      <c r="R132" s="83"/>
      <c r="S132" s="83"/>
      <c r="T132" s="83"/>
      <c r="U132" s="83"/>
      <c r="V132" s="83"/>
      <c r="W132" s="83"/>
      <c r="X132" s="83"/>
      <c r="Y132" s="83"/>
      <c r="Z132" s="83"/>
    </row>
    <row r="133" spans="1:26" ht="19.899999999999999" customHeight="1" x14ac:dyDescent="0.4">
      <c r="A133" s="66"/>
      <c r="B133" s="263" t="s">
        <v>383</v>
      </c>
      <c r="C133" s="614" t="s">
        <v>502</v>
      </c>
      <c r="D133" s="614"/>
      <c r="E133" s="614"/>
      <c r="F133" s="614"/>
      <c r="G133" s="614"/>
      <c r="H133" s="614"/>
      <c r="I133" s="614"/>
      <c r="J133" s="71"/>
      <c r="K133" s="71"/>
      <c r="L133" s="71"/>
      <c r="M133" s="71"/>
      <c r="N133" s="71"/>
      <c r="O133" s="71"/>
      <c r="P133" s="66"/>
      <c r="Q133" s="66"/>
      <c r="R133" s="66"/>
      <c r="S133" s="66"/>
      <c r="T133" s="66"/>
      <c r="U133" s="66"/>
      <c r="V133" s="66"/>
      <c r="W133" s="66"/>
      <c r="X133" s="66"/>
      <c r="Y133" s="66"/>
      <c r="Z133" s="66"/>
    </row>
    <row r="134" spans="1:26" ht="112.5" customHeight="1" x14ac:dyDescent="0.4">
      <c r="A134" s="66"/>
      <c r="B134" s="76" t="s">
        <v>384</v>
      </c>
      <c r="C134" s="609" t="s">
        <v>1036</v>
      </c>
      <c r="D134" s="609"/>
      <c r="E134" s="609"/>
      <c r="F134" s="609"/>
      <c r="G134" s="609"/>
      <c r="H134" s="609"/>
      <c r="I134" s="609"/>
      <c r="J134" s="71"/>
      <c r="K134" s="71"/>
      <c r="L134" s="71"/>
      <c r="M134" s="71"/>
      <c r="N134" s="71"/>
      <c r="O134" s="71"/>
      <c r="P134" s="66"/>
      <c r="Q134" s="66"/>
      <c r="R134" s="66"/>
      <c r="S134" s="66"/>
      <c r="T134" s="66"/>
      <c r="U134" s="66"/>
      <c r="V134" s="66"/>
      <c r="W134" s="66"/>
      <c r="X134" s="66"/>
      <c r="Y134" s="66"/>
      <c r="Z134" s="66"/>
    </row>
    <row r="135" spans="1:26" ht="55.15" customHeight="1" x14ac:dyDescent="0.4">
      <c r="A135" s="66"/>
      <c r="B135" s="76" t="s">
        <v>385</v>
      </c>
      <c r="C135" s="610" t="s">
        <v>547</v>
      </c>
      <c r="D135" s="610"/>
      <c r="E135" s="610"/>
      <c r="F135" s="610"/>
      <c r="G135" s="610"/>
      <c r="H135" s="610"/>
      <c r="I135" s="610"/>
      <c r="J135" s="71"/>
      <c r="K135" s="494"/>
      <c r="L135" s="71"/>
      <c r="M135" s="71"/>
      <c r="N135" s="71"/>
      <c r="O135" s="71"/>
      <c r="P135" s="66"/>
      <c r="Q135" s="66"/>
      <c r="R135" s="66"/>
      <c r="S135" s="66"/>
      <c r="T135" s="66"/>
      <c r="U135" s="66"/>
      <c r="V135" s="66"/>
      <c r="W135" s="66"/>
      <c r="X135" s="66"/>
      <c r="Y135" s="66"/>
      <c r="Z135" s="66"/>
    </row>
    <row r="136" spans="1:26" ht="33" customHeight="1" x14ac:dyDescent="0.4">
      <c r="A136" s="66"/>
      <c r="B136" s="76" t="s">
        <v>386</v>
      </c>
      <c r="C136" s="259" t="s">
        <v>387</v>
      </c>
      <c r="D136" s="259" t="s">
        <v>388</v>
      </c>
      <c r="E136" s="259" t="s">
        <v>389</v>
      </c>
      <c r="F136" s="259" t="s">
        <v>390</v>
      </c>
      <c r="G136" s="260" t="s">
        <v>391</v>
      </c>
      <c r="H136" s="260" t="s">
        <v>663</v>
      </c>
      <c r="I136" s="617" t="s">
        <v>5</v>
      </c>
      <c r="J136" s="618"/>
      <c r="K136" s="619"/>
      <c r="L136" s="78" t="s">
        <v>6</v>
      </c>
      <c r="M136" s="71"/>
      <c r="N136" s="71"/>
      <c r="O136" s="66"/>
      <c r="P136" s="66"/>
      <c r="Q136" s="66"/>
      <c r="R136" s="66"/>
      <c r="S136" s="66"/>
      <c r="T136" s="66"/>
      <c r="U136" s="66"/>
      <c r="V136" s="66"/>
      <c r="W136" s="66"/>
      <c r="X136" s="66"/>
      <c r="Y136" s="66"/>
      <c r="Z136" s="66"/>
    </row>
    <row r="137" spans="1:26" s="82" customFormat="1" ht="31.5" customHeight="1" x14ac:dyDescent="0.4">
      <c r="A137" s="66"/>
      <c r="B137" s="76"/>
      <c r="C137" s="257" t="s">
        <v>413</v>
      </c>
      <c r="D137" s="258" t="s">
        <v>1124</v>
      </c>
      <c r="E137" s="258" t="s">
        <v>851</v>
      </c>
      <c r="F137" s="257" t="s">
        <v>839</v>
      </c>
      <c r="G137" s="79" t="s">
        <v>8</v>
      </c>
      <c r="H137" s="360"/>
      <c r="I137" s="620"/>
      <c r="J137" s="621"/>
      <c r="K137" s="622"/>
      <c r="L137" s="81">
        <f>IF(G137="","0",IF(G137="Pass",1,IF(G137="Fail",0,IF(G137="TBD",0,IF(G137="N/A (Please provide reasons)",1)))))</f>
        <v>0</v>
      </c>
      <c r="M137" s="71"/>
      <c r="N137" s="71"/>
      <c r="O137" s="71"/>
      <c r="P137" s="71"/>
      <c r="Q137" s="71"/>
      <c r="R137" s="71"/>
      <c r="S137" s="71"/>
      <c r="T137" s="71"/>
      <c r="U137" s="71"/>
      <c r="V137" s="71"/>
      <c r="W137" s="71"/>
      <c r="X137" s="71"/>
      <c r="Y137" s="71"/>
      <c r="Z137" s="71"/>
    </row>
    <row r="138" spans="1:26" s="82" customFormat="1" ht="93.75" customHeight="1" x14ac:dyDescent="0.4">
      <c r="A138" s="66"/>
      <c r="B138" s="76"/>
      <c r="C138" s="257" t="s">
        <v>548</v>
      </c>
      <c r="D138" s="258" t="s">
        <v>1253</v>
      </c>
      <c r="E138" s="258" t="s">
        <v>1104</v>
      </c>
      <c r="F138" s="257" t="s">
        <v>1037</v>
      </c>
      <c r="G138" s="79" t="s">
        <v>8</v>
      </c>
      <c r="H138" s="360"/>
      <c r="I138" s="623"/>
      <c r="J138" s="624"/>
      <c r="K138" s="625"/>
      <c r="L138" s="81">
        <f t="shared" ref="L138:L140" si="3">IF(G138="","0",IF(G138="Pass",1,IF(G138="Fail",0,IF(G138="TBD",0,IF(G138="N/A (Please provide reasons)",1)))))</f>
        <v>0</v>
      </c>
      <c r="M138" s="71"/>
      <c r="N138" s="71"/>
      <c r="O138" s="71"/>
      <c r="P138" s="71"/>
      <c r="Q138" s="71"/>
      <c r="R138" s="71"/>
      <c r="S138" s="71"/>
      <c r="T138" s="71"/>
      <c r="U138" s="71"/>
      <c r="V138" s="71"/>
      <c r="W138" s="71"/>
      <c r="X138" s="71"/>
      <c r="Y138" s="71"/>
      <c r="Z138" s="71"/>
    </row>
    <row r="139" spans="1:26" s="82" customFormat="1" ht="19.5" customHeight="1" x14ac:dyDescent="0.4">
      <c r="A139" s="66"/>
      <c r="B139" s="76"/>
      <c r="C139" s="257" t="s">
        <v>393</v>
      </c>
      <c r="D139" s="258" t="s">
        <v>1131</v>
      </c>
      <c r="E139" s="258" t="s">
        <v>848</v>
      </c>
      <c r="F139" s="257" t="s">
        <v>414</v>
      </c>
      <c r="G139" s="79" t="s">
        <v>8</v>
      </c>
      <c r="H139" s="360"/>
      <c r="I139" s="620"/>
      <c r="J139" s="621"/>
      <c r="K139" s="622"/>
      <c r="L139" s="81">
        <f t="shared" si="3"/>
        <v>0</v>
      </c>
      <c r="M139" s="71"/>
      <c r="N139" s="71"/>
      <c r="O139" s="71"/>
      <c r="P139" s="71"/>
      <c r="Q139" s="71"/>
      <c r="R139" s="71"/>
      <c r="S139" s="71"/>
      <c r="T139" s="71"/>
      <c r="U139" s="71"/>
      <c r="V139" s="71"/>
      <c r="W139" s="71"/>
      <c r="X139" s="71"/>
      <c r="Y139" s="71"/>
      <c r="Z139" s="71"/>
    </row>
    <row r="140" spans="1:26" s="82" customFormat="1" ht="48" customHeight="1" x14ac:dyDescent="0.4">
      <c r="A140" s="66"/>
      <c r="B140" s="76"/>
      <c r="C140" s="257" t="s">
        <v>392</v>
      </c>
      <c r="D140" s="258" t="s">
        <v>1132</v>
      </c>
      <c r="E140" s="258" t="s">
        <v>1105</v>
      </c>
      <c r="F140" s="257" t="s">
        <v>517</v>
      </c>
      <c r="G140" s="79" t="s">
        <v>8</v>
      </c>
      <c r="H140" s="360"/>
      <c r="I140" s="620"/>
      <c r="J140" s="621"/>
      <c r="K140" s="622"/>
      <c r="L140" s="81">
        <f t="shared" si="3"/>
        <v>0</v>
      </c>
      <c r="M140" s="71"/>
      <c r="N140" s="71"/>
      <c r="O140" s="71"/>
      <c r="P140" s="71"/>
      <c r="Q140" s="71"/>
      <c r="R140" s="71"/>
      <c r="S140" s="71"/>
      <c r="T140" s="71"/>
      <c r="U140" s="71"/>
      <c r="V140" s="71"/>
      <c r="W140" s="71"/>
      <c r="X140" s="71"/>
      <c r="Y140" s="71"/>
      <c r="Z140" s="71"/>
    </row>
    <row r="141" spans="1:26" s="88" customFormat="1" ht="19.899999999999999" customHeight="1" x14ac:dyDescent="0.45">
      <c r="A141" s="83"/>
      <c r="B141" s="76" t="s">
        <v>394</v>
      </c>
      <c r="C141" s="84" t="str">
        <f>IF(M141=100%, "Complete", "Incomplete")</f>
        <v>Incomplete</v>
      </c>
      <c r="D141" s="361"/>
      <c r="E141" s="362"/>
      <c r="F141" s="615"/>
      <c r="G141" s="615"/>
      <c r="H141" s="615"/>
      <c r="I141" s="615"/>
      <c r="J141" s="615"/>
      <c r="K141" s="615"/>
      <c r="L141" s="616"/>
      <c r="M141" s="87">
        <f>SUM(L137:L140) / (COUNT(L137:L140))</f>
        <v>0</v>
      </c>
      <c r="N141" s="83"/>
      <c r="O141" s="83"/>
      <c r="P141" s="83"/>
      <c r="Q141" s="83"/>
      <c r="R141" s="83"/>
      <c r="S141" s="83"/>
      <c r="T141" s="83"/>
      <c r="U141" s="83"/>
      <c r="V141" s="83"/>
      <c r="W141" s="83"/>
      <c r="X141" s="83"/>
      <c r="Y141" s="83"/>
      <c r="Z141" s="83"/>
    </row>
    <row r="142" spans="1:26" s="88" customFormat="1" ht="19.899999999999999" customHeight="1" x14ac:dyDescent="0.45">
      <c r="A142" s="83"/>
      <c r="B142" s="115"/>
      <c r="C142" s="116"/>
      <c r="D142" s="113"/>
      <c r="E142" s="288"/>
      <c r="F142" s="113"/>
      <c r="G142" s="114"/>
      <c r="H142" s="114"/>
      <c r="I142" s="113"/>
      <c r="J142" s="113"/>
      <c r="K142" s="113"/>
      <c r="L142" s="83"/>
      <c r="M142" s="83"/>
      <c r="N142" s="83"/>
      <c r="O142" s="83"/>
      <c r="P142" s="83"/>
      <c r="Q142" s="83"/>
      <c r="R142" s="83"/>
      <c r="S142" s="83"/>
      <c r="T142" s="83"/>
      <c r="U142" s="83"/>
      <c r="V142" s="83"/>
      <c r="W142" s="83"/>
      <c r="X142" s="83"/>
      <c r="Y142" s="83"/>
      <c r="Z142" s="83"/>
    </row>
    <row r="143" spans="1:26" ht="19.899999999999999" customHeight="1" x14ac:dyDescent="0.4">
      <c r="A143" s="66"/>
      <c r="B143" s="263" t="s">
        <v>383</v>
      </c>
      <c r="C143" s="614" t="s">
        <v>503</v>
      </c>
      <c r="D143" s="614"/>
      <c r="E143" s="614"/>
      <c r="F143" s="614"/>
      <c r="G143" s="614"/>
      <c r="H143" s="614"/>
      <c r="I143" s="614"/>
      <c r="J143" s="74"/>
      <c r="K143" s="71"/>
      <c r="L143" s="71"/>
      <c r="M143" s="71"/>
      <c r="N143" s="71"/>
      <c r="O143" s="71"/>
      <c r="P143" s="66"/>
      <c r="Q143" s="66"/>
      <c r="R143" s="66"/>
      <c r="S143" s="66"/>
      <c r="T143" s="66"/>
      <c r="U143" s="66"/>
      <c r="V143" s="66"/>
      <c r="W143" s="66"/>
      <c r="X143" s="66"/>
      <c r="Y143" s="66"/>
      <c r="Z143" s="66"/>
    </row>
    <row r="144" spans="1:26" ht="106.5" customHeight="1" x14ac:dyDescent="0.4">
      <c r="A144" s="66"/>
      <c r="B144" s="76" t="s">
        <v>384</v>
      </c>
      <c r="C144" s="609" t="s">
        <v>1040</v>
      </c>
      <c r="D144" s="609"/>
      <c r="E144" s="609"/>
      <c r="F144" s="609"/>
      <c r="G144" s="609"/>
      <c r="H144" s="609"/>
      <c r="I144" s="609"/>
      <c r="J144" s="74"/>
      <c r="K144" s="71"/>
      <c r="L144" s="71"/>
      <c r="M144" s="130"/>
      <c r="N144" s="130"/>
      <c r="O144" s="71"/>
      <c r="P144" s="66"/>
      <c r="Q144" s="66"/>
      <c r="R144" s="66"/>
      <c r="S144" s="66"/>
      <c r="T144" s="66"/>
      <c r="U144" s="66"/>
      <c r="V144" s="66"/>
      <c r="W144" s="66"/>
      <c r="X144" s="66"/>
      <c r="Y144" s="66"/>
      <c r="Z144" s="66"/>
    </row>
    <row r="145" spans="1:26" ht="68.25" customHeight="1" x14ac:dyDescent="0.4">
      <c r="A145" s="66"/>
      <c r="B145" s="77" t="s">
        <v>385</v>
      </c>
      <c r="C145" s="610" t="s">
        <v>1041</v>
      </c>
      <c r="D145" s="610"/>
      <c r="E145" s="610"/>
      <c r="F145" s="610"/>
      <c r="G145" s="610"/>
      <c r="H145" s="610"/>
      <c r="I145" s="610"/>
      <c r="J145" s="74"/>
      <c r="K145" s="71"/>
      <c r="L145" s="71"/>
      <c r="M145" s="130"/>
      <c r="N145" s="130"/>
      <c r="O145" s="71"/>
      <c r="P145" s="66"/>
      <c r="Q145" s="66"/>
      <c r="R145" s="66"/>
      <c r="S145" s="66"/>
      <c r="T145" s="66"/>
      <c r="U145" s="66"/>
      <c r="V145" s="66"/>
      <c r="W145" s="66"/>
      <c r="X145" s="66"/>
      <c r="Y145" s="66"/>
      <c r="Z145" s="66"/>
    </row>
    <row r="146" spans="1:26" ht="33" customHeight="1" x14ac:dyDescent="0.4">
      <c r="A146" s="66"/>
      <c r="B146" s="629" t="s">
        <v>386</v>
      </c>
      <c r="C146" s="259" t="s">
        <v>387</v>
      </c>
      <c r="D146" s="279" t="s">
        <v>388</v>
      </c>
      <c r="E146" s="259" t="s">
        <v>389</v>
      </c>
      <c r="F146" s="259" t="s">
        <v>390</v>
      </c>
      <c r="G146" s="260" t="s">
        <v>391</v>
      </c>
      <c r="H146" s="260" t="s">
        <v>663</v>
      </c>
      <c r="I146" s="260" t="s">
        <v>5</v>
      </c>
      <c r="J146" s="78" t="s">
        <v>6</v>
      </c>
      <c r="K146" s="71"/>
      <c r="L146" s="71"/>
      <c r="M146" s="71"/>
      <c r="N146" s="71"/>
      <c r="O146" s="66"/>
      <c r="P146" s="66"/>
      <c r="Q146" s="66"/>
      <c r="R146" s="66"/>
      <c r="S146" s="66"/>
      <c r="T146" s="66"/>
      <c r="U146" s="66"/>
      <c r="V146" s="66"/>
      <c r="W146" s="66"/>
      <c r="X146" s="66"/>
      <c r="Y146" s="66"/>
      <c r="Z146" s="66"/>
    </row>
    <row r="147" spans="1:26" s="82" customFormat="1" ht="35.25" customHeight="1" x14ac:dyDescent="0.4">
      <c r="A147" s="66"/>
      <c r="B147" s="630"/>
      <c r="C147" s="257" t="s">
        <v>413</v>
      </c>
      <c r="D147" s="258" t="s">
        <v>1124</v>
      </c>
      <c r="E147" s="286" t="s">
        <v>841</v>
      </c>
      <c r="F147" s="257" t="s">
        <v>843</v>
      </c>
      <c r="G147" s="79" t="s">
        <v>8</v>
      </c>
      <c r="H147" s="80"/>
      <c r="I147" s="80"/>
      <c r="J147" s="81">
        <f>IF(G147="","0",IF(G147="Pass",1,IF(G147="Fail",0,IF(G147="TBD",0,IF(G147="N/A (Please provide reasons)",1)))))</f>
        <v>0</v>
      </c>
      <c r="K147" s="71"/>
      <c r="L147" s="71"/>
      <c r="M147" s="71"/>
      <c r="N147" s="71"/>
      <c r="O147" s="71"/>
      <c r="P147" s="71"/>
      <c r="Q147" s="71"/>
      <c r="R147" s="71"/>
      <c r="S147" s="71"/>
      <c r="T147" s="71"/>
      <c r="U147" s="71"/>
      <c r="V147" s="71"/>
      <c r="W147" s="71"/>
      <c r="X147" s="71"/>
      <c r="Y147" s="71"/>
      <c r="Z147" s="71"/>
    </row>
    <row r="148" spans="1:26" s="82" customFormat="1" ht="160.5" customHeight="1" x14ac:dyDescent="0.4">
      <c r="A148" s="66"/>
      <c r="B148" s="630"/>
      <c r="C148" s="257" t="s">
        <v>417</v>
      </c>
      <c r="D148" s="258" t="s">
        <v>1254</v>
      </c>
      <c r="E148" s="286" t="s">
        <v>1219</v>
      </c>
      <c r="F148" s="257" t="s">
        <v>418</v>
      </c>
      <c r="G148" s="79" t="s">
        <v>8</v>
      </c>
      <c r="H148" s="80"/>
      <c r="I148" s="80"/>
      <c r="J148" s="81">
        <f>IF(G148="","0",IF(G148="Pass",1,IF(G148="Fail",0,IF(G148="TBD",0,IF(G148="N/A (Please provide reasons)",1)))))</f>
        <v>0</v>
      </c>
      <c r="K148" s="71"/>
      <c r="L148" s="71"/>
      <c r="M148" s="71"/>
      <c r="N148" s="71"/>
      <c r="O148" s="71"/>
      <c r="P148" s="71"/>
      <c r="Q148" s="71"/>
      <c r="R148" s="71"/>
      <c r="S148" s="71"/>
      <c r="T148" s="71"/>
      <c r="U148" s="71"/>
      <c r="V148" s="71"/>
      <c r="W148" s="71"/>
      <c r="X148" s="71"/>
      <c r="Y148" s="71"/>
      <c r="Z148" s="71"/>
    </row>
    <row r="149" spans="1:26" s="88" customFormat="1" ht="19.899999999999999" customHeight="1" x14ac:dyDescent="0.45">
      <c r="A149" s="83"/>
      <c r="B149" s="73" t="s">
        <v>394</v>
      </c>
      <c r="C149" s="84" t="str">
        <f>IF(K149=100%, "Complete", "Incomplete")</f>
        <v>Incomplete</v>
      </c>
      <c r="D149" s="85"/>
      <c r="E149" s="287"/>
      <c r="F149" s="85"/>
      <c r="G149" s="86"/>
      <c r="H149" s="86"/>
      <c r="I149" s="85"/>
      <c r="J149" s="85"/>
      <c r="K149" s="87">
        <f>SUM(J147:J148) / (COUNT(J147:J148))</f>
        <v>0</v>
      </c>
      <c r="L149" s="83"/>
      <c r="M149" s="83"/>
      <c r="N149" s="83"/>
      <c r="O149" s="83"/>
      <c r="P149" s="83"/>
      <c r="Q149" s="83"/>
      <c r="R149" s="83"/>
      <c r="S149" s="83"/>
      <c r="T149" s="83"/>
      <c r="U149" s="83"/>
      <c r="V149" s="83"/>
      <c r="W149" s="83"/>
      <c r="X149" s="83"/>
      <c r="Y149" s="83"/>
      <c r="Z149" s="83"/>
    </row>
    <row r="150" spans="1:26" s="88" customFormat="1" ht="19.899999999999999" customHeight="1" x14ac:dyDescent="0.45">
      <c r="A150" s="83"/>
      <c r="B150" s="115"/>
      <c r="C150" s="116"/>
      <c r="D150" s="113"/>
      <c r="E150" s="288"/>
      <c r="F150" s="113"/>
      <c r="G150" s="114"/>
      <c r="H150" s="114"/>
      <c r="I150" s="113"/>
      <c r="J150" s="113"/>
      <c r="K150" s="113"/>
      <c r="L150" s="83"/>
      <c r="M150" s="83"/>
      <c r="N150" s="83"/>
      <c r="O150" s="83"/>
      <c r="P150" s="83"/>
      <c r="Q150" s="83"/>
      <c r="R150" s="83"/>
      <c r="S150" s="83"/>
      <c r="T150" s="83"/>
      <c r="U150" s="83"/>
      <c r="V150" s="83"/>
      <c r="W150" s="83"/>
      <c r="X150" s="83"/>
      <c r="Y150" s="83"/>
      <c r="Z150" s="83"/>
    </row>
    <row r="151" spans="1:26" ht="19.899999999999999" customHeight="1" x14ac:dyDescent="0.4">
      <c r="A151" s="66"/>
      <c r="B151" s="263" t="s">
        <v>383</v>
      </c>
      <c r="C151" s="631" t="s">
        <v>504</v>
      </c>
      <c r="D151" s="631"/>
      <c r="E151" s="631"/>
      <c r="F151" s="631"/>
      <c r="G151" s="631"/>
      <c r="H151" s="631"/>
      <c r="I151" s="631"/>
      <c r="J151" s="74"/>
      <c r="K151" s="71"/>
      <c r="L151" s="71"/>
      <c r="M151" s="71"/>
      <c r="N151" s="71"/>
      <c r="O151" s="71"/>
      <c r="P151" s="66"/>
      <c r="Q151" s="66"/>
      <c r="R151" s="66"/>
      <c r="S151" s="66"/>
      <c r="T151" s="66"/>
      <c r="U151" s="66"/>
      <c r="V151" s="66"/>
      <c r="W151" s="66"/>
      <c r="X151" s="66"/>
      <c r="Y151" s="66"/>
      <c r="Z151" s="66"/>
    </row>
    <row r="152" spans="1:26" ht="106.5" customHeight="1" x14ac:dyDescent="0.4">
      <c r="A152" s="66"/>
      <c r="B152" s="76" t="s">
        <v>384</v>
      </c>
      <c r="C152" s="609" t="s">
        <v>1221</v>
      </c>
      <c r="D152" s="609"/>
      <c r="E152" s="609"/>
      <c r="F152" s="609"/>
      <c r="G152" s="609"/>
      <c r="H152" s="609"/>
      <c r="I152" s="609"/>
      <c r="J152" s="74"/>
      <c r="K152" s="71"/>
      <c r="L152" s="71"/>
      <c r="M152" s="130"/>
      <c r="N152" s="130"/>
      <c r="O152" s="71"/>
      <c r="P152" s="66"/>
      <c r="Q152" s="66"/>
      <c r="R152" s="66"/>
      <c r="S152" s="66"/>
      <c r="T152" s="66"/>
      <c r="U152" s="66"/>
      <c r="V152" s="66"/>
      <c r="W152" s="66"/>
      <c r="X152" s="66"/>
      <c r="Y152" s="66"/>
      <c r="Z152" s="66"/>
    </row>
    <row r="153" spans="1:26" ht="68.25" customHeight="1" x14ac:dyDescent="0.4">
      <c r="A153" s="66"/>
      <c r="B153" s="77" t="s">
        <v>385</v>
      </c>
      <c r="C153" s="610" t="s">
        <v>1042</v>
      </c>
      <c r="D153" s="610"/>
      <c r="E153" s="610"/>
      <c r="F153" s="610"/>
      <c r="G153" s="610"/>
      <c r="H153" s="610"/>
      <c r="I153" s="610"/>
      <c r="J153" s="74"/>
      <c r="K153" s="494"/>
      <c r="L153" s="71"/>
      <c r="M153" s="130"/>
      <c r="N153" s="130"/>
      <c r="O153" s="71"/>
      <c r="P153" s="66"/>
      <c r="Q153" s="66"/>
      <c r="R153" s="66"/>
      <c r="S153" s="66"/>
      <c r="T153" s="66"/>
      <c r="U153" s="66"/>
      <c r="V153" s="66"/>
      <c r="W153" s="66"/>
      <c r="X153" s="66"/>
      <c r="Y153" s="66"/>
      <c r="Z153" s="66"/>
    </row>
    <row r="154" spans="1:26" ht="33" customHeight="1" x14ac:dyDescent="0.4">
      <c r="A154" s="66"/>
      <c r="B154" s="629" t="s">
        <v>386</v>
      </c>
      <c r="C154" s="259" t="s">
        <v>387</v>
      </c>
      <c r="D154" s="279" t="s">
        <v>388</v>
      </c>
      <c r="E154" s="259" t="s">
        <v>389</v>
      </c>
      <c r="F154" s="259" t="s">
        <v>390</v>
      </c>
      <c r="G154" s="260" t="s">
        <v>391</v>
      </c>
      <c r="H154" s="260" t="s">
        <v>663</v>
      </c>
      <c r="I154" s="617" t="s">
        <v>5</v>
      </c>
      <c r="J154" s="618"/>
      <c r="K154" s="619"/>
      <c r="L154" s="78" t="s">
        <v>6</v>
      </c>
      <c r="M154" s="71"/>
      <c r="N154" s="71"/>
      <c r="O154" s="66"/>
      <c r="P154" s="66"/>
      <c r="Q154" s="66"/>
      <c r="R154" s="66"/>
      <c r="S154" s="66"/>
      <c r="T154" s="66"/>
      <c r="U154" s="66"/>
      <c r="V154" s="66"/>
      <c r="W154" s="66"/>
      <c r="X154" s="66"/>
      <c r="Y154" s="66"/>
      <c r="Z154" s="66"/>
    </row>
    <row r="155" spans="1:26" s="82" customFormat="1" ht="33" customHeight="1" x14ac:dyDescent="0.4">
      <c r="A155" s="66"/>
      <c r="B155" s="630"/>
      <c r="C155" s="257" t="s">
        <v>413</v>
      </c>
      <c r="D155" s="258" t="s">
        <v>1124</v>
      </c>
      <c r="E155" s="286" t="s">
        <v>841</v>
      </c>
      <c r="F155" s="257" t="s">
        <v>843</v>
      </c>
      <c r="G155" s="79" t="s">
        <v>8</v>
      </c>
      <c r="H155" s="80"/>
      <c r="I155" s="620"/>
      <c r="J155" s="621"/>
      <c r="K155" s="622"/>
      <c r="L155" s="81">
        <f>IF(G155="","0",IF(G155="Pass",1,IF(G155="Fail",0,IF(G155="TBD",0,IF(G155="N/A (Please provide reasons)",1)))))</f>
        <v>0</v>
      </c>
      <c r="M155" s="71"/>
      <c r="N155" s="71"/>
      <c r="O155" s="71"/>
      <c r="P155" s="71"/>
      <c r="Q155" s="71"/>
      <c r="R155" s="71"/>
      <c r="S155" s="71"/>
      <c r="T155" s="71"/>
      <c r="U155" s="71"/>
      <c r="V155" s="71"/>
      <c r="W155" s="71"/>
      <c r="X155" s="71"/>
      <c r="Y155" s="71"/>
      <c r="Z155" s="71"/>
    </row>
    <row r="156" spans="1:26" s="82" customFormat="1" ht="181.9" customHeight="1" x14ac:dyDescent="0.4">
      <c r="A156" s="66"/>
      <c r="B156" s="630"/>
      <c r="C156" s="257" t="s">
        <v>417</v>
      </c>
      <c r="D156" s="258" t="s">
        <v>1255</v>
      </c>
      <c r="E156" s="286" t="s">
        <v>1220</v>
      </c>
      <c r="F156" s="257" t="s">
        <v>418</v>
      </c>
      <c r="G156" s="79" t="s">
        <v>8</v>
      </c>
      <c r="H156" s="80"/>
      <c r="I156" s="620"/>
      <c r="J156" s="621"/>
      <c r="K156" s="622"/>
      <c r="L156" s="81">
        <f>IF(G156="","0",IF(G156="Pass",1,IF(G156="Fail",0,IF(G156="TBD",0,IF(G156="N/A (Please provide reasons)",1)))))</f>
        <v>0</v>
      </c>
      <c r="M156" s="71"/>
      <c r="N156" s="71"/>
      <c r="O156" s="71"/>
      <c r="P156" s="71"/>
      <c r="Q156" s="71"/>
      <c r="R156" s="71"/>
      <c r="S156" s="71"/>
      <c r="T156" s="71"/>
      <c r="U156" s="71"/>
      <c r="V156" s="71"/>
      <c r="W156" s="71"/>
      <c r="X156" s="71"/>
      <c r="Y156" s="71"/>
      <c r="Z156" s="71"/>
    </row>
    <row r="157" spans="1:26" s="88" customFormat="1" ht="19.899999999999999" customHeight="1" x14ac:dyDescent="0.45">
      <c r="A157" s="83"/>
      <c r="B157" s="73" t="s">
        <v>394</v>
      </c>
      <c r="C157" s="84" t="str">
        <f>IF(M157=100%, "Complete", "Incomplete")</f>
        <v>Incomplete</v>
      </c>
      <c r="D157" s="632"/>
      <c r="E157" s="633"/>
      <c r="F157" s="633"/>
      <c r="G157" s="633"/>
      <c r="H157" s="633"/>
      <c r="I157" s="633"/>
      <c r="J157" s="633"/>
      <c r="K157" s="633"/>
      <c r="L157" s="634"/>
      <c r="M157" s="87">
        <f>SUM(L155:L156) / (COUNT(L155:L156))</f>
        <v>0</v>
      </c>
      <c r="N157" s="83"/>
      <c r="O157" s="83"/>
      <c r="P157" s="83"/>
      <c r="Q157" s="83"/>
      <c r="R157" s="83"/>
      <c r="S157" s="83"/>
      <c r="T157" s="83"/>
      <c r="U157" s="83"/>
      <c r="V157" s="83"/>
      <c r="W157" s="83"/>
      <c r="X157" s="83"/>
      <c r="Y157" s="83"/>
      <c r="Z157" s="83"/>
    </row>
    <row r="158" spans="1:26" s="88" customFormat="1" ht="19.899999999999999" customHeight="1" x14ac:dyDescent="0.45">
      <c r="A158" s="83"/>
      <c r="B158" s="115"/>
      <c r="C158" s="116"/>
      <c r="D158" s="113"/>
      <c r="E158" s="288"/>
      <c r="F158" s="113"/>
      <c r="G158" s="114"/>
      <c r="H158" s="114"/>
      <c r="I158" s="113"/>
      <c r="J158" s="113"/>
      <c r="K158" s="113"/>
      <c r="L158" s="83"/>
      <c r="M158" s="83"/>
      <c r="N158" s="83"/>
      <c r="O158" s="83"/>
      <c r="P158" s="83"/>
      <c r="Q158" s="83"/>
      <c r="R158" s="83"/>
      <c r="S158" s="83"/>
      <c r="T158" s="83"/>
      <c r="U158" s="83"/>
      <c r="V158" s="83"/>
      <c r="W158" s="83"/>
      <c r="X158" s="83"/>
      <c r="Y158" s="83"/>
      <c r="Z158" s="83"/>
    </row>
    <row r="159" spans="1:26" ht="19.899999999999999" customHeight="1" x14ac:dyDescent="0.4">
      <c r="A159" s="66"/>
      <c r="B159" s="263" t="s">
        <v>383</v>
      </c>
      <c r="C159" s="614" t="s">
        <v>505</v>
      </c>
      <c r="D159" s="614"/>
      <c r="E159" s="614"/>
      <c r="F159" s="614"/>
      <c r="G159" s="614"/>
      <c r="H159" s="614"/>
      <c r="I159" s="614"/>
      <c r="J159" s="74"/>
      <c r="K159" s="71"/>
      <c r="L159" s="71"/>
      <c r="M159" s="71"/>
      <c r="N159" s="71"/>
      <c r="O159" s="71"/>
      <c r="P159" s="66"/>
      <c r="Q159" s="66"/>
      <c r="R159" s="66"/>
      <c r="S159" s="66"/>
      <c r="T159" s="66"/>
      <c r="U159" s="66"/>
      <c r="V159" s="66"/>
      <c r="W159" s="66"/>
      <c r="X159" s="66"/>
      <c r="Y159" s="66"/>
      <c r="Z159" s="66"/>
    </row>
    <row r="160" spans="1:26" ht="145.5" customHeight="1" x14ac:dyDescent="0.4">
      <c r="A160" s="66"/>
      <c r="B160" s="76" t="s">
        <v>384</v>
      </c>
      <c r="C160" s="609" t="s">
        <v>938</v>
      </c>
      <c r="D160" s="609"/>
      <c r="E160" s="609"/>
      <c r="F160" s="609"/>
      <c r="G160" s="609"/>
      <c r="H160" s="609"/>
      <c r="I160" s="609"/>
      <c r="J160" s="74"/>
      <c r="K160" s="71"/>
      <c r="L160" s="71"/>
      <c r="M160" s="71"/>
      <c r="N160" s="71"/>
      <c r="O160" s="71"/>
      <c r="P160" s="66"/>
      <c r="Q160" s="66"/>
      <c r="R160" s="66"/>
      <c r="S160" s="66"/>
      <c r="T160" s="66"/>
      <c r="U160" s="66"/>
      <c r="V160" s="66"/>
      <c r="W160" s="66"/>
      <c r="X160" s="66"/>
      <c r="Y160" s="66"/>
      <c r="Z160" s="66"/>
    </row>
    <row r="161" spans="1:26" ht="83.25" customHeight="1" x14ac:dyDescent="0.4">
      <c r="A161" s="66"/>
      <c r="B161" s="77" t="s">
        <v>385</v>
      </c>
      <c r="C161" s="610" t="s">
        <v>744</v>
      </c>
      <c r="D161" s="610"/>
      <c r="E161" s="610"/>
      <c r="F161" s="610"/>
      <c r="G161" s="610"/>
      <c r="H161" s="610"/>
      <c r="I161" s="610"/>
      <c r="J161" s="74"/>
      <c r="K161" s="71"/>
      <c r="L161" s="71"/>
      <c r="M161" s="71"/>
      <c r="N161" s="71"/>
      <c r="O161" s="71"/>
      <c r="P161" s="66"/>
      <c r="Q161" s="66"/>
      <c r="R161" s="66"/>
      <c r="S161" s="66"/>
      <c r="T161" s="66"/>
      <c r="U161" s="66"/>
      <c r="V161" s="66"/>
      <c r="W161" s="66"/>
      <c r="X161" s="66"/>
      <c r="Y161" s="66"/>
      <c r="Z161" s="66"/>
    </row>
    <row r="162" spans="1:26" ht="33" customHeight="1" x14ac:dyDescent="0.4">
      <c r="A162" s="66"/>
      <c r="B162" s="629" t="s">
        <v>386</v>
      </c>
      <c r="C162" s="259" t="s">
        <v>387</v>
      </c>
      <c r="D162" s="279" t="s">
        <v>388</v>
      </c>
      <c r="E162" s="259" t="s">
        <v>389</v>
      </c>
      <c r="F162" s="259" t="s">
        <v>390</v>
      </c>
      <c r="G162" s="260" t="s">
        <v>391</v>
      </c>
      <c r="H162" s="260" t="s">
        <v>663</v>
      </c>
      <c r="I162" s="260" t="s">
        <v>5</v>
      </c>
      <c r="J162" s="78" t="s">
        <v>6</v>
      </c>
      <c r="K162" s="71"/>
      <c r="L162" s="71"/>
      <c r="M162" s="71"/>
      <c r="N162" s="71"/>
      <c r="O162" s="66"/>
      <c r="P162" s="66"/>
      <c r="Q162" s="66"/>
      <c r="R162" s="66"/>
      <c r="S162" s="66"/>
      <c r="T162" s="66"/>
      <c r="U162" s="66"/>
      <c r="V162" s="66"/>
      <c r="W162" s="66"/>
      <c r="X162" s="66"/>
      <c r="Y162" s="66"/>
      <c r="Z162" s="66"/>
    </row>
    <row r="163" spans="1:26" s="82" customFormat="1" ht="51" customHeight="1" x14ac:dyDescent="0.4">
      <c r="A163" s="66"/>
      <c r="B163" s="630"/>
      <c r="C163" s="257" t="s">
        <v>413</v>
      </c>
      <c r="D163" s="258" t="s">
        <v>1124</v>
      </c>
      <c r="E163" s="286" t="s">
        <v>841</v>
      </c>
      <c r="F163" s="257" t="s">
        <v>842</v>
      </c>
      <c r="G163" s="79" t="s">
        <v>8</v>
      </c>
      <c r="H163" s="80"/>
      <c r="I163" s="80"/>
      <c r="J163" s="81">
        <f>IF(G163="","0",IF(G163="Pass",1,IF(G163="Fail",0,IF(G163="TBD",0,IF(G163="N/A (Please provide reasons)",1)))))</f>
        <v>0</v>
      </c>
      <c r="K163" s="71"/>
      <c r="L163" s="71"/>
      <c r="M163" s="71"/>
      <c r="N163" s="71"/>
      <c r="O163" s="71"/>
      <c r="P163" s="71"/>
      <c r="Q163" s="71"/>
      <c r="R163" s="71"/>
      <c r="S163" s="71"/>
      <c r="T163" s="71"/>
      <c r="U163" s="71"/>
      <c r="V163" s="71"/>
      <c r="W163" s="71"/>
      <c r="X163" s="71"/>
      <c r="Y163" s="71"/>
      <c r="Z163" s="71"/>
    </row>
    <row r="164" spans="1:26" s="82" customFormat="1" ht="31.5" customHeight="1" x14ac:dyDescent="0.4">
      <c r="A164" s="66"/>
      <c r="B164" s="117"/>
      <c r="C164" s="257" t="s">
        <v>538</v>
      </c>
      <c r="D164" s="258" t="s">
        <v>1133</v>
      </c>
      <c r="E164" s="286" t="s">
        <v>550</v>
      </c>
      <c r="F164" s="257" t="s">
        <v>556</v>
      </c>
      <c r="G164" s="79" t="s">
        <v>8</v>
      </c>
      <c r="H164" s="80"/>
      <c r="I164" s="80"/>
      <c r="J164" s="81">
        <f>IF(G164="","0",IF(G164="Pass",1,IF(G164="Fail",0,IF(G164="TBD",0,IF(G164="N/A (Please provide reasons)",1)))))</f>
        <v>0</v>
      </c>
      <c r="K164" s="71"/>
      <c r="L164" s="71"/>
      <c r="M164" s="71"/>
      <c r="N164" s="71"/>
      <c r="O164" s="71"/>
      <c r="P164" s="71"/>
      <c r="Q164" s="71"/>
      <c r="R164" s="71"/>
      <c r="S164" s="71"/>
      <c r="T164" s="71"/>
      <c r="U164" s="71"/>
      <c r="V164" s="71"/>
      <c r="W164" s="71"/>
      <c r="X164" s="71"/>
      <c r="Y164" s="71"/>
      <c r="Z164" s="71"/>
    </row>
    <row r="165" spans="1:26" s="82" customFormat="1" ht="19.5" customHeight="1" x14ac:dyDescent="0.4">
      <c r="A165" s="66"/>
      <c r="B165" s="117"/>
      <c r="C165" s="257" t="s">
        <v>559</v>
      </c>
      <c r="D165" s="258" t="s">
        <v>1134</v>
      </c>
      <c r="E165" s="286" t="s">
        <v>552</v>
      </c>
      <c r="F165" s="257" t="s">
        <v>549</v>
      </c>
      <c r="G165" s="79" t="s">
        <v>8</v>
      </c>
      <c r="H165" s="80"/>
      <c r="I165" s="80"/>
      <c r="J165" s="81">
        <f>IF(G165="","0",IF(G165="Pass",1,IF(G165="Fail",0,IF(G165="TBD",0,IF(G165="N/A (Please provide reasons)",1)))))</f>
        <v>0</v>
      </c>
      <c r="K165" s="71"/>
      <c r="L165" s="71"/>
      <c r="M165" s="71"/>
      <c r="N165" s="71"/>
      <c r="O165" s="71"/>
      <c r="P165" s="71"/>
      <c r="Q165" s="71"/>
      <c r="R165" s="71"/>
      <c r="S165" s="71"/>
      <c r="T165" s="71"/>
      <c r="U165" s="71"/>
      <c r="V165" s="71"/>
      <c r="W165" s="71"/>
      <c r="X165" s="71"/>
      <c r="Y165" s="71"/>
      <c r="Z165" s="71"/>
    </row>
    <row r="166" spans="1:26" s="88" customFormat="1" ht="19.899999999999999" customHeight="1" x14ac:dyDescent="0.45">
      <c r="A166" s="83"/>
      <c r="B166" s="73" t="s">
        <v>394</v>
      </c>
      <c r="C166" s="84" t="str">
        <f>IF(K166=100%, "Complete", "Incomplete")</f>
        <v>Incomplete</v>
      </c>
      <c r="D166" s="85"/>
      <c r="E166" s="287"/>
      <c r="F166" s="85"/>
      <c r="G166" s="86"/>
      <c r="H166" s="86"/>
      <c r="I166" s="85"/>
      <c r="J166" s="85"/>
      <c r="K166" s="87">
        <f>SUM(J163:J165) / (COUNT(J163:J165))</f>
        <v>0</v>
      </c>
      <c r="L166" s="83"/>
      <c r="M166" s="83"/>
      <c r="N166" s="83"/>
      <c r="O166" s="83"/>
      <c r="P166" s="83"/>
      <c r="Q166" s="83"/>
      <c r="R166" s="83"/>
      <c r="S166" s="83"/>
      <c r="T166" s="83"/>
      <c r="U166" s="83"/>
      <c r="V166" s="83"/>
      <c r="W166" s="83"/>
      <c r="X166" s="83"/>
      <c r="Y166" s="83"/>
      <c r="Z166" s="83"/>
    </row>
    <row r="167" spans="1:26" s="88" customFormat="1" ht="19.899999999999999" customHeight="1" x14ac:dyDescent="0.45">
      <c r="A167" s="83"/>
      <c r="B167" s="115"/>
      <c r="C167" s="116"/>
      <c r="D167" s="113"/>
      <c r="E167" s="288"/>
      <c r="F167" s="113"/>
      <c r="G167" s="114"/>
      <c r="H167" s="114"/>
      <c r="I167" s="113"/>
      <c r="J167" s="113"/>
      <c r="K167" s="113"/>
      <c r="L167" s="83"/>
      <c r="M167" s="83"/>
      <c r="N167" s="83"/>
      <c r="O167" s="83"/>
      <c r="P167" s="83"/>
      <c r="Q167" s="83"/>
      <c r="R167" s="83"/>
      <c r="S167" s="83"/>
      <c r="T167" s="83"/>
      <c r="U167" s="83"/>
      <c r="V167" s="83"/>
      <c r="W167" s="83"/>
      <c r="X167" s="83"/>
      <c r="Y167" s="83"/>
      <c r="Z167" s="83"/>
    </row>
    <row r="168" spans="1:26" ht="19.899999999999999" customHeight="1" x14ac:dyDescent="0.4">
      <c r="A168" s="66"/>
      <c r="B168" s="174" t="s">
        <v>383</v>
      </c>
      <c r="C168" s="611" t="s">
        <v>506</v>
      </c>
      <c r="D168" s="611"/>
      <c r="E168" s="611"/>
      <c r="F168" s="611"/>
      <c r="G168" s="611"/>
      <c r="H168" s="611"/>
      <c r="I168" s="611"/>
      <c r="J168" s="175"/>
      <c r="K168" s="176"/>
      <c r="L168" s="71"/>
      <c r="M168" s="71"/>
      <c r="N168" s="71"/>
      <c r="O168" s="71"/>
      <c r="P168" s="66"/>
      <c r="Q168" s="66"/>
      <c r="R168" s="66"/>
      <c r="S168" s="66"/>
      <c r="T168" s="66"/>
      <c r="U168" s="66"/>
      <c r="V168" s="66"/>
      <c r="W168" s="66"/>
      <c r="X168" s="66"/>
      <c r="Y168" s="66"/>
      <c r="Z168" s="66"/>
    </row>
    <row r="169" spans="1:26" ht="115.15" customHeight="1" x14ac:dyDescent="0.4">
      <c r="A169" s="66"/>
      <c r="B169" s="177" t="s">
        <v>384</v>
      </c>
      <c r="C169" s="612" t="s">
        <v>558</v>
      </c>
      <c r="D169" s="612"/>
      <c r="E169" s="612"/>
      <c r="F169" s="612"/>
      <c r="G169" s="612"/>
      <c r="H169" s="612"/>
      <c r="I169" s="612"/>
      <c r="J169" s="175"/>
      <c r="K169" s="176"/>
      <c r="L169" s="71"/>
      <c r="M169" s="71"/>
      <c r="N169" s="71"/>
      <c r="O169" s="71"/>
      <c r="P169" s="66"/>
      <c r="Q169" s="66"/>
      <c r="R169" s="66"/>
      <c r="S169" s="66"/>
      <c r="T169" s="66"/>
      <c r="U169" s="66"/>
      <c r="V169" s="66"/>
      <c r="W169" s="66"/>
      <c r="X169" s="66"/>
      <c r="Y169" s="66"/>
      <c r="Z169" s="66"/>
    </row>
    <row r="170" spans="1:26" ht="95.25" customHeight="1" x14ac:dyDescent="0.4">
      <c r="A170" s="66"/>
      <c r="B170" s="178" t="s">
        <v>385</v>
      </c>
      <c r="C170" s="613" t="s">
        <v>660</v>
      </c>
      <c r="D170" s="613"/>
      <c r="E170" s="613"/>
      <c r="F170" s="613"/>
      <c r="G170" s="613"/>
      <c r="H170" s="613"/>
      <c r="I170" s="613"/>
      <c r="J170" s="175"/>
      <c r="K170" s="176"/>
      <c r="L170" s="71"/>
      <c r="M170" s="71"/>
      <c r="N170" s="71"/>
      <c r="O170" s="71"/>
      <c r="P170" s="66"/>
      <c r="Q170" s="66"/>
      <c r="R170" s="66"/>
      <c r="S170" s="66"/>
      <c r="T170" s="66"/>
      <c r="U170" s="66"/>
      <c r="V170" s="66"/>
      <c r="W170" s="66"/>
      <c r="X170" s="66"/>
      <c r="Y170" s="66"/>
      <c r="Z170" s="66"/>
    </row>
    <row r="171" spans="1:26" ht="33" customHeight="1" x14ac:dyDescent="0.4">
      <c r="A171" s="66"/>
      <c r="B171" s="626" t="s">
        <v>386</v>
      </c>
      <c r="C171" s="179" t="s">
        <v>387</v>
      </c>
      <c r="D171" s="280" t="s">
        <v>388</v>
      </c>
      <c r="E171" s="179" t="s">
        <v>389</v>
      </c>
      <c r="F171" s="179" t="s">
        <v>390</v>
      </c>
      <c r="G171" s="180" t="s">
        <v>391</v>
      </c>
      <c r="H171" s="180" t="s">
        <v>663</v>
      </c>
      <c r="I171" s="180" t="s">
        <v>5</v>
      </c>
      <c r="J171" s="181" t="s">
        <v>6</v>
      </c>
      <c r="K171" s="176"/>
      <c r="L171" s="71"/>
      <c r="M171" s="71"/>
      <c r="N171" s="71"/>
      <c r="O171" s="66"/>
      <c r="P171" s="66"/>
      <c r="Q171" s="66"/>
      <c r="R171" s="66"/>
      <c r="S171" s="66"/>
      <c r="T171" s="66"/>
      <c r="U171" s="66"/>
      <c r="V171" s="66"/>
      <c r="W171" s="66"/>
      <c r="X171" s="66"/>
      <c r="Y171" s="66"/>
      <c r="Z171" s="66"/>
    </row>
    <row r="172" spans="1:26" s="82" customFormat="1" ht="47.25" customHeight="1" x14ac:dyDescent="0.4">
      <c r="A172" s="66"/>
      <c r="B172" s="627"/>
      <c r="C172" s="182" t="s">
        <v>413</v>
      </c>
      <c r="D172" s="182" t="s">
        <v>1032</v>
      </c>
      <c r="E172" s="173" t="s">
        <v>841</v>
      </c>
      <c r="F172" s="182" t="s">
        <v>843</v>
      </c>
      <c r="G172" s="183"/>
      <c r="H172" s="183"/>
      <c r="I172" s="182"/>
      <c r="J172" s="184"/>
      <c r="K172" s="176"/>
      <c r="L172" s="71"/>
      <c r="M172" s="71"/>
      <c r="N172" s="71"/>
      <c r="O172" s="71"/>
      <c r="P172" s="71"/>
      <c r="Q172" s="71"/>
      <c r="R172" s="71"/>
      <c r="S172" s="71"/>
      <c r="T172" s="71"/>
      <c r="U172" s="71"/>
      <c r="V172" s="71"/>
      <c r="W172" s="71"/>
      <c r="X172" s="71"/>
      <c r="Y172" s="71"/>
      <c r="Z172" s="71"/>
    </row>
    <row r="173" spans="1:26" s="82" customFormat="1" ht="31.5" customHeight="1" x14ac:dyDescent="0.4">
      <c r="A173" s="66"/>
      <c r="B173" s="190"/>
      <c r="C173" s="182" t="s">
        <v>540</v>
      </c>
      <c r="D173" s="182" t="s">
        <v>900</v>
      </c>
      <c r="E173" s="173" t="s">
        <v>550</v>
      </c>
      <c r="F173" s="182" t="s">
        <v>557</v>
      </c>
      <c r="G173" s="183"/>
      <c r="H173" s="183"/>
      <c r="I173" s="182"/>
      <c r="J173" s="184"/>
      <c r="K173" s="176"/>
      <c r="L173" s="71"/>
      <c r="M173" s="71"/>
      <c r="N173" s="71"/>
      <c r="O173" s="71"/>
      <c r="P173" s="71"/>
      <c r="Q173" s="71"/>
      <c r="R173" s="71"/>
      <c r="S173" s="71"/>
      <c r="T173" s="71"/>
      <c r="U173" s="71"/>
      <c r="V173" s="71"/>
      <c r="W173" s="71"/>
      <c r="X173" s="71"/>
      <c r="Y173" s="71"/>
      <c r="Z173" s="71"/>
    </row>
    <row r="174" spans="1:26" s="82" customFormat="1" ht="19.5" customHeight="1" x14ac:dyDescent="0.4">
      <c r="A174" s="66"/>
      <c r="B174" s="190"/>
      <c r="C174" s="182" t="s">
        <v>393</v>
      </c>
      <c r="D174" s="182" t="s">
        <v>901</v>
      </c>
      <c r="E174" s="173" t="s">
        <v>852</v>
      </c>
      <c r="F174" s="182" t="s">
        <v>844</v>
      </c>
      <c r="G174" s="183"/>
      <c r="H174" s="183"/>
      <c r="I174" s="182"/>
      <c r="J174" s="184"/>
      <c r="K174" s="176"/>
      <c r="L174" s="71"/>
      <c r="M174" s="71"/>
      <c r="N174" s="71"/>
      <c r="O174" s="71"/>
      <c r="P174" s="71"/>
      <c r="Q174" s="71"/>
      <c r="R174" s="71"/>
      <c r="S174" s="71"/>
      <c r="T174" s="71"/>
      <c r="U174" s="71"/>
      <c r="V174" s="71"/>
      <c r="W174" s="71"/>
      <c r="X174" s="71"/>
      <c r="Y174" s="71"/>
      <c r="Z174" s="71"/>
    </row>
    <row r="175" spans="1:26" s="82" customFormat="1" ht="18.75" customHeight="1" x14ac:dyDescent="0.4">
      <c r="A175" s="66"/>
      <c r="B175" s="190"/>
      <c r="C175" s="182" t="s">
        <v>559</v>
      </c>
      <c r="D175" s="182" t="s">
        <v>551</v>
      </c>
      <c r="E175" s="200" t="s">
        <v>552</v>
      </c>
      <c r="F175" s="182" t="s">
        <v>549</v>
      </c>
      <c r="G175" s="183"/>
      <c r="H175" s="183"/>
      <c r="I175" s="182"/>
      <c r="J175" s="184"/>
      <c r="K175" s="176"/>
      <c r="L175" s="71"/>
      <c r="M175" s="71"/>
      <c r="N175" s="71"/>
      <c r="O175" s="71"/>
      <c r="P175" s="71"/>
      <c r="Q175" s="71"/>
      <c r="R175" s="71"/>
      <c r="S175" s="71"/>
      <c r="T175" s="71"/>
      <c r="U175" s="71"/>
      <c r="V175" s="71"/>
      <c r="W175" s="71"/>
      <c r="X175" s="71"/>
      <c r="Y175" s="71"/>
      <c r="Z175" s="71"/>
    </row>
    <row r="176" spans="1:26" s="88" customFormat="1" ht="19.899999999999999" customHeight="1" x14ac:dyDescent="0.45">
      <c r="A176" s="83"/>
      <c r="B176" s="174" t="s">
        <v>394</v>
      </c>
      <c r="C176" s="186" t="str">
        <f>IF(K176=100%, "Complete", "Incomplete")</f>
        <v>Incomplete</v>
      </c>
      <c r="D176" s="187"/>
      <c r="E176" s="289"/>
      <c r="F176" s="187"/>
      <c r="G176" s="188"/>
      <c r="H176" s="188"/>
      <c r="I176" s="187"/>
      <c r="J176" s="187"/>
      <c r="K176" s="189"/>
      <c r="L176" s="83"/>
      <c r="M176" s="83"/>
      <c r="N176" s="83"/>
      <c r="O176" s="83"/>
      <c r="P176" s="83"/>
      <c r="Q176" s="83"/>
      <c r="R176" s="83"/>
      <c r="S176" s="83"/>
      <c r="T176" s="83"/>
      <c r="U176" s="83"/>
      <c r="V176" s="83"/>
      <c r="W176" s="83"/>
      <c r="X176" s="83"/>
      <c r="Y176" s="83"/>
      <c r="Z176" s="83"/>
    </row>
    <row r="177" spans="1:26" s="88" customFormat="1" ht="19.899999999999999" customHeight="1" x14ac:dyDescent="0.45">
      <c r="A177" s="83"/>
      <c r="B177" s="294"/>
      <c r="C177" s="295"/>
      <c r="D177" s="113"/>
      <c r="E177" s="288"/>
      <c r="F177" s="113"/>
      <c r="G177" s="114"/>
      <c r="H177" s="114"/>
      <c r="I177" s="113"/>
      <c r="J177" s="113"/>
      <c r="K177" s="113"/>
      <c r="L177" s="83"/>
      <c r="M177" s="83"/>
      <c r="N177" s="83"/>
      <c r="O177" s="83"/>
      <c r="P177" s="83"/>
      <c r="Q177" s="83"/>
      <c r="R177" s="83"/>
      <c r="S177" s="83"/>
      <c r="T177" s="83"/>
      <c r="U177" s="83"/>
      <c r="V177" s="83"/>
      <c r="W177" s="83"/>
      <c r="X177" s="83"/>
      <c r="Y177" s="83"/>
      <c r="Z177" s="83"/>
    </row>
    <row r="178" spans="1:26" ht="19.899999999999999" customHeight="1" x14ac:dyDescent="0.4">
      <c r="A178" s="66"/>
      <c r="B178" s="263" t="s">
        <v>383</v>
      </c>
      <c r="C178" s="614" t="s">
        <v>507</v>
      </c>
      <c r="D178" s="614"/>
      <c r="E178" s="614"/>
      <c r="F178" s="614"/>
      <c r="G178" s="614"/>
      <c r="H178" s="614"/>
      <c r="I178" s="614"/>
      <c r="J178" s="71"/>
      <c r="K178" s="71"/>
      <c r="L178" s="71"/>
      <c r="M178" s="71"/>
      <c r="N178" s="71"/>
      <c r="O178" s="71"/>
      <c r="P178" s="66"/>
      <c r="Q178" s="66"/>
      <c r="R178" s="66"/>
      <c r="S178" s="66"/>
      <c r="T178" s="66"/>
      <c r="U178" s="66"/>
      <c r="V178" s="66"/>
      <c r="W178" s="66"/>
      <c r="X178" s="66"/>
      <c r="Y178" s="66"/>
      <c r="Z178" s="66"/>
    </row>
    <row r="179" spans="1:26" ht="113.25" customHeight="1" x14ac:dyDescent="0.4">
      <c r="A179" s="66"/>
      <c r="B179" s="76" t="s">
        <v>384</v>
      </c>
      <c r="C179" s="609" t="s">
        <v>869</v>
      </c>
      <c r="D179" s="609"/>
      <c r="E179" s="609"/>
      <c r="F179" s="609"/>
      <c r="G179" s="609"/>
      <c r="H179" s="609"/>
      <c r="I179" s="609"/>
      <c r="J179" s="71"/>
      <c r="K179" s="71"/>
      <c r="L179" s="71"/>
      <c r="M179" s="71"/>
      <c r="N179" s="71"/>
      <c r="O179" s="71"/>
      <c r="P179" s="66"/>
      <c r="Q179" s="66"/>
      <c r="R179" s="66"/>
      <c r="S179" s="66"/>
      <c r="T179" s="66"/>
      <c r="U179" s="66"/>
      <c r="V179" s="66"/>
      <c r="W179" s="66"/>
      <c r="X179" s="66"/>
      <c r="Y179" s="66"/>
      <c r="Z179" s="66"/>
    </row>
    <row r="180" spans="1:26" ht="46.15" customHeight="1" x14ac:dyDescent="0.4">
      <c r="A180" s="66"/>
      <c r="B180" s="76" t="s">
        <v>385</v>
      </c>
      <c r="C180" s="610" t="s">
        <v>560</v>
      </c>
      <c r="D180" s="610"/>
      <c r="E180" s="610"/>
      <c r="F180" s="610"/>
      <c r="G180" s="610"/>
      <c r="H180" s="610"/>
      <c r="I180" s="610"/>
      <c r="J180" s="71"/>
      <c r="K180" s="494"/>
      <c r="L180" s="71"/>
      <c r="M180" s="71"/>
      <c r="N180" s="71"/>
      <c r="O180" s="71"/>
      <c r="P180" s="66"/>
      <c r="Q180" s="66"/>
      <c r="R180" s="66"/>
      <c r="S180" s="66"/>
      <c r="T180" s="66"/>
      <c r="U180" s="66"/>
      <c r="V180" s="66"/>
      <c r="W180" s="66"/>
      <c r="X180" s="66"/>
      <c r="Y180" s="66"/>
      <c r="Z180" s="66"/>
    </row>
    <row r="181" spans="1:26" ht="33" customHeight="1" x14ac:dyDescent="0.4">
      <c r="A181" s="66"/>
      <c r="B181" s="76" t="s">
        <v>386</v>
      </c>
      <c r="C181" s="259" t="s">
        <v>387</v>
      </c>
      <c r="D181" s="259" t="s">
        <v>388</v>
      </c>
      <c r="E181" s="259" t="s">
        <v>389</v>
      </c>
      <c r="F181" s="259" t="s">
        <v>390</v>
      </c>
      <c r="G181" s="260" t="s">
        <v>391</v>
      </c>
      <c r="H181" s="260" t="s">
        <v>663</v>
      </c>
      <c r="I181" s="617" t="s">
        <v>5</v>
      </c>
      <c r="J181" s="618"/>
      <c r="K181" s="619"/>
      <c r="L181" s="78" t="s">
        <v>6</v>
      </c>
      <c r="M181" s="71"/>
      <c r="N181" s="71"/>
      <c r="O181" s="66"/>
      <c r="P181" s="66"/>
      <c r="Q181" s="66"/>
      <c r="R181" s="66"/>
      <c r="S181" s="66"/>
      <c r="T181" s="66"/>
      <c r="U181" s="66"/>
      <c r="V181" s="66"/>
      <c r="W181" s="66"/>
      <c r="X181" s="66"/>
      <c r="Y181" s="66"/>
      <c r="Z181" s="66"/>
    </row>
    <row r="182" spans="1:26" s="82" customFormat="1" ht="45.75" customHeight="1" x14ac:dyDescent="0.4">
      <c r="A182" s="66"/>
      <c r="B182" s="76"/>
      <c r="C182" s="257" t="s">
        <v>413</v>
      </c>
      <c r="D182" s="258" t="s">
        <v>1135</v>
      </c>
      <c r="E182" s="258" t="s">
        <v>841</v>
      </c>
      <c r="F182" s="257" t="s">
        <v>843</v>
      </c>
      <c r="G182" s="79" t="s">
        <v>8</v>
      </c>
      <c r="H182" s="80"/>
      <c r="I182" s="620"/>
      <c r="J182" s="621"/>
      <c r="K182" s="622"/>
      <c r="L182" s="81">
        <f>IF(G182="","0",IF(G182="Pass",1,IF(G182="Fail",0,IF(G182="TBD",0,IF(G182="N/A (Please provide reasons)",1)))))</f>
        <v>0</v>
      </c>
      <c r="M182" s="71"/>
      <c r="N182" s="71"/>
      <c r="O182" s="71"/>
      <c r="P182" s="71"/>
      <c r="Q182" s="71"/>
      <c r="R182" s="71"/>
      <c r="S182" s="71"/>
      <c r="T182" s="71"/>
      <c r="U182" s="71"/>
      <c r="V182" s="71"/>
      <c r="W182" s="71"/>
      <c r="X182" s="71"/>
      <c r="Y182" s="71"/>
      <c r="Z182" s="71"/>
    </row>
    <row r="183" spans="1:26" s="82" customFormat="1" ht="31.5" customHeight="1" x14ac:dyDescent="0.4">
      <c r="A183" s="66"/>
      <c r="B183" s="76"/>
      <c r="C183" s="257" t="s">
        <v>853</v>
      </c>
      <c r="D183" s="258" t="s">
        <v>1133</v>
      </c>
      <c r="E183" s="258" t="s">
        <v>550</v>
      </c>
      <c r="F183" s="257" t="s">
        <v>854</v>
      </c>
      <c r="G183" s="79" t="s">
        <v>8</v>
      </c>
      <c r="H183" s="80"/>
      <c r="I183" s="620"/>
      <c r="J183" s="621"/>
      <c r="K183" s="622"/>
      <c r="L183" s="81">
        <f t="shared" ref="L183:L184" si="4">IF(G183="","0",IF(G183="Pass",1,IF(G183="Fail",0,IF(G183="TBD",0,IF(G183="N/A (Please provide reasons)",1)))))</f>
        <v>0</v>
      </c>
      <c r="M183" s="71"/>
      <c r="N183" s="71"/>
      <c r="O183" s="71"/>
      <c r="P183" s="71"/>
      <c r="Q183" s="71"/>
      <c r="R183" s="71"/>
      <c r="S183" s="71"/>
      <c r="T183" s="71"/>
      <c r="U183" s="71"/>
      <c r="V183" s="71"/>
      <c r="W183" s="71"/>
      <c r="X183" s="71"/>
      <c r="Y183" s="71"/>
      <c r="Z183" s="71"/>
    </row>
    <row r="184" spans="1:26" s="82" customFormat="1" ht="22.5" customHeight="1" x14ac:dyDescent="0.4">
      <c r="A184" s="66"/>
      <c r="B184" s="76"/>
      <c r="C184" s="257" t="s">
        <v>559</v>
      </c>
      <c r="D184" s="258" t="s">
        <v>1134</v>
      </c>
      <c r="E184" s="258" t="s">
        <v>552</v>
      </c>
      <c r="F184" s="257" t="s">
        <v>549</v>
      </c>
      <c r="G184" s="79" t="s">
        <v>8</v>
      </c>
      <c r="H184" s="80"/>
      <c r="I184" s="620"/>
      <c r="J184" s="621"/>
      <c r="K184" s="622"/>
      <c r="L184" s="81">
        <f t="shared" si="4"/>
        <v>0</v>
      </c>
      <c r="M184" s="71"/>
      <c r="N184" s="71"/>
      <c r="O184" s="71"/>
      <c r="P184" s="71"/>
      <c r="Q184" s="71"/>
      <c r="R184" s="71"/>
      <c r="S184" s="71"/>
      <c r="T184" s="71"/>
      <c r="U184" s="71"/>
      <c r="V184" s="71"/>
      <c r="W184" s="71"/>
      <c r="X184" s="71"/>
      <c r="Y184" s="71"/>
      <c r="Z184" s="71"/>
    </row>
    <row r="185" spans="1:26" s="88" customFormat="1" ht="19.899999999999999" customHeight="1" x14ac:dyDescent="0.45">
      <c r="A185" s="83"/>
      <c r="B185" s="76" t="s">
        <v>394</v>
      </c>
      <c r="C185" s="84" t="str">
        <f>IF(M185=100%, "Complete", "Incomplete")</f>
        <v>Incomplete</v>
      </c>
      <c r="D185" s="628"/>
      <c r="E185" s="615"/>
      <c r="F185" s="615"/>
      <c r="G185" s="615"/>
      <c r="H185" s="615"/>
      <c r="I185" s="615"/>
      <c r="J185" s="615"/>
      <c r="K185" s="615"/>
      <c r="L185" s="616"/>
      <c r="M185" s="87">
        <f>SUM(L182:L184) / (COUNT(L182:L184))</f>
        <v>0</v>
      </c>
      <c r="N185" s="83"/>
      <c r="O185" s="83"/>
      <c r="P185" s="83"/>
      <c r="Q185" s="83"/>
      <c r="R185" s="83"/>
      <c r="S185" s="83"/>
      <c r="T185" s="83"/>
      <c r="U185" s="83"/>
      <c r="V185" s="83"/>
      <c r="W185" s="83"/>
      <c r="X185" s="83"/>
      <c r="Y185" s="83"/>
      <c r="Z185" s="83"/>
    </row>
    <row r="186" spans="1:26" s="88" customFormat="1" ht="19.899999999999999" customHeight="1" x14ac:dyDescent="0.45">
      <c r="A186" s="83"/>
      <c r="B186" s="294"/>
      <c r="C186" s="295"/>
      <c r="D186" s="113"/>
      <c r="E186" s="288"/>
      <c r="F186" s="113"/>
      <c r="G186" s="114"/>
      <c r="H186" s="114"/>
      <c r="I186" s="113"/>
      <c r="J186" s="113"/>
      <c r="K186" s="113"/>
      <c r="L186" s="83"/>
      <c r="M186" s="83"/>
      <c r="N186" s="83"/>
      <c r="O186" s="83"/>
      <c r="P186" s="83"/>
      <c r="Q186" s="83"/>
      <c r="R186" s="83"/>
      <c r="S186" s="83"/>
      <c r="T186" s="83"/>
      <c r="U186" s="83"/>
      <c r="V186" s="83"/>
      <c r="W186" s="83"/>
      <c r="X186" s="83"/>
      <c r="Y186" s="83"/>
      <c r="Z186" s="83"/>
    </row>
    <row r="187" spans="1:26" ht="19.899999999999999" customHeight="1" x14ac:dyDescent="0.4">
      <c r="A187" s="66"/>
      <c r="B187" s="174" t="s">
        <v>383</v>
      </c>
      <c r="C187" s="611" t="s">
        <v>508</v>
      </c>
      <c r="D187" s="611"/>
      <c r="E187" s="611"/>
      <c r="F187" s="611"/>
      <c r="G187" s="611"/>
      <c r="H187" s="611"/>
      <c r="I187" s="611"/>
      <c r="J187" s="175"/>
      <c r="K187" s="176"/>
      <c r="L187" s="71"/>
      <c r="M187" s="71"/>
      <c r="N187" s="71"/>
      <c r="O187" s="71"/>
      <c r="P187" s="66"/>
      <c r="Q187" s="66"/>
      <c r="R187" s="66"/>
      <c r="S187" s="66"/>
      <c r="T187" s="66"/>
      <c r="U187" s="66"/>
      <c r="V187" s="66"/>
      <c r="W187" s="66"/>
      <c r="X187" s="66"/>
      <c r="Y187" s="66"/>
      <c r="Z187" s="66"/>
    </row>
    <row r="188" spans="1:26" ht="81.75" customHeight="1" x14ac:dyDescent="0.4">
      <c r="A188" s="66"/>
      <c r="B188" s="177" t="s">
        <v>384</v>
      </c>
      <c r="C188" s="612" t="s">
        <v>632</v>
      </c>
      <c r="D188" s="612"/>
      <c r="E188" s="612"/>
      <c r="F188" s="612"/>
      <c r="G188" s="612"/>
      <c r="H188" s="612"/>
      <c r="I188" s="612"/>
      <c r="J188" s="175"/>
      <c r="K188" s="176"/>
      <c r="L188" s="71"/>
      <c r="M188" s="71"/>
      <c r="N188" s="71"/>
      <c r="O188" s="71"/>
      <c r="P188" s="66"/>
      <c r="Q188" s="66"/>
      <c r="R188" s="66"/>
      <c r="S188" s="66"/>
      <c r="T188" s="66"/>
      <c r="U188" s="66"/>
      <c r="V188" s="66"/>
      <c r="W188" s="66"/>
      <c r="X188" s="66"/>
      <c r="Y188" s="66"/>
      <c r="Z188" s="66"/>
    </row>
    <row r="189" spans="1:26" ht="81" customHeight="1" x14ac:dyDescent="0.4">
      <c r="A189" s="66"/>
      <c r="B189" s="178" t="s">
        <v>385</v>
      </c>
      <c r="C189" s="613" t="s">
        <v>654</v>
      </c>
      <c r="D189" s="613"/>
      <c r="E189" s="613"/>
      <c r="F189" s="613"/>
      <c r="G189" s="613"/>
      <c r="H189" s="613"/>
      <c r="I189" s="613"/>
      <c r="J189" s="175"/>
      <c r="K189" s="176"/>
      <c r="L189" s="71"/>
      <c r="M189" s="71"/>
      <c r="N189" s="71"/>
      <c r="O189" s="71"/>
      <c r="P189" s="66"/>
      <c r="Q189" s="66"/>
      <c r="R189" s="66"/>
      <c r="S189" s="66"/>
      <c r="T189" s="66"/>
      <c r="U189" s="66"/>
      <c r="V189" s="66"/>
      <c r="W189" s="66"/>
      <c r="X189" s="66"/>
      <c r="Y189" s="66"/>
      <c r="Z189" s="66"/>
    </row>
    <row r="190" spans="1:26" ht="33" customHeight="1" x14ac:dyDescent="0.4">
      <c r="A190" s="66"/>
      <c r="B190" s="626" t="s">
        <v>386</v>
      </c>
      <c r="C190" s="179" t="s">
        <v>387</v>
      </c>
      <c r="D190" s="280" t="s">
        <v>388</v>
      </c>
      <c r="E190" s="179" t="s">
        <v>389</v>
      </c>
      <c r="F190" s="179" t="s">
        <v>390</v>
      </c>
      <c r="G190" s="180" t="s">
        <v>391</v>
      </c>
      <c r="H190" s="180" t="s">
        <v>663</v>
      </c>
      <c r="I190" s="180" t="s">
        <v>5</v>
      </c>
      <c r="J190" s="181" t="s">
        <v>6</v>
      </c>
      <c r="K190" s="176"/>
      <c r="L190" s="71"/>
      <c r="M190" s="71"/>
      <c r="N190" s="71"/>
      <c r="O190" s="66"/>
      <c r="P190" s="66"/>
      <c r="Q190" s="66"/>
      <c r="R190" s="66"/>
      <c r="S190" s="66"/>
      <c r="T190" s="66"/>
      <c r="U190" s="66"/>
      <c r="V190" s="66"/>
      <c r="W190" s="66"/>
      <c r="X190" s="66"/>
      <c r="Y190" s="66"/>
      <c r="Z190" s="66"/>
    </row>
    <row r="191" spans="1:26" s="82" customFormat="1" ht="102" customHeight="1" x14ac:dyDescent="0.4">
      <c r="A191" s="66"/>
      <c r="B191" s="627"/>
      <c r="C191" s="182" t="s">
        <v>413</v>
      </c>
      <c r="D191" s="182" t="s">
        <v>1033</v>
      </c>
      <c r="E191" s="173" t="s">
        <v>855</v>
      </c>
      <c r="F191" s="182" t="s">
        <v>509</v>
      </c>
      <c r="G191" s="183"/>
      <c r="H191" s="183"/>
      <c r="I191" s="182"/>
      <c r="J191" s="184"/>
      <c r="K191" s="176"/>
      <c r="L191" s="71"/>
      <c r="M191" s="71"/>
      <c r="N191" s="71"/>
      <c r="O191" s="71"/>
      <c r="P191" s="71"/>
      <c r="Q191" s="71"/>
      <c r="R191" s="71"/>
      <c r="S191" s="71"/>
      <c r="T191" s="71"/>
      <c r="U191" s="71"/>
      <c r="V191" s="71"/>
      <c r="W191" s="71"/>
      <c r="X191" s="71"/>
      <c r="Y191" s="71"/>
      <c r="Z191" s="71"/>
    </row>
    <row r="192" spans="1:26" s="82" customFormat="1" ht="44.65" customHeight="1" x14ac:dyDescent="0.4">
      <c r="A192" s="66"/>
      <c r="B192" s="627"/>
      <c r="C192" s="182" t="s">
        <v>633</v>
      </c>
      <c r="D192" s="182" t="s">
        <v>867</v>
      </c>
      <c r="E192" s="173" t="s">
        <v>562</v>
      </c>
      <c r="F192" s="182" t="s">
        <v>615</v>
      </c>
      <c r="G192" s="183"/>
      <c r="H192" s="183"/>
      <c r="I192" s="182"/>
      <c r="J192" s="184"/>
      <c r="K192" s="176"/>
      <c r="L192" s="71"/>
      <c r="M192" s="71"/>
      <c r="N192" s="71"/>
      <c r="O192" s="71"/>
      <c r="P192" s="71"/>
      <c r="Q192" s="71"/>
      <c r="R192" s="71"/>
      <c r="S192" s="71"/>
      <c r="T192" s="71"/>
      <c r="U192" s="71"/>
      <c r="V192" s="71"/>
      <c r="W192" s="71"/>
      <c r="X192" s="71"/>
      <c r="Y192" s="71"/>
      <c r="Z192" s="71"/>
    </row>
    <row r="193" spans="1:26" s="88" customFormat="1" ht="19.899999999999999" customHeight="1" x14ac:dyDescent="0.45">
      <c r="A193" s="83"/>
      <c r="B193" s="174" t="s">
        <v>394</v>
      </c>
      <c r="C193" s="186" t="str">
        <f>IF(K193=100%, "Complete", "Incomplete")</f>
        <v>Incomplete</v>
      </c>
      <c r="D193" s="187"/>
      <c r="E193" s="289"/>
      <c r="F193" s="187"/>
      <c r="G193" s="188"/>
      <c r="H193" s="188"/>
      <c r="I193" s="187"/>
      <c r="J193" s="187"/>
      <c r="K193" s="189"/>
      <c r="L193" s="83"/>
      <c r="M193" s="83"/>
      <c r="N193" s="83"/>
      <c r="O193" s="83"/>
      <c r="P193" s="83"/>
      <c r="Q193" s="83"/>
      <c r="R193" s="83"/>
      <c r="S193" s="83"/>
      <c r="T193" s="83"/>
      <c r="U193" s="83"/>
      <c r="V193" s="83"/>
      <c r="W193" s="83"/>
      <c r="X193" s="83"/>
      <c r="Y193" s="83"/>
      <c r="Z193" s="83"/>
    </row>
    <row r="194" spans="1:26" s="88" customFormat="1" ht="19.899999999999999" customHeight="1" x14ac:dyDescent="0.45">
      <c r="A194" s="83"/>
      <c r="B194" s="294"/>
      <c r="C194" s="295"/>
      <c r="D194" s="113"/>
      <c r="E194" s="288"/>
      <c r="F194" s="113"/>
      <c r="G194" s="114"/>
      <c r="H194" s="114"/>
      <c r="I194" s="113"/>
      <c r="J194" s="113"/>
      <c r="K194" s="113"/>
      <c r="L194" s="83"/>
      <c r="M194" s="83"/>
      <c r="N194" s="83"/>
      <c r="O194" s="83"/>
      <c r="P194" s="83"/>
      <c r="Q194" s="83"/>
      <c r="R194" s="83"/>
      <c r="S194" s="83"/>
      <c r="T194" s="83"/>
      <c r="U194" s="83"/>
      <c r="V194" s="83"/>
      <c r="W194" s="83"/>
      <c r="X194" s="83"/>
      <c r="Y194" s="83"/>
      <c r="Z194" s="83"/>
    </row>
    <row r="195" spans="1:26" ht="19.899999999999999" customHeight="1" x14ac:dyDescent="0.4">
      <c r="A195" s="66"/>
      <c r="B195" s="174" t="s">
        <v>383</v>
      </c>
      <c r="C195" s="611" t="s">
        <v>1043</v>
      </c>
      <c r="D195" s="611"/>
      <c r="E195" s="611"/>
      <c r="F195" s="611"/>
      <c r="G195" s="611"/>
      <c r="H195" s="611"/>
      <c r="I195" s="611"/>
      <c r="J195" s="175"/>
      <c r="K195" s="176"/>
      <c r="L195" s="71"/>
      <c r="M195" s="71"/>
      <c r="N195" s="71"/>
      <c r="O195" s="71"/>
      <c r="P195" s="66"/>
      <c r="Q195" s="66"/>
      <c r="R195" s="66"/>
      <c r="S195" s="66"/>
      <c r="T195" s="66"/>
      <c r="U195" s="66"/>
      <c r="V195" s="66"/>
      <c r="W195" s="66"/>
      <c r="X195" s="66"/>
      <c r="Y195" s="66"/>
      <c r="Z195" s="66"/>
    </row>
    <row r="196" spans="1:26" ht="77.25" customHeight="1" x14ac:dyDescent="0.4">
      <c r="A196" s="66"/>
      <c r="B196" s="177" t="s">
        <v>384</v>
      </c>
      <c r="C196" s="612" t="s">
        <v>563</v>
      </c>
      <c r="D196" s="612"/>
      <c r="E196" s="612"/>
      <c r="F196" s="612"/>
      <c r="G196" s="612"/>
      <c r="H196" s="612"/>
      <c r="I196" s="612"/>
      <c r="J196" s="175"/>
      <c r="K196" s="176"/>
      <c r="L196" s="71"/>
      <c r="M196" s="71"/>
      <c r="N196" s="71"/>
      <c r="O196" s="71"/>
      <c r="P196" s="66"/>
      <c r="Q196" s="66"/>
      <c r="R196" s="66"/>
      <c r="S196" s="66"/>
      <c r="T196" s="66"/>
      <c r="U196" s="66"/>
      <c r="V196" s="66"/>
      <c r="W196" s="66"/>
      <c r="X196" s="66"/>
      <c r="Y196" s="66"/>
      <c r="Z196" s="66"/>
    </row>
    <row r="197" spans="1:26" ht="118.9" customHeight="1" x14ac:dyDescent="0.4">
      <c r="A197" s="66"/>
      <c r="B197" s="178" t="s">
        <v>385</v>
      </c>
      <c r="C197" s="613" t="s">
        <v>655</v>
      </c>
      <c r="D197" s="613"/>
      <c r="E197" s="613"/>
      <c r="F197" s="613"/>
      <c r="G197" s="613"/>
      <c r="H197" s="613"/>
      <c r="I197" s="613"/>
      <c r="J197" s="175"/>
      <c r="K197" s="176"/>
      <c r="L197" s="71"/>
      <c r="M197" s="71"/>
      <c r="N197" s="71"/>
      <c r="O197" s="71"/>
      <c r="P197" s="66"/>
      <c r="Q197" s="66"/>
      <c r="R197" s="66"/>
      <c r="S197" s="66"/>
      <c r="T197" s="66"/>
      <c r="U197" s="66"/>
      <c r="V197" s="66"/>
      <c r="W197" s="66"/>
      <c r="X197" s="66"/>
      <c r="Y197" s="66"/>
      <c r="Z197" s="66"/>
    </row>
    <row r="198" spans="1:26" ht="33" customHeight="1" x14ac:dyDescent="0.4">
      <c r="A198" s="66"/>
      <c r="B198" s="626" t="s">
        <v>386</v>
      </c>
      <c r="C198" s="179" t="s">
        <v>387</v>
      </c>
      <c r="D198" s="280" t="s">
        <v>388</v>
      </c>
      <c r="E198" s="179" t="s">
        <v>389</v>
      </c>
      <c r="F198" s="179" t="s">
        <v>390</v>
      </c>
      <c r="G198" s="180" t="s">
        <v>391</v>
      </c>
      <c r="H198" s="180" t="s">
        <v>663</v>
      </c>
      <c r="I198" s="180" t="s">
        <v>5</v>
      </c>
      <c r="J198" s="181" t="s">
        <v>6</v>
      </c>
      <c r="K198" s="176"/>
      <c r="L198" s="71"/>
      <c r="M198" s="71"/>
      <c r="N198" s="71"/>
      <c r="O198" s="66"/>
      <c r="P198" s="66"/>
      <c r="Q198" s="66"/>
      <c r="R198" s="66"/>
      <c r="S198" s="66"/>
      <c r="T198" s="66"/>
      <c r="U198" s="66"/>
      <c r="V198" s="66"/>
      <c r="W198" s="66"/>
      <c r="X198" s="66"/>
      <c r="Y198" s="66"/>
      <c r="Z198" s="66"/>
    </row>
    <row r="199" spans="1:26" s="82" customFormat="1" ht="29.25" customHeight="1" x14ac:dyDescent="0.4">
      <c r="A199" s="66"/>
      <c r="B199" s="627"/>
      <c r="C199" s="182" t="s">
        <v>413</v>
      </c>
      <c r="D199" s="182" t="s">
        <v>1032</v>
      </c>
      <c r="E199" s="173" t="s">
        <v>841</v>
      </c>
      <c r="F199" s="182" t="s">
        <v>843</v>
      </c>
      <c r="G199" s="183"/>
      <c r="H199" s="183"/>
      <c r="I199" s="182"/>
      <c r="J199" s="184"/>
      <c r="K199" s="176"/>
      <c r="L199" s="71"/>
      <c r="M199" s="71"/>
      <c r="N199" s="71"/>
      <c r="O199" s="71"/>
      <c r="P199" s="71"/>
      <c r="Q199" s="71"/>
      <c r="R199" s="71"/>
      <c r="S199" s="71"/>
      <c r="T199" s="71"/>
      <c r="U199" s="71"/>
      <c r="V199" s="71"/>
      <c r="W199" s="71"/>
      <c r="X199" s="71"/>
      <c r="Y199" s="71"/>
      <c r="Z199" s="71"/>
    </row>
    <row r="200" spans="1:26" s="82" customFormat="1" ht="30.75" customHeight="1" x14ac:dyDescent="0.4">
      <c r="A200" s="66"/>
      <c r="B200" s="627"/>
      <c r="C200" s="182" t="s">
        <v>564</v>
      </c>
      <c r="D200" s="182" t="s">
        <v>856</v>
      </c>
      <c r="E200" s="173" t="s">
        <v>857</v>
      </c>
      <c r="F200" s="182" t="s">
        <v>565</v>
      </c>
      <c r="G200" s="183"/>
      <c r="H200" s="183"/>
      <c r="I200" s="182"/>
      <c r="J200" s="184"/>
      <c r="K200" s="176"/>
      <c r="L200" s="71"/>
      <c r="M200" s="71"/>
      <c r="N200" s="71"/>
      <c r="O200" s="71"/>
      <c r="P200" s="71"/>
      <c r="Q200" s="71"/>
      <c r="R200" s="71"/>
      <c r="S200" s="71"/>
      <c r="T200" s="71"/>
      <c r="U200" s="71"/>
      <c r="V200" s="71"/>
      <c r="W200" s="71"/>
      <c r="X200" s="71"/>
      <c r="Y200" s="71"/>
      <c r="Z200" s="71"/>
    </row>
    <row r="201" spans="1:26" s="88" customFormat="1" ht="19.899999999999999" customHeight="1" x14ac:dyDescent="0.45">
      <c r="A201" s="83"/>
      <c r="B201" s="174" t="s">
        <v>394</v>
      </c>
      <c r="C201" s="186" t="str">
        <f>IF(K201=100%, "Complete", "Incomplete")</f>
        <v>Incomplete</v>
      </c>
      <c r="D201" s="187"/>
      <c r="E201" s="289"/>
      <c r="F201" s="187"/>
      <c r="G201" s="188"/>
      <c r="H201" s="188"/>
      <c r="I201" s="187"/>
      <c r="J201" s="187"/>
      <c r="K201" s="189"/>
      <c r="L201" s="83"/>
      <c r="M201" s="83"/>
      <c r="N201" s="83"/>
      <c r="O201" s="83"/>
      <c r="P201" s="83"/>
      <c r="Q201" s="83"/>
      <c r="R201" s="83"/>
      <c r="S201" s="83"/>
      <c r="T201" s="83"/>
      <c r="U201" s="83"/>
      <c r="V201" s="83"/>
      <c r="W201" s="83"/>
      <c r="X201" s="83"/>
      <c r="Y201" s="83"/>
      <c r="Z201" s="83"/>
    </row>
    <row r="202" spans="1:26" s="88" customFormat="1" ht="19.899999999999999" customHeight="1" x14ac:dyDescent="0.45">
      <c r="A202" s="83"/>
      <c r="B202" s="113"/>
      <c r="C202" s="113"/>
      <c r="D202" s="113"/>
      <c r="E202" s="288"/>
      <c r="F202" s="113"/>
      <c r="G202" s="114"/>
      <c r="H202" s="114"/>
      <c r="I202" s="113"/>
      <c r="J202" s="113"/>
      <c r="K202" s="113"/>
      <c r="L202" s="83"/>
      <c r="M202" s="83"/>
      <c r="N202" s="83"/>
      <c r="O202" s="83"/>
      <c r="P202" s="83"/>
      <c r="Q202" s="83"/>
      <c r="R202" s="83"/>
      <c r="S202" s="83"/>
      <c r="T202" s="83"/>
      <c r="U202" s="83"/>
      <c r="V202" s="83"/>
      <c r="W202" s="83"/>
      <c r="X202" s="83"/>
      <c r="Y202" s="83"/>
      <c r="Z202" s="83"/>
    </row>
    <row r="203" spans="1:26" s="88" customFormat="1" ht="19.899999999999999" customHeight="1" x14ac:dyDescent="0.45">
      <c r="A203" s="83"/>
      <c r="B203" s="113"/>
      <c r="C203" s="113"/>
      <c r="D203" s="113"/>
      <c r="E203" s="288"/>
      <c r="F203" s="113"/>
      <c r="G203" s="140" t="s">
        <v>665</v>
      </c>
      <c r="H203" s="113"/>
      <c r="I203" s="113"/>
      <c r="J203" s="113"/>
      <c r="K203" s="113"/>
      <c r="L203" s="83"/>
      <c r="M203" s="83"/>
      <c r="N203" s="83"/>
      <c r="O203" s="83"/>
      <c r="P203" s="83"/>
      <c r="Q203" s="83"/>
      <c r="R203" s="83"/>
      <c r="S203" s="83"/>
      <c r="T203" s="83"/>
      <c r="U203" s="83"/>
      <c r="V203" s="83"/>
      <c r="W203" s="83"/>
      <c r="X203" s="83"/>
      <c r="Y203" s="83"/>
      <c r="Z203" s="83"/>
    </row>
    <row r="204" spans="1:26" s="88" customFormat="1" ht="19.899999999999999" customHeight="1" x14ac:dyDescent="0.45">
      <c r="A204" s="83"/>
      <c r="B204" s="113"/>
      <c r="C204" s="113" t="s">
        <v>9</v>
      </c>
      <c r="D204" s="113"/>
      <c r="E204" s="288"/>
      <c r="F204" s="113"/>
      <c r="G204" s="98" t="s">
        <v>11</v>
      </c>
      <c r="H204" s="113"/>
      <c r="I204" s="113"/>
      <c r="J204" s="113"/>
      <c r="K204" s="113"/>
      <c r="L204" s="83"/>
      <c r="M204" s="83"/>
      <c r="N204" s="83"/>
      <c r="O204" s="83"/>
      <c r="P204" s="83"/>
      <c r="Q204" s="83"/>
      <c r="R204" s="83"/>
      <c r="S204" s="83"/>
      <c r="T204" s="83"/>
      <c r="U204" s="83"/>
      <c r="V204" s="83"/>
      <c r="W204" s="83"/>
      <c r="X204" s="83"/>
      <c r="Y204" s="83"/>
      <c r="Z204" s="83"/>
    </row>
    <row r="205" spans="1:26" s="88" customFormat="1" ht="19.899999999999999" customHeight="1" x14ac:dyDescent="0.45">
      <c r="A205" s="83"/>
      <c r="B205" s="115"/>
      <c r="C205" s="90"/>
      <c r="D205" s="113"/>
      <c r="E205" s="288"/>
      <c r="F205" s="113"/>
      <c r="G205" s="99" t="s">
        <v>13</v>
      </c>
      <c r="H205" s="113"/>
      <c r="I205" s="113"/>
      <c r="J205" s="113"/>
      <c r="K205" s="90"/>
      <c r="L205" s="83"/>
      <c r="M205" s="83"/>
      <c r="N205" s="83"/>
      <c r="O205" s="83"/>
      <c r="P205" s="83"/>
      <c r="Q205" s="83"/>
      <c r="R205" s="83"/>
      <c r="S205" s="83"/>
      <c r="T205" s="83"/>
      <c r="U205" s="83"/>
      <c r="V205" s="83"/>
      <c r="W205" s="83"/>
      <c r="X205" s="83"/>
      <c r="Y205" s="83"/>
      <c r="Z205" s="83"/>
    </row>
    <row r="206" spans="1:26" ht="28.5" x14ac:dyDescent="0.4">
      <c r="A206" s="66"/>
      <c r="B206" s="89"/>
      <c r="C206" s="90"/>
      <c r="D206" s="90"/>
      <c r="E206" s="290"/>
      <c r="F206" s="90"/>
      <c r="G206" s="100" t="s">
        <v>1176</v>
      </c>
      <c r="H206" s="90"/>
      <c r="I206" s="90"/>
      <c r="J206" s="74"/>
      <c r="K206" s="71"/>
      <c r="L206" s="71"/>
      <c r="M206" s="71"/>
      <c r="N206" s="71"/>
      <c r="O206" s="71"/>
      <c r="P206" s="66"/>
      <c r="Q206" s="66"/>
      <c r="R206" s="66"/>
      <c r="S206" s="66"/>
      <c r="T206" s="66"/>
      <c r="U206" s="66"/>
      <c r="V206" s="66"/>
      <c r="W206" s="66"/>
      <c r="X206" s="66"/>
      <c r="Y206" s="66"/>
      <c r="Z206" s="66"/>
    </row>
    <row r="207" spans="1:26" ht="14.25" x14ac:dyDescent="0.4">
      <c r="A207" s="66"/>
      <c r="B207" s="89"/>
      <c r="C207" s="90"/>
      <c r="D207" s="90"/>
      <c r="E207" s="290"/>
      <c r="F207" s="90"/>
      <c r="G207" s="100" t="s">
        <v>8</v>
      </c>
      <c r="H207" s="90"/>
      <c r="I207" s="90"/>
      <c r="J207" s="74"/>
      <c r="K207" s="71"/>
      <c r="L207" s="71"/>
      <c r="M207" s="71"/>
      <c r="N207" s="71"/>
      <c r="O207" s="71"/>
      <c r="P207" s="66"/>
      <c r="Q207" s="66"/>
      <c r="R207" s="66"/>
      <c r="S207" s="66"/>
      <c r="T207" s="66"/>
      <c r="U207" s="66"/>
      <c r="V207" s="66"/>
      <c r="W207" s="66"/>
      <c r="X207" s="66"/>
      <c r="Y207" s="66"/>
      <c r="Z207" s="66"/>
    </row>
    <row r="208" spans="1:26" ht="14.25" x14ac:dyDescent="0.4">
      <c r="A208" s="66"/>
      <c r="B208" s="92"/>
      <c r="C208" s="93" t="s">
        <v>395</v>
      </c>
      <c r="D208" s="49" t="s">
        <v>396</v>
      </c>
      <c r="E208" s="94"/>
      <c r="F208" s="90"/>
      <c r="G208" s="91"/>
      <c r="H208" s="90"/>
      <c r="I208" s="90"/>
      <c r="J208" s="74"/>
      <c r="K208" s="71"/>
      <c r="L208" s="71"/>
      <c r="M208" s="71"/>
      <c r="N208" s="71"/>
      <c r="O208" s="71"/>
      <c r="P208" s="66"/>
      <c r="Q208" s="66"/>
      <c r="R208" s="66"/>
      <c r="S208" s="66"/>
      <c r="T208" s="66"/>
      <c r="U208" s="66"/>
      <c r="V208" s="66"/>
      <c r="W208" s="66"/>
      <c r="X208" s="66"/>
      <c r="Y208" s="66"/>
      <c r="Z208" s="66"/>
    </row>
    <row r="209" spans="1:26" ht="14.25" x14ac:dyDescent="0.4">
      <c r="A209" s="525" t="s">
        <v>1158</v>
      </c>
      <c r="B209" s="523" t="s">
        <v>402</v>
      </c>
      <c r="C209" s="95">
        <f>K33</f>
        <v>0</v>
      </c>
      <c r="D209" s="522" t="str">
        <f>C33</f>
        <v>Incomplete</v>
      </c>
      <c r="E209" s="96"/>
      <c r="F209" s="90"/>
      <c r="G209" s="495" t="s">
        <v>1007</v>
      </c>
      <c r="H209" s="90"/>
      <c r="I209" s="90"/>
      <c r="J209" s="74"/>
      <c r="K209" s="71"/>
      <c r="L209" s="71"/>
      <c r="M209" s="71"/>
      <c r="N209" s="71"/>
      <c r="O209" s="71"/>
      <c r="P209" s="66"/>
      <c r="Q209" s="66"/>
      <c r="R209" s="66"/>
      <c r="S209" s="66"/>
      <c r="T209" s="66"/>
      <c r="U209" s="66"/>
      <c r="V209" s="66"/>
      <c r="W209" s="66"/>
      <c r="X209" s="66"/>
      <c r="Y209" s="66"/>
      <c r="Z209" s="66"/>
    </row>
    <row r="210" spans="1:26" s="82" customFormat="1" ht="14.25" x14ac:dyDescent="0.45">
      <c r="A210" s="525" t="s">
        <v>1158</v>
      </c>
      <c r="B210" s="523" t="s">
        <v>403</v>
      </c>
      <c r="C210" s="95">
        <f>K46</f>
        <v>0</v>
      </c>
      <c r="D210" s="522" t="str">
        <f>C46</f>
        <v>Incomplete</v>
      </c>
      <c r="E210" s="96"/>
      <c r="F210" s="157" t="s">
        <v>397</v>
      </c>
      <c r="G210" s="97">
        <f>COUNTIF($J$1:$J205,"0")</f>
        <v>29</v>
      </c>
      <c r="H210" s="90"/>
      <c r="I210" s="90"/>
      <c r="J210" s="74"/>
      <c r="K210" s="71"/>
      <c r="L210" s="71"/>
      <c r="M210" s="71"/>
      <c r="N210" s="71"/>
      <c r="O210" s="71"/>
      <c r="P210" s="71"/>
      <c r="Q210" s="71"/>
      <c r="R210" s="71"/>
      <c r="S210" s="71"/>
      <c r="T210" s="71"/>
      <c r="U210" s="71"/>
      <c r="V210" s="71"/>
      <c r="W210" s="71"/>
      <c r="X210" s="71"/>
      <c r="Y210" s="71"/>
      <c r="Z210" s="71"/>
    </row>
    <row r="211" spans="1:26" s="82" customFormat="1" ht="14.25" x14ac:dyDescent="0.45">
      <c r="A211" s="525" t="s">
        <v>1158</v>
      </c>
      <c r="B211" s="523" t="s">
        <v>404</v>
      </c>
      <c r="C211" s="95">
        <f>K54</f>
        <v>0</v>
      </c>
      <c r="D211" s="522" t="str">
        <f>C54</f>
        <v>Incomplete</v>
      </c>
      <c r="E211" s="96"/>
      <c r="F211" s="158" t="s">
        <v>398</v>
      </c>
      <c r="G211" s="97">
        <f>COUNTIF($J$1:$J205,"1")</f>
        <v>0</v>
      </c>
      <c r="H211" s="90"/>
      <c r="I211" s="90"/>
      <c r="J211" s="74"/>
      <c r="K211" s="71"/>
      <c r="L211" s="71"/>
      <c r="M211" s="71"/>
      <c r="N211" s="71"/>
      <c r="O211" s="71"/>
      <c r="P211" s="71"/>
      <c r="Q211" s="71"/>
      <c r="R211" s="71"/>
      <c r="S211" s="71"/>
      <c r="T211" s="71"/>
      <c r="U211" s="71"/>
      <c r="V211" s="71"/>
      <c r="W211" s="71"/>
      <c r="X211" s="71"/>
      <c r="Y211" s="71"/>
      <c r="Z211" s="71"/>
    </row>
    <row r="212" spans="1:26" s="82" customFormat="1" ht="14.25" x14ac:dyDescent="0.45">
      <c r="A212" s="526" t="s">
        <v>1158</v>
      </c>
      <c r="B212" s="191" t="s">
        <v>405</v>
      </c>
      <c r="C212" s="192"/>
      <c r="D212" s="282"/>
      <c r="E212" s="96"/>
      <c r="F212" s="157" t="s">
        <v>399</v>
      </c>
      <c r="G212" s="97">
        <f>COUNTIF(J1:J205,"&gt;=0")</f>
        <v>29</v>
      </c>
      <c r="H212" s="90"/>
      <c r="I212" s="90"/>
      <c r="J212" s="74"/>
      <c r="K212" s="71"/>
      <c r="L212" s="71"/>
      <c r="M212" s="71"/>
      <c r="N212" s="71"/>
      <c r="O212" s="71"/>
      <c r="P212" s="71"/>
      <c r="Q212" s="71"/>
      <c r="R212" s="71"/>
      <c r="S212" s="71"/>
      <c r="T212" s="71"/>
      <c r="U212" s="71"/>
      <c r="V212" s="71"/>
      <c r="W212" s="71"/>
      <c r="X212" s="71"/>
      <c r="Y212" s="71"/>
      <c r="Z212" s="71"/>
    </row>
    <row r="213" spans="1:26" s="82" customFormat="1" ht="14.25" x14ac:dyDescent="0.45">
      <c r="A213" s="526" t="s">
        <v>1158</v>
      </c>
      <c r="B213" s="191" t="s">
        <v>406</v>
      </c>
      <c r="C213" s="193"/>
      <c r="D213" s="282"/>
      <c r="E213" s="96"/>
      <c r="F213" s="158" t="s">
        <v>400</v>
      </c>
      <c r="G213" s="101">
        <f>SUM($G211/$G212)</f>
        <v>0</v>
      </c>
      <c r="H213" s="90" t="s">
        <v>9</v>
      </c>
      <c r="I213" s="90"/>
      <c r="K213" s="71"/>
      <c r="L213" s="71"/>
      <c r="M213" s="71"/>
      <c r="N213" s="71"/>
      <c r="O213" s="71"/>
      <c r="P213" s="71"/>
      <c r="Q213" s="71"/>
      <c r="R213" s="71"/>
      <c r="S213" s="71"/>
      <c r="T213" s="71"/>
      <c r="U213" s="71"/>
      <c r="V213" s="71"/>
      <c r="W213" s="71"/>
      <c r="X213" s="71"/>
      <c r="Y213" s="71"/>
      <c r="Z213" s="71"/>
    </row>
    <row r="214" spans="1:26" s="82" customFormat="1" ht="14.25" x14ac:dyDescent="0.4">
      <c r="A214" s="527" t="s">
        <v>1159</v>
      </c>
      <c r="B214" s="524" t="s">
        <v>407</v>
      </c>
      <c r="C214" s="95">
        <f>M91</f>
        <v>0</v>
      </c>
      <c r="D214" s="281" t="str">
        <f>C91</f>
        <v>Incomplete</v>
      </c>
      <c r="E214" s="96"/>
      <c r="F214" s="90"/>
      <c r="G214" s="495" t="s">
        <v>1157</v>
      </c>
      <c r="H214" s="90"/>
      <c r="I214" s="90"/>
      <c r="J214" s="74"/>
      <c r="K214" s="71"/>
      <c r="L214" s="71"/>
      <c r="M214" s="71"/>
      <c r="N214" s="71"/>
      <c r="O214" s="71"/>
      <c r="P214" s="71"/>
      <c r="Q214" s="71"/>
      <c r="R214" s="71"/>
      <c r="S214" s="71"/>
      <c r="T214" s="71"/>
      <c r="U214" s="71"/>
      <c r="V214" s="71"/>
      <c r="W214" s="71"/>
      <c r="X214" s="71"/>
      <c r="Y214" s="71"/>
      <c r="Z214" s="71"/>
    </row>
    <row r="215" spans="1:26" s="82" customFormat="1" ht="14.25" x14ac:dyDescent="0.45">
      <c r="A215" s="525" t="s">
        <v>1158</v>
      </c>
      <c r="B215" s="523" t="s">
        <v>408</v>
      </c>
      <c r="C215" s="95">
        <f>K100</f>
        <v>0</v>
      </c>
      <c r="D215" s="522" t="str">
        <f>C100</f>
        <v>Incomplete</v>
      </c>
      <c r="E215" s="96"/>
      <c r="F215" s="157" t="s">
        <v>397</v>
      </c>
      <c r="G215" s="97">
        <f>COUNTIF($L$1:$L210,"0")</f>
        <v>14</v>
      </c>
      <c r="H215" s="90"/>
      <c r="I215" s="90"/>
      <c r="J215" s="74"/>
      <c r="K215" s="71"/>
      <c r="L215" s="71"/>
      <c r="M215" s="71"/>
      <c r="N215" s="71"/>
      <c r="O215" s="71"/>
      <c r="P215" s="71"/>
      <c r="Q215" s="71"/>
      <c r="R215" s="71"/>
      <c r="S215" s="71"/>
      <c r="T215" s="71"/>
      <c r="U215" s="71"/>
      <c r="V215" s="71"/>
      <c r="W215" s="71"/>
      <c r="X215" s="71"/>
      <c r="Y215" s="71"/>
      <c r="Z215" s="71"/>
    </row>
    <row r="216" spans="1:26" s="82" customFormat="1" ht="14.25" x14ac:dyDescent="0.45">
      <c r="A216" s="526" t="s">
        <v>1158</v>
      </c>
      <c r="B216" s="191" t="s">
        <v>409</v>
      </c>
      <c r="C216" s="193"/>
      <c r="D216" s="282"/>
      <c r="E216" s="96"/>
      <c r="F216" s="158" t="s">
        <v>398</v>
      </c>
      <c r="G216" s="97">
        <f>COUNTIF($L$1:$L210,"1")</f>
        <v>0</v>
      </c>
      <c r="H216" s="90"/>
      <c r="I216" s="90"/>
      <c r="J216" s="74"/>
      <c r="K216" s="71"/>
      <c r="L216" s="71"/>
      <c r="M216" s="71"/>
      <c r="N216" s="71"/>
      <c r="O216" s="71"/>
      <c r="P216" s="71"/>
      <c r="Q216" s="71"/>
      <c r="R216" s="71"/>
      <c r="S216" s="71"/>
      <c r="T216" s="71"/>
      <c r="U216" s="71"/>
      <c r="V216" s="71"/>
      <c r="W216" s="71"/>
      <c r="X216" s="71"/>
      <c r="Y216" s="71"/>
      <c r="Z216" s="71"/>
    </row>
    <row r="217" spans="1:26" s="82" customFormat="1" ht="14.25" x14ac:dyDescent="0.45">
      <c r="A217" s="525" t="s">
        <v>1158</v>
      </c>
      <c r="B217" s="523" t="s">
        <v>410</v>
      </c>
      <c r="C217" s="95">
        <f>K120</f>
        <v>0</v>
      </c>
      <c r="D217" s="522" t="str">
        <f>C120</f>
        <v>Incomplete</v>
      </c>
      <c r="E217" s="96"/>
      <c r="F217" s="157" t="s">
        <v>399</v>
      </c>
      <c r="G217" s="97">
        <f>COUNTIF(L1:L210,"&gt;=0")</f>
        <v>14</v>
      </c>
      <c r="H217" s="90"/>
      <c r="I217" s="90"/>
      <c r="J217" s="74"/>
      <c r="K217" s="71"/>
      <c r="L217" s="71"/>
      <c r="M217" s="71"/>
      <c r="N217" s="71"/>
      <c r="O217" s="71"/>
      <c r="P217" s="71"/>
      <c r="Q217" s="71"/>
      <c r="R217" s="71"/>
      <c r="S217" s="71"/>
      <c r="T217" s="71"/>
      <c r="U217" s="71"/>
      <c r="V217" s="71"/>
      <c r="W217" s="71"/>
      <c r="X217" s="71"/>
      <c r="Y217" s="71"/>
      <c r="Z217" s="71"/>
    </row>
    <row r="218" spans="1:26" s="82" customFormat="1" ht="14.25" x14ac:dyDescent="0.45">
      <c r="A218" s="526" t="s">
        <v>1158</v>
      </c>
      <c r="B218" s="191" t="s">
        <v>411</v>
      </c>
      <c r="C218" s="193"/>
      <c r="D218" s="282"/>
      <c r="E218" s="290"/>
      <c r="F218" s="158" t="s">
        <v>400</v>
      </c>
      <c r="G218" s="101">
        <f>SUM($G216/$G217)</f>
        <v>0</v>
      </c>
      <c r="H218" s="90"/>
      <c r="I218" s="90"/>
      <c r="J218" s="74"/>
      <c r="K218" s="71"/>
      <c r="L218" s="71"/>
      <c r="M218" s="71"/>
      <c r="N218" s="71"/>
      <c r="O218" s="71"/>
      <c r="P218" s="71"/>
      <c r="Q218" s="71"/>
      <c r="R218" s="71"/>
      <c r="S218" s="71"/>
      <c r="T218" s="71"/>
      <c r="U218" s="71"/>
      <c r="V218" s="71"/>
      <c r="W218" s="71"/>
      <c r="X218" s="71"/>
      <c r="Y218" s="71"/>
      <c r="Z218" s="71"/>
    </row>
    <row r="219" spans="1:26" s="82" customFormat="1" ht="14.25" x14ac:dyDescent="0.4">
      <c r="A219" s="527" t="s">
        <v>1159</v>
      </c>
      <c r="B219" s="524" t="s">
        <v>502</v>
      </c>
      <c r="C219" s="95">
        <f>M141</f>
        <v>0</v>
      </c>
      <c r="D219" s="281" t="str">
        <f>C141</f>
        <v>Incomplete</v>
      </c>
      <c r="E219" s="96"/>
      <c r="F219" s="90"/>
      <c r="G219" s="91"/>
      <c r="H219" s="90"/>
      <c r="I219" s="90"/>
      <c r="J219" s="74"/>
      <c r="K219" s="71"/>
      <c r="L219" s="71"/>
      <c r="M219" s="71"/>
      <c r="N219" s="71"/>
      <c r="O219" s="71"/>
      <c r="P219" s="71"/>
      <c r="Q219" s="71"/>
      <c r="R219" s="71"/>
      <c r="S219" s="71"/>
      <c r="T219" s="71"/>
      <c r="U219" s="71"/>
      <c r="V219" s="71"/>
      <c r="W219" s="71"/>
      <c r="X219" s="71"/>
      <c r="Y219" s="71"/>
      <c r="Z219" s="71"/>
    </row>
    <row r="220" spans="1:26" s="82" customFormat="1" ht="14.25" x14ac:dyDescent="0.4">
      <c r="A220" s="525" t="s">
        <v>1158</v>
      </c>
      <c r="B220" s="523" t="s">
        <v>503</v>
      </c>
      <c r="C220" s="95">
        <f>K149</f>
        <v>0</v>
      </c>
      <c r="D220" s="522" t="str">
        <f>C149</f>
        <v>Incomplete</v>
      </c>
      <c r="E220" s="96"/>
      <c r="F220" s="90" t="s">
        <v>9</v>
      </c>
      <c r="G220" s="91"/>
      <c r="H220" s="90"/>
      <c r="I220" s="90"/>
      <c r="J220" s="74"/>
      <c r="K220" s="71"/>
      <c r="L220" s="71"/>
      <c r="M220" s="71"/>
      <c r="N220" s="71"/>
      <c r="O220" s="71"/>
      <c r="P220" s="71"/>
      <c r="Q220" s="71"/>
      <c r="R220" s="71"/>
      <c r="S220" s="71"/>
      <c r="T220" s="71"/>
      <c r="U220" s="71"/>
      <c r="V220" s="71"/>
      <c r="W220" s="71"/>
      <c r="X220" s="71"/>
      <c r="Y220" s="71"/>
      <c r="Z220" s="71"/>
    </row>
    <row r="221" spans="1:26" s="82" customFormat="1" ht="14.25" x14ac:dyDescent="0.4">
      <c r="A221" s="527" t="s">
        <v>1159</v>
      </c>
      <c r="B221" s="524" t="s">
        <v>504</v>
      </c>
      <c r="C221" s="95">
        <f>M157</f>
        <v>0</v>
      </c>
      <c r="D221" s="281" t="str">
        <f>C157</f>
        <v>Incomplete</v>
      </c>
      <c r="E221" s="96"/>
      <c r="F221" s="90"/>
      <c r="G221" s="91"/>
      <c r="H221" s="90"/>
      <c r="I221" s="90"/>
      <c r="J221" s="74"/>
      <c r="K221" s="71"/>
      <c r="L221" s="71"/>
      <c r="M221" s="71"/>
      <c r="N221" s="71"/>
      <c r="O221" s="71"/>
      <c r="P221" s="71"/>
      <c r="Q221" s="71"/>
      <c r="R221" s="71"/>
      <c r="S221" s="71"/>
      <c r="T221" s="71"/>
      <c r="U221" s="71"/>
      <c r="V221" s="71"/>
      <c r="W221" s="71"/>
      <c r="X221" s="71"/>
      <c r="Y221" s="71"/>
      <c r="Z221" s="71"/>
    </row>
    <row r="222" spans="1:26" s="82" customFormat="1" ht="14.25" x14ac:dyDescent="0.4">
      <c r="A222" s="525" t="s">
        <v>1158</v>
      </c>
      <c r="B222" s="523" t="s">
        <v>505</v>
      </c>
      <c r="C222" s="95">
        <f>K166</f>
        <v>0</v>
      </c>
      <c r="D222" s="522" t="str">
        <f>C166</f>
        <v>Incomplete</v>
      </c>
      <c r="E222" s="96"/>
      <c r="F222" s="90"/>
      <c r="G222" s="91"/>
      <c r="H222" s="90"/>
      <c r="I222" s="90"/>
      <c r="J222" s="74"/>
      <c r="K222" s="71"/>
      <c r="L222" s="71"/>
      <c r="M222" s="71"/>
      <c r="N222" s="71"/>
      <c r="O222" s="71"/>
      <c r="P222" s="71"/>
      <c r="Q222" s="71"/>
      <c r="R222" s="71"/>
      <c r="S222" s="71"/>
      <c r="T222" s="71"/>
      <c r="U222" s="71"/>
      <c r="V222" s="71"/>
      <c r="W222" s="71"/>
      <c r="X222" s="71"/>
      <c r="Y222" s="71"/>
      <c r="Z222" s="71"/>
    </row>
    <row r="223" spans="1:26" s="82" customFormat="1" ht="14.25" x14ac:dyDescent="0.4">
      <c r="A223" s="526" t="s">
        <v>1158</v>
      </c>
      <c r="B223" s="191" t="s">
        <v>506</v>
      </c>
      <c r="C223" s="193"/>
      <c r="D223" s="282"/>
      <c r="E223" s="290"/>
      <c r="F223" s="90"/>
      <c r="G223" s="66"/>
      <c r="H223" s="90"/>
      <c r="I223" s="90"/>
      <c r="J223" s="74"/>
      <c r="K223" s="71"/>
      <c r="L223" s="71"/>
      <c r="M223" s="71"/>
      <c r="N223" s="71"/>
      <c r="O223" s="71"/>
      <c r="P223" s="71"/>
      <c r="Q223" s="71"/>
      <c r="R223" s="71"/>
      <c r="S223" s="71"/>
      <c r="T223" s="71"/>
      <c r="U223" s="71"/>
      <c r="V223" s="71"/>
      <c r="W223" s="71"/>
      <c r="X223" s="71"/>
      <c r="Y223" s="71"/>
      <c r="Z223" s="71"/>
    </row>
    <row r="224" spans="1:26" s="82" customFormat="1" ht="14.25" x14ac:dyDescent="0.4">
      <c r="A224" s="527" t="s">
        <v>1159</v>
      </c>
      <c r="B224" s="524" t="s">
        <v>507</v>
      </c>
      <c r="C224" s="95">
        <f>M185</f>
        <v>0</v>
      </c>
      <c r="D224" s="281" t="str">
        <f>C185</f>
        <v>Incomplete</v>
      </c>
      <c r="E224" s="96"/>
      <c r="F224" s="90"/>
      <c r="G224" s="91"/>
      <c r="H224" s="90"/>
      <c r="I224" s="90"/>
      <c r="J224" s="74"/>
      <c r="K224" s="71"/>
      <c r="L224" s="71"/>
      <c r="M224" s="71"/>
      <c r="N224" s="71"/>
      <c r="O224" s="71"/>
      <c r="P224" s="71"/>
      <c r="Q224" s="71"/>
      <c r="R224" s="71"/>
      <c r="S224" s="71"/>
      <c r="T224" s="71"/>
      <c r="U224" s="71"/>
      <c r="V224" s="71"/>
      <c r="W224" s="71"/>
      <c r="X224" s="71"/>
      <c r="Y224" s="71"/>
      <c r="Z224" s="71"/>
    </row>
    <row r="225" spans="1:26" s="82" customFormat="1" ht="14.25" x14ac:dyDescent="0.4">
      <c r="A225" s="526" t="s">
        <v>1158</v>
      </c>
      <c r="B225" s="191" t="s">
        <v>508</v>
      </c>
      <c r="C225" s="193"/>
      <c r="D225" s="282"/>
      <c r="E225" s="96"/>
      <c r="F225" s="90" t="s">
        <v>9</v>
      </c>
      <c r="G225" s="91"/>
      <c r="H225" s="90"/>
      <c r="I225" s="90"/>
      <c r="J225" s="74"/>
      <c r="K225" s="71"/>
      <c r="L225" s="71"/>
      <c r="M225" s="71"/>
      <c r="N225" s="71"/>
      <c r="O225" s="71"/>
      <c r="P225" s="71"/>
      <c r="Q225" s="71"/>
      <c r="R225" s="71"/>
      <c r="S225" s="71"/>
      <c r="T225" s="71"/>
      <c r="U225" s="71"/>
      <c r="V225" s="71"/>
      <c r="W225" s="71"/>
      <c r="X225" s="71"/>
      <c r="Y225" s="71"/>
      <c r="Z225" s="71"/>
    </row>
    <row r="226" spans="1:26" s="82" customFormat="1" ht="14.25" x14ac:dyDescent="0.4">
      <c r="A226" s="526" t="s">
        <v>1158</v>
      </c>
      <c r="B226" s="191" t="s">
        <v>1043</v>
      </c>
      <c r="C226" s="193"/>
      <c r="D226" s="282"/>
      <c r="E226" s="96"/>
      <c r="F226" s="90"/>
      <c r="G226" s="91"/>
      <c r="H226" s="90"/>
      <c r="I226" s="90"/>
      <c r="J226" s="74"/>
      <c r="K226" s="71"/>
      <c r="L226" s="71"/>
      <c r="M226" s="71"/>
      <c r="N226" s="71"/>
      <c r="O226" s="71"/>
      <c r="P226" s="71"/>
      <c r="Q226" s="71"/>
      <c r="R226" s="71"/>
      <c r="S226" s="71"/>
      <c r="T226" s="71"/>
      <c r="U226" s="71"/>
      <c r="V226" s="71"/>
      <c r="W226" s="71"/>
      <c r="X226" s="71"/>
      <c r="Y226" s="71"/>
      <c r="Z226" s="71"/>
    </row>
    <row r="227" spans="1:26" s="82" customFormat="1" ht="14.25" x14ac:dyDescent="0.4">
      <c r="A227" s="66"/>
      <c r="B227" s="102"/>
      <c r="C227" s="103"/>
      <c r="D227" s="103"/>
      <c r="E227" s="290"/>
      <c r="F227" s="90"/>
      <c r="G227" s="66"/>
      <c r="H227" s="90"/>
      <c r="I227" s="90"/>
      <c r="J227" s="74"/>
      <c r="K227" s="71"/>
      <c r="L227" s="71"/>
      <c r="M227" s="71"/>
      <c r="N227" s="71"/>
      <c r="O227" s="71"/>
      <c r="P227" s="71"/>
      <c r="Q227" s="71"/>
      <c r="R227" s="71"/>
      <c r="S227" s="71"/>
      <c r="T227" s="71"/>
      <c r="U227" s="71"/>
      <c r="V227" s="71"/>
      <c r="W227" s="71"/>
      <c r="X227" s="71"/>
      <c r="Y227" s="71"/>
      <c r="Z227" s="71"/>
    </row>
    <row r="228" spans="1:26" s="82" customFormat="1" ht="14.25" x14ac:dyDescent="0.4">
      <c r="A228" s="66"/>
      <c r="B228" s="102"/>
      <c r="C228" s="496">
        <f>COUNTIFS(D209:D226,"Complete",A209:A226,"OPDS")</f>
        <v>0</v>
      </c>
      <c r="D228" s="497" t="s">
        <v>1160</v>
      </c>
      <c r="E228" s="104"/>
      <c r="F228" s="90"/>
      <c r="G228" s="91"/>
      <c r="H228" s="90"/>
      <c r="I228" s="90"/>
      <c r="J228" s="74"/>
      <c r="K228" s="71"/>
      <c r="L228" s="71"/>
      <c r="M228" s="71"/>
      <c r="N228" s="71"/>
      <c r="O228" s="71"/>
      <c r="P228" s="71"/>
      <c r="Q228" s="71"/>
      <c r="R228" s="71"/>
      <c r="S228" s="71"/>
      <c r="T228" s="71"/>
      <c r="U228" s="71"/>
      <c r="V228" s="71"/>
      <c r="W228" s="71"/>
      <c r="X228" s="71"/>
      <c r="Y228" s="71"/>
      <c r="Z228" s="71"/>
    </row>
    <row r="229" spans="1:26" ht="14.25" x14ac:dyDescent="0.4">
      <c r="A229" s="66"/>
      <c r="B229" s="102"/>
      <c r="C229" s="496">
        <f>COUNTIFS(D209:D226,"Incomplete",A209:A226,"OPDS")</f>
        <v>7</v>
      </c>
      <c r="D229" s="497" t="s">
        <v>1161</v>
      </c>
      <c r="E229" s="104"/>
      <c r="F229" s="90"/>
      <c r="G229" s="91"/>
      <c r="H229" s="90"/>
      <c r="I229" s="90"/>
      <c r="J229" s="74"/>
      <c r="K229" s="71"/>
      <c r="L229" s="71"/>
      <c r="M229" s="71"/>
      <c r="N229" s="71"/>
      <c r="O229" s="71"/>
      <c r="P229" s="66"/>
      <c r="Q229" s="66"/>
      <c r="R229" s="66"/>
      <c r="S229" s="66"/>
      <c r="T229" s="66"/>
      <c r="U229" s="66"/>
      <c r="V229" s="66"/>
      <c r="W229" s="66"/>
      <c r="X229" s="66"/>
      <c r="Y229" s="66"/>
      <c r="Z229" s="66"/>
    </row>
    <row r="230" spans="1:26" s="82" customFormat="1" ht="14.25" x14ac:dyDescent="0.4">
      <c r="A230" s="66"/>
      <c r="B230" s="102"/>
      <c r="C230" s="105">
        <f>SUM($C$228:$C$229)</f>
        <v>7</v>
      </c>
      <c r="D230" s="497" t="s">
        <v>1162</v>
      </c>
      <c r="E230" s="104"/>
      <c r="F230" s="90"/>
      <c r="G230" s="91"/>
      <c r="H230" s="90"/>
      <c r="I230" s="90"/>
      <c r="J230" s="74"/>
      <c r="K230" s="71"/>
      <c r="L230" s="71"/>
      <c r="M230" s="71"/>
      <c r="N230" s="71"/>
      <c r="O230" s="71"/>
      <c r="P230" s="71"/>
      <c r="Q230" s="71"/>
      <c r="R230" s="71"/>
      <c r="S230" s="71"/>
      <c r="T230" s="71"/>
      <c r="U230" s="71"/>
      <c r="V230" s="71"/>
      <c r="W230" s="71"/>
      <c r="X230" s="71"/>
      <c r="Y230" s="71"/>
      <c r="Z230" s="71"/>
    </row>
    <row r="231" spans="1:26" s="82" customFormat="1" ht="14.25" x14ac:dyDescent="0.4">
      <c r="A231" s="66"/>
      <c r="B231" s="102"/>
      <c r="C231" s="106">
        <f>SUM($C$228)/($C$230)</f>
        <v>0</v>
      </c>
      <c r="D231" s="283" t="s">
        <v>1163</v>
      </c>
      <c r="E231" s="107"/>
      <c r="F231" s="90"/>
      <c r="G231" s="91"/>
      <c r="H231" s="90"/>
      <c r="I231" s="90"/>
      <c r="J231" s="74"/>
      <c r="K231" s="71"/>
      <c r="L231" s="71"/>
      <c r="M231" s="71"/>
      <c r="N231" s="71"/>
      <c r="O231" s="71"/>
      <c r="P231" s="71"/>
      <c r="Q231" s="71"/>
      <c r="R231" s="71"/>
      <c r="S231" s="71"/>
      <c r="T231" s="71"/>
      <c r="U231" s="71"/>
      <c r="V231" s="71"/>
      <c r="W231" s="71"/>
      <c r="X231" s="71"/>
      <c r="Y231" s="71"/>
      <c r="Z231" s="71"/>
    </row>
    <row r="232" spans="1:26" s="82" customFormat="1" ht="14.25" x14ac:dyDescent="0.4">
      <c r="A232" s="66"/>
      <c r="B232" s="102"/>
      <c r="C232" s="496">
        <f>COUNTIFS(D209:D226,"Complete",A209:A226,"DPDS")</f>
        <v>0</v>
      </c>
      <c r="D232" s="497" t="s">
        <v>1164</v>
      </c>
      <c r="E232" s="290"/>
      <c r="F232" s="90"/>
      <c r="G232" s="91"/>
      <c r="H232" s="90"/>
      <c r="I232" s="90"/>
      <c r="J232" s="74"/>
      <c r="K232" s="71"/>
      <c r="L232" s="71"/>
      <c r="M232" s="71"/>
      <c r="N232" s="71"/>
      <c r="O232" s="71"/>
      <c r="P232" s="71"/>
      <c r="Q232" s="71"/>
      <c r="R232" s="71"/>
      <c r="S232" s="71"/>
      <c r="T232" s="71"/>
      <c r="U232" s="71"/>
      <c r="V232" s="71"/>
      <c r="W232" s="71"/>
      <c r="X232" s="71"/>
      <c r="Y232" s="71"/>
      <c r="Z232" s="71"/>
    </row>
    <row r="233" spans="1:26" s="82" customFormat="1" ht="14.25" x14ac:dyDescent="0.4">
      <c r="A233" s="66"/>
      <c r="B233" s="102"/>
      <c r="C233" s="496">
        <f>COUNTIFS(D209:D226,"Incomplete",A209:A226,"DPDS")</f>
        <v>4</v>
      </c>
      <c r="D233" s="497" t="s">
        <v>1165</v>
      </c>
      <c r="E233" s="291"/>
      <c r="F233" s="66"/>
      <c r="G233" s="66"/>
      <c r="H233" s="90"/>
      <c r="I233" s="90"/>
      <c r="J233" s="74"/>
      <c r="K233" s="71"/>
      <c r="L233" s="71"/>
      <c r="M233" s="71"/>
      <c r="N233" s="71"/>
      <c r="O233" s="71"/>
      <c r="P233" s="71"/>
      <c r="Q233" s="71"/>
      <c r="R233" s="71"/>
      <c r="S233" s="71"/>
      <c r="T233" s="71"/>
      <c r="U233" s="71"/>
      <c r="V233" s="71"/>
      <c r="W233" s="71"/>
      <c r="X233" s="71"/>
      <c r="Y233" s="71"/>
      <c r="Z233" s="71"/>
    </row>
    <row r="234" spans="1:26" ht="14.25" x14ac:dyDescent="0.4">
      <c r="A234" s="66"/>
      <c r="B234" s="66"/>
      <c r="C234" s="105">
        <f>SUM($C$232:$C$233)</f>
        <v>4</v>
      </c>
      <c r="D234" s="497" t="s">
        <v>1166</v>
      </c>
      <c r="E234" s="291"/>
      <c r="F234" s="66"/>
      <c r="G234" s="66"/>
      <c r="H234" s="66"/>
      <c r="I234" s="66"/>
      <c r="J234" s="66"/>
      <c r="K234" s="66"/>
      <c r="L234" s="71"/>
      <c r="M234" s="71"/>
      <c r="N234" s="71"/>
      <c r="O234" s="71"/>
      <c r="P234" s="66"/>
      <c r="Q234" s="66"/>
      <c r="R234" s="66"/>
      <c r="S234" s="66"/>
      <c r="T234" s="66"/>
      <c r="U234" s="66"/>
      <c r="V234" s="66"/>
      <c r="W234" s="66"/>
      <c r="X234" s="66"/>
      <c r="Y234" s="66"/>
      <c r="Z234" s="66"/>
    </row>
    <row r="235" spans="1:26" ht="14.25" x14ac:dyDescent="0.4">
      <c r="A235" s="66"/>
      <c r="B235" s="66"/>
      <c r="C235" s="106">
        <f>SUM($C$232)/($C$234)</f>
        <v>0</v>
      </c>
      <c r="D235" s="283" t="s">
        <v>1167</v>
      </c>
      <c r="E235" s="291"/>
      <c r="F235" s="66"/>
      <c r="G235" s="66"/>
      <c r="H235" s="66"/>
      <c r="I235" s="66"/>
      <c r="J235" s="66"/>
      <c r="K235" s="66"/>
      <c r="L235" s="71"/>
      <c r="M235" s="71"/>
      <c r="N235" s="71"/>
      <c r="O235" s="71"/>
      <c r="P235" s="66"/>
      <c r="Q235" s="66"/>
      <c r="R235" s="66"/>
      <c r="S235" s="66"/>
      <c r="T235" s="66"/>
      <c r="U235" s="66"/>
      <c r="V235" s="66"/>
      <c r="W235" s="66"/>
      <c r="X235" s="66"/>
      <c r="Y235" s="66"/>
      <c r="Z235" s="66"/>
    </row>
    <row r="236" spans="1:26" ht="14.25" x14ac:dyDescent="0.4">
      <c r="A236" s="66"/>
      <c r="B236" s="66"/>
      <c r="C236" s="90"/>
      <c r="D236" s="90"/>
      <c r="E236" s="290"/>
      <c r="F236" s="90"/>
      <c r="G236" s="91"/>
      <c r="H236" s="91"/>
      <c r="I236" s="66"/>
      <c r="J236" s="66"/>
      <c r="K236" s="66"/>
      <c r="L236" s="71"/>
      <c r="M236" s="71"/>
      <c r="N236" s="71"/>
      <c r="O236" s="71"/>
      <c r="P236" s="66"/>
      <c r="Q236" s="66"/>
      <c r="R236" s="66"/>
      <c r="S236" s="66"/>
      <c r="T236" s="66"/>
      <c r="U236" s="66"/>
      <c r="V236" s="66"/>
      <c r="W236" s="66"/>
      <c r="X236" s="66"/>
      <c r="Y236" s="66"/>
      <c r="Z236" s="66"/>
    </row>
    <row r="237" spans="1:26" ht="14.25" x14ac:dyDescent="0.4">
      <c r="A237" s="66"/>
      <c r="B237" s="66"/>
      <c r="C237" s="90"/>
      <c r="D237" s="90"/>
      <c r="E237" s="290"/>
      <c r="F237" s="90"/>
      <c r="G237" s="91"/>
      <c r="H237" s="91"/>
      <c r="I237" s="66"/>
      <c r="J237" s="66"/>
      <c r="K237" s="66"/>
      <c r="L237" s="71"/>
      <c r="M237" s="71"/>
      <c r="N237" s="71"/>
      <c r="O237" s="71"/>
      <c r="P237" s="66"/>
      <c r="Q237" s="66"/>
      <c r="R237" s="66"/>
      <c r="S237" s="66"/>
      <c r="T237" s="66"/>
      <c r="U237" s="66"/>
      <c r="V237" s="66"/>
      <c r="W237" s="66"/>
      <c r="X237" s="66"/>
      <c r="Y237" s="66"/>
      <c r="Z237" s="66"/>
    </row>
    <row r="238" spans="1:26" ht="14.25" x14ac:dyDescent="0.4">
      <c r="A238" s="66"/>
      <c r="B238" s="89"/>
      <c r="C238" s="90"/>
      <c r="D238" s="90"/>
      <c r="E238" s="290"/>
      <c r="F238" s="90"/>
      <c r="G238" s="91"/>
      <c r="H238" s="91"/>
      <c r="I238" s="90"/>
      <c r="J238" s="74"/>
      <c r="K238" s="71"/>
      <c r="L238" s="71"/>
      <c r="M238" s="71"/>
      <c r="N238" s="71"/>
      <c r="O238" s="71"/>
      <c r="P238" s="66"/>
      <c r="Q238" s="66"/>
      <c r="R238" s="66"/>
      <c r="S238" s="66"/>
      <c r="T238" s="66"/>
      <c r="U238" s="66"/>
      <c r="V238" s="66"/>
      <c r="W238" s="66"/>
      <c r="X238" s="66"/>
      <c r="Y238" s="66"/>
      <c r="Z238" s="66"/>
    </row>
    <row r="239" spans="1:26" ht="14.25" x14ac:dyDescent="0.4">
      <c r="A239" s="66"/>
      <c r="B239" s="89"/>
      <c r="C239" s="90"/>
      <c r="D239" s="90"/>
      <c r="E239" s="290"/>
      <c r="F239" s="90"/>
      <c r="G239" s="91"/>
      <c r="H239" s="91"/>
      <c r="I239" s="90"/>
      <c r="J239" s="74"/>
      <c r="K239" s="71"/>
      <c r="L239" s="71"/>
      <c r="M239" s="71"/>
      <c r="N239" s="71"/>
      <c r="O239" s="71"/>
      <c r="P239" s="66"/>
      <c r="Q239" s="66"/>
      <c r="R239" s="66"/>
      <c r="S239" s="66"/>
      <c r="T239" s="66"/>
      <c r="U239" s="66"/>
      <c r="V239" s="66"/>
      <c r="W239" s="66"/>
      <c r="X239" s="66"/>
      <c r="Y239" s="66"/>
      <c r="Z239" s="66"/>
    </row>
    <row r="240" spans="1:26" ht="14.25" x14ac:dyDescent="0.4">
      <c r="A240" s="66"/>
      <c r="B240" s="89"/>
      <c r="C240" s="90"/>
      <c r="D240" s="90"/>
      <c r="E240" s="290"/>
      <c r="F240" s="90"/>
      <c r="G240" s="91"/>
      <c r="H240" s="91"/>
      <c r="I240" s="90"/>
      <c r="J240" s="74"/>
      <c r="K240" s="71"/>
      <c r="L240" s="71"/>
      <c r="M240" s="71"/>
      <c r="N240" s="71"/>
      <c r="O240" s="71"/>
      <c r="P240" s="66"/>
      <c r="Q240" s="66"/>
      <c r="R240" s="66"/>
      <c r="S240" s="66"/>
      <c r="T240" s="66"/>
      <c r="U240" s="66"/>
      <c r="V240" s="66"/>
      <c r="W240" s="66"/>
      <c r="X240" s="66"/>
      <c r="Y240" s="66"/>
      <c r="Z240" s="66"/>
    </row>
    <row r="241" spans="1:26" ht="14.25" x14ac:dyDescent="0.4">
      <c r="A241" s="66"/>
      <c r="B241" s="89"/>
      <c r="C241" s="90"/>
      <c r="D241" s="90"/>
      <c r="E241" s="290"/>
      <c r="F241" s="90"/>
      <c r="G241" s="91"/>
      <c r="H241" s="91"/>
      <c r="I241" s="90"/>
      <c r="J241" s="74"/>
      <c r="K241" s="71"/>
      <c r="L241" s="71"/>
      <c r="M241" s="71"/>
      <c r="N241" s="71"/>
      <c r="O241" s="71"/>
      <c r="P241" s="66"/>
      <c r="Q241" s="66"/>
      <c r="R241" s="66"/>
      <c r="S241" s="66"/>
      <c r="T241" s="66"/>
      <c r="U241" s="66"/>
      <c r="V241" s="66"/>
      <c r="W241" s="66"/>
      <c r="X241" s="66"/>
      <c r="Y241" s="66"/>
      <c r="Z241" s="66"/>
    </row>
    <row r="242" spans="1:26" ht="14.25" x14ac:dyDescent="0.4">
      <c r="A242" s="66"/>
      <c r="B242" s="89"/>
      <c r="C242" s="90"/>
      <c r="D242" s="90"/>
      <c r="E242" s="290"/>
      <c r="F242" s="90"/>
      <c r="G242" s="91"/>
      <c r="H242" s="91"/>
      <c r="I242" s="90"/>
      <c r="J242" s="74"/>
      <c r="K242" s="71"/>
      <c r="L242" s="71"/>
      <c r="M242" s="71"/>
      <c r="N242" s="71"/>
      <c r="O242" s="71"/>
      <c r="P242" s="66"/>
      <c r="Q242" s="66"/>
      <c r="R242" s="66"/>
      <c r="S242" s="66"/>
      <c r="T242" s="66"/>
      <c r="U242" s="66"/>
      <c r="V242" s="66"/>
      <c r="W242" s="66"/>
      <c r="X242" s="66"/>
      <c r="Y242" s="66"/>
      <c r="Z242" s="66"/>
    </row>
    <row r="243" spans="1:26" ht="14.25" x14ac:dyDescent="0.4">
      <c r="A243" s="66"/>
      <c r="B243" s="89"/>
      <c r="C243" s="90"/>
      <c r="D243" s="90"/>
      <c r="E243" s="290"/>
      <c r="F243" s="90"/>
      <c r="G243" s="91"/>
      <c r="H243" s="91"/>
      <c r="I243" s="90"/>
      <c r="J243" s="74"/>
      <c r="K243" s="71"/>
      <c r="L243" s="71"/>
      <c r="M243" s="71"/>
      <c r="N243" s="71"/>
      <c r="O243" s="71"/>
      <c r="P243" s="66"/>
      <c r="Q243" s="66"/>
      <c r="R243" s="66"/>
      <c r="S243" s="66"/>
      <c r="T243" s="66"/>
      <c r="U243" s="66"/>
      <c r="V243" s="66"/>
      <c r="W243" s="66"/>
      <c r="X243" s="66"/>
      <c r="Y243" s="66"/>
      <c r="Z243" s="66"/>
    </row>
    <row r="244" spans="1:26" ht="14.25" x14ac:dyDescent="0.4">
      <c r="A244" s="66"/>
      <c r="B244" s="89"/>
      <c r="C244" s="90"/>
      <c r="D244" s="90"/>
      <c r="E244" s="290"/>
      <c r="F244" s="90"/>
      <c r="G244" s="91"/>
      <c r="H244" s="91"/>
      <c r="I244" s="90"/>
      <c r="J244" s="74"/>
      <c r="K244" s="71"/>
      <c r="L244" s="71"/>
      <c r="M244" s="71"/>
      <c r="N244" s="71"/>
      <c r="O244" s="71"/>
      <c r="P244" s="66"/>
      <c r="Q244" s="66"/>
      <c r="R244" s="66"/>
      <c r="S244" s="66"/>
      <c r="T244" s="66"/>
      <c r="U244" s="66"/>
      <c r="V244" s="66"/>
      <c r="W244" s="66"/>
      <c r="X244" s="66"/>
      <c r="Y244" s="66"/>
      <c r="Z244" s="66"/>
    </row>
    <row r="245" spans="1:26" ht="14.25" x14ac:dyDescent="0.4">
      <c r="A245" s="66"/>
      <c r="B245" s="89"/>
      <c r="C245" s="90"/>
      <c r="D245" s="90"/>
      <c r="E245" s="290"/>
      <c r="F245" s="90"/>
      <c r="G245" s="91"/>
      <c r="H245" s="91"/>
      <c r="I245" s="90"/>
      <c r="J245" s="74"/>
      <c r="K245" s="71"/>
      <c r="L245" s="71"/>
      <c r="M245" s="71"/>
      <c r="N245" s="71"/>
      <c r="O245" s="71"/>
      <c r="P245" s="66"/>
      <c r="Q245" s="66"/>
      <c r="R245" s="66"/>
      <c r="S245" s="66"/>
      <c r="T245" s="66"/>
      <c r="U245" s="66"/>
      <c r="V245" s="66"/>
      <c r="W245" s="66"/>
      <c r="X245" s="66"/>
      <c r="Y245" s="66"/>
      <c r="Z245" s="66"/>
    </row>
    <row r="246" spans="1:26" ht="14.25" x14ac:dyDescent="0.4">
      <c r="A246" s="66"/>
      <c r="B246" s="89"/>
      <c r="C246" s="90"/>
      <c r="D246" s="90"/>
      <c r="E246" s="290"/>
      <c r="F246" s="90"/>
      <c r="G246" s="91"/>
      <c r="H246" s="91"/>
      <c r="I246" s="90"/>
      <c r="J246" s="74"/>
      <c r="K246" s="71"/>
      <c r="L246" s="71"/>
      <c r="M246" s="71"/>
      <c r="N246" s="71"/>
      <c r="O246" s="71"/>
      <c r="P246" s="66"/>
      <c r="Q246" s="66"/>
      <c r="R246" s="66"/>
      <c r="S246" s="66"/>
      <c r="T246" s="66"/>
      <c r="U246" s="66"/>
      <c r="V246" s="66"/>
      <c r="W246" s="66"/>
      <c r="X246" s="66"/>
      <c r="Y246" s="66"/>
      <c r="Z246" s="66"/>
    </row>
    <row r="247" spans="1:26" ht="14.25" x14ac:dyDescent="0.4">
      <c r="A247" s="66"/>
      <c r="B247" s="89"/>
      <c r="C247" s="90"/>
      <c r="D247" s="90"/>
      <c r="E247" s="290"/>
      <c r="F247" s="90"/>
      <c r="G247" s="91"/>
      <c r="H247" s="91"/>
      <c r="I247" s="90"/>
      <c r="J247" s="74"/>
      <c r="K247" s="71"/>
      <c r="L247" s="71"/>
      <c r="M247" s="71"/>
      <c r="N247" s="71"/>
      <c r="O247" s="71"/>
      <c r="P247" s="66"/>
      <c r="Q247" s="66"/>
      <c r="R247" s="66"/>
      <c r="S247" s="66"/>
      <c r="T247" s="66"/>
      <c r="U247" s="66"/>
      <c r="V247" s="66"/>
      <c r="W247" s="66"/>
      <c r="X247" s="66"/>
      <c r="Y247" s="66"/>
      <c r="Z247" s="66"/>
    </row>
    <row r="248" spans="1:26" ht="14.25" x14ac:dyDescent="0.4">
      <c r="A248" s="66"/>
      <c r="B248" s="89"/>
      <c r="C248" s="90"/>
      <c r="D248" s="90"/>
      <c r="E248" s="290"/>
      <c r="F248" s="90"/>
      <c r="G248" s="91"/>
      <c r="H248" s="91"/>
      <c r="I248" s="90"/>
      <c r="J248" s="74"/>
      <c r="K248" s="71"/>
      <c r="L248" s="71"/>
      <c r="M248" s="71"/>
      <c r="N248" s="71"/>
      <c r="O248" s="71"/>
      <c r="P248" s="66"/>
      <c r="Q248" s="66"/>
      <c r="R248" s="66"/>
      <c r="S248" s="66"/>
      <c r="T248" s="66"/>
      <c r="U248" s="66"/>
      <c r="V248" s="66"/>
      <c r="W248" s="66"/>
      <c r="X248" s="66"/>
      <c r="Y248" s="66"/>
      <c r="Z248" s="66"/>
    </row>
    <row r="249" spans="1:26" ht="14.25" x14ac:dyDescent="0.4">
      <c r="A249" s="66"/>
      <c r="B249" s="89"/>
      <c r="C249" s="90"/>
      <c r="D249" s="90"/>
      <c r="E249" s="290"/>
      <c r="F249" s="90"/>
      <c r="G249" s="91"/>
      <c r="H249" s="91"/>
      <c r="I249" s="90"/>
      <c r="J249" s="74"/>
      <c r="K249" s="71"/>
      <c r="L249" s="71"/>
      <c r="M249" s="71"/>
      <c r="N249" s="71"/>
      <c r="O249" s="71"/>
      <c r="P249" s="66"/>
      <c r="Q249" s="66"/>
      <c r="R249" s="66"/>
      <c r="S249" s="66"/>
      <c r="T249" s="66"/>
      <c r="U249" s="66"/>
      <c r="V249" s="66"/>
      <c r="W249" s="66"/>
      <c r="X249" s="66"/>
      <c r="Y249" s="66"/>
      <c r="Z249" s="66"/>
    </row>
    <row r="250" spans="1:26" ht="14.25" x14ac:dyDescent="0.4">
      <c r="A250" s="66"/>
      <c r="B250" s="89"/>
      <c r="C250" s="90"/>
      <c r="D250" s="90"/>
      <c r="E250" s="290"/>
      <c r="F250" s="90"/>
      <c r="G250" s="91"/>
      <c r="H250" s="91"/>
      <c r="I250" s="90"/>
      <c r="J250" s="74"/>
      <c r="K250" s="71"/>
      <c r="L250" s="71"/>
      <c r="M250" s="71"/>
      <c r="N250" s="71"/>
      <c r="O250" s="71"/>
      <c r="P250" s="66"/>
      <c r="Q250" s="66"/>
      <c r="R250" s="66"/>
      <c r="S250" s="66"/>
      <c r="T250" s="66"/>
      <c r="U250" s="66"/>
      <c r="V250" s="66"/>
      <c r="W250" s="66"/>
      <c r="X250" s="66"/>
      <c r="Y250" s="66"/>
      <c r="Z250" s="66"/>
    </row>
    <row r="251" spans="1:26" ht="14.25" x14ac:dyDescent="0.4">
      <c r="A251" s="66"/>
      <c r="B251" s="89"/>
      <c r="C251" s="90"/>
      <c r="D251" s="90"/>
      <c r="E251" s="290"/>
      <c r="F251" s="90"/>
      <c r="G251" s="91"/>
      <c r="H251" s="91"/>
      <c r="I251" s="90"/>
      <c r="J251" s="74"/>
      <c r="K251" s="71"/>
      <c r="L251" s="71"/>
      <c r="M251" s="71"/>
      <c r="N251" s="71"/>
      <c r="O251" s="71"/>
      <c r="P251" s="66"/>
      <c r="Q251" s="66"/>
      <c r="R251" s="66"/>
      <c r="S251" s="66"/>
      <c r="T251" s="66"/>
      <c r="U251" s="66"/>
      <c r="V251" s="66"/>
      <c r="W251" s="66"/>
      <c r="X251" s="66"/>
      <c r="Y251" s="66"/>
      <c r="Z251" s="66"/>
    </row>
    <row r="252" spans="1:26" ht="14.25" x14ac:dyDescent="0.4">
      <c r="A252" s="66"/>
      <c r="B252" s="89"/>
      <c r="C252" s="90"/>
      <c r="D252" s="90"/>
      <c r="E252" s="290"/>
      <c r="F252" s="90"/>
      <c r="G252" s="91"/>
      <c r="H252" s="91"/>
      <c r="I252" s="90"/>
      <c r="J252" s="74"/>
      <c r="K252" s="71"/>
      <c r="L252" s="71"/>
      <c r="M252" s="71"/>
      <c r="N252" s="71"/>
      <c r="O252" s="71"/>
      <c r="P252" s="66"/>
      <c r="Q252" s="66"/>
      <c r="R252" s="66"/>
      <c r="S252" s="66"/>
      <c r="T252" s="66"/>
      <c r="U252" s="66"/>
      <c r="V252" s="66"/>
      <c r="W252" s="66"/>
      <c r="X252" s="66"/>
      <c r="Y252" s="66"/>
      <c r="Z252" s="66"/>
    </row>
    <row r="253" spans="1:26" ht="14.25" x14ac:dyDescent="0.4">
      <c r="A253" s="66"/>
      <c r="B253" s="89"/>
      <c r="C253" s="90"/>
      <c r="D253" s="90"/>
      <c r="E253" s="290"/>
      <c r="F253" s="90"/>
      <c r="G253" s="91"/>
      <c r="H253" s="91"/>
      <c r="I253" s="90"/>
      <c r="J253" s="74"/>
      <c r="K253" s="71"/>
      <c r="L253" s="71"/>
      <c r="M253" s="71"/>
      <c r="N253" s="71"/>
      <c r="O253" s="71"/>
      <c r="P253" s="66"/>
      <c r="Q253" s="66"/>
      <c r="R253" s="66"/>
      <c r="S253" s="66"/>
      <c r="T253" s="66"/>
      <c r="U253" s="66"/>
      <c r="V253" s="66"/>
      <c r="W253" s="66"/>
      <c r="X253" s="66"/>
      <c r="Y253" s="66"/>
      <c r="Z253" s="66"/>
    </row>
    <row r="254" spans="1:26" ht="14.25" x14ac:dyDescent="0.4">
      <c r="A254" s="66"/>
      <c r="B254" s="89"/>
      <c r="C254" s="90"/>
      <c r="D254" s="90"/>
      <c r="E254" s="290"/>
      <c r="F254" s="90"/>
      <c r="G254" s="91"/>
      <c r="H254" s="91"/>
      <c r="I254" s="90"/>
      <c r="J254" s="74"/>
      <c r="K254" s="71"/>
      <c r="L254" s="71"/>
      <c r="M254" s="71"/>
      <c r="N254" s="71"/>
      <c r="O254" s="71"/>
      <c r="P254" s="66"/>
      <c r="Q254" s="66"/>
      <c r="R254" s="66"/>
      <c r="S254" s="66"/>
      <c r="T254" s="66"/>
      <c r="U254" s="66"/>
      <c r="V254" s="66"/>
      <c r="W254" s="66"/>
      <c r="X254" s="66"/>
      <c r="Y254" s="66"/>
      <c r="Z254" s="66"/>
    </row>
    <row r="255" spans="1:26" ht="14.25" x14ac:dyDescent="0.4">
      <c r="A255" s="66"/>
      <c r="B255" s="89"/>
      <c r="C255" s="90"/>
      <c r="D255" s="90"/>
      <c r="E255" s="290"/>
      <c r="F255" s="90"/>
      <c r="G255" s="91"/>
      <c r="H255" s="91"/>
      <c r="I255" s="90"/>
      <c r="J255" s="74"/>
      <c r="K255" s="71"/>
      <c r="L255" s="71"/>
      <c r="M255" s="71"/>
      <c r="N255" s="71"/>
      <c r="O255" s="71"/>
      <c r="P255" s="66"/>
      <c r="Q255" s="66"/>
      <c r="R255" s="66"/>
      <c r="S255" s="66"/>
      <c r="T255" s="66"/>
      <c r="U255" s="66"/>
      <c r="V255" s="66"/>
      <c r="W255" s="66"/>
      <c r="X255" s="66"/>
      <c r="Y255" s="66"/>
      <c r="Z255" s="66"/>
    </row>
    <row r="256" spans="1:26" ht="14.25" x14ac:dyDescent="0.4">
      <c r="A256" s="66"/>
      <c r="B256" s="89"/>
      <c r="C256" s="90"/>
      <c r="D256" s="90"/>
      <c r="E256" s="290"/>
      <c r="F256" s="90"/>
      <c r="G256" s="91"/>
      <c r="H256" s="91"/>
      <c r="I256" s="90"/>
      <c r="J256" s="74"/>
      <c r="K256" s="71"/>
      <c r="L256" s="71"/>
      <c r="M256" s="71"/>
      <c r="N256" s="71"/>
      <c r="O256" s="71"/>
      <c r="P256" s="66"/>
      <c r="Q256" s="66"/>
      <c r="R256" s="66"/>
      <c r="S256" s="66"/>
      <c r="T256" s="66"/>
      <c r="U256" s="66"/>
      <c r="V256" s="66"/>
      <c r="W256" s="66"/>
      <c r="X256" s="66"/>
      <c r="Y256" s="66"/>
      <c r="Z256" s="66"/>
    </row>
    <row r="257" spans="1:26" ht="14.25" x14ac:dyDescent="0.4">
      <c r="A257" s="66"/>
      <c r="B257" s="89"/>
      <c r="C257" s="90"/>
      <c r="D257" s="90"/>
      <c r="E257" s="290"/>
      <c r="F257" s="90"/>
      <c r="G257" s="91"/>
      <c r="H257" s="91"/>
      <c r="I257" s="90"/>
      <c r="J257" s="74"/>
      <c r="K257" s="71"/>
      <c r="L257" s="71"/>
      <c r="M257" s="71"/>
      <c r="N257" s="71"/>
      <c r="O257" s="71"/>
      <c r="P257" s="66"/>
      <c r="Q257" s="66"/>
      <c r="R257" s="66"/>
      <c r="S257" s="66"/>
      <c r="T257" s="66"/>
      <c r="U257" s="66"/>
      <c r="V257" s="66"/>
      <c r="W257" s="66"/>
      <c r="X257" s="66"/>
      <c r="Y257" s="66"/>
      <c r="Z257" s="66"/>
    </row>
    <row r="258" spans="1:26" ht="14.25" x14ac:dyDescent="0.4">
      <c r="A258" s="66"/>
      <c r="B258" s="89"/>
      <c r="C258" s="90"/>
      <c r="D258" s="90"/>
      <c r="E258" s="290"/>
      <c r="F258" s="90"/>
      <c r="G258" s="91"/>
      <c r="H258" s="91"/>
      <c r="I258" s="90"/>
      <c r="J258" s="74"/>
      <c r="K258" s="71"/>
      <c r="L258" s="71"/>
      <c r="M258" s="71"/>
      <c r="N258" s="71"/>
      <c r="O258" s="71"/>
      <c r="P258" s="66"/>
      <c r="Q258" s="66"/>
      <c r="R258" s="66"/>
      <c r="S258" s="66"/>
      <c r="T258" s="66"/>
      <c r="U258" s="66"/>
      <c r="V258" s="66"/>
      <c r="W258" s="66"/>
      <c r="X258" s="66"/>
      <c r="Y258" s="66"/>
      <c r="Z258" s="66"/>
    </row>
    <row r="259" spans="1:26" ht="14.25" x14ac:dyDescent="0.4">
      <c r="A259" s="66"/>
      <c r="B259" s="89"/>
      <c r="C259" s="90"/>
      <c r="D259" s="90"/>
      <c r="E259" s="290"/>
      <c r="F259" s="90"/>
      <c r="G259" s="91"/>
      <c r="H259" s="91"/>
      <c r="I259" s="90"/>
      <c r="J259" s="74"/>
      <c r="K259" s="71"/>
      <c r="L259" s="71"/>
      <c r="M259" s="71"/>
      <c r="N259" s="71"/>
      <c r="O259" s="71"/>
      <c r="P259" s="66"/>
      <c r="Q259" s="66"/>
      <c r="R259" s="66"/>
      <c r="S259" s="66"/>
      <c r="T259" s="66"/>
      <c r="U259" s="66"/>
      <c r="V259" s="66"/>
      <c r="W259" s="66"/>
      <c r="X259" s="66"/>
      <c r="Y259" s="66"/>
      <c r="Z259" s="66"/>
    </row>
    <row r="260" spans="1:26" ht="14.25" x14ac:dyDescent="0.4">
      <c r="A260" s="66"/>
      <c r="B260" s="89"/>
      <c r="C260" s="90"/>
      <c r="D260" s="90"/>
      <c r="E260" s="290"/>
      <c r="F260" s="90"/>
      <c r="G260" s="91"/>
      <c r="H260" s="91"/>
      <c r="I260" s="90"/>
      <c r="J260" s="74"/>
      <c r="K260" s="71"/>
      <c r="L260" s="71"/>
      <c r="M260" s="71"/>
      <c r="N260" s="71"/>
      <c r="O260" s="71"/>
      <c r="P260" s="66"/>
      <c r="Q260" s="66"/>
      <c r="R260" s="66"/>
      <c r="S260" s="66"/>
      <c r="T260" s="66"/>
      <c r="U260" s="66"/>
      <c r="V260" s="66"/>
      <c r="W260" s="66"/>
      <c r="X260" s="66"/>
      <c r="Y260" s="66"/>
      <c r="Z260" s="66"/>
    </row>
    <row r="261" spans="1:26" ht="14.25" x14ac:dyDescent="0.4">
      <c r="A261" s="66"/>
      <c r="B261" s="89"/>
      <c r="C261" s="90"/>
      <c r="D261" s="90"/>
      <c r="E261" s="290"/>
      <c r="F261" s="90"/>
      <c r="G261" s="91"/>
      <c r="H261" s="91"/>
      <c r="I261" s="90"/>
      <c r="J261" s="74"/>
      <c r="K261" s="71"/>
      <c r="L261" s="71"/>
      <c r="M261" s="71"/>
      <c r="N261" s="71"/>
      <c r="O261" s="71"/>
      <c r="P261" s="66"/>
      <c r="Q261" s="66"/>
      <c r="R261" s="66"/>
      <c r="S261" s="66"/>
      <c r="T261" s="66"/>
      <c r="U261" s="66"/>
      <c r="V261" s="66"/>
      <c r="W261" s="66"/>
      <c r="X261" s="66"/>
      <c r="Y261" s="66"/>
      <c r="Z261" s="66"/>
    </row>
    <row r="262" spans="1:26" ht="14.25" x14ac:dyDescent="0.4">
      <c r="A262" s="66"/>
      <c r="B262" s="89"/>
      <c r="C262" s="90"/>
      <c r="D262" s="90"/>
      <c r="E262" s="290"/>
      <c r="F262" s="90"/>
      <c r="G262" s="91"/>
      <c r="H262" s="91"/>
      <c r="I262" s="90"/>
      <c r="J262" s="74"/>
      <c r="K262" s="71"/>
      <c r="L262" s="71"/>
      <c r="M262" s="71"/>
      <c r="N262" s="71"/>
      <c r="O262" s="71"/>
      <c r="P262" s="66"/>
      <c r="Q262" s="66"/>
      <c r="R262" s="66"/>
      <c r="S262" s="66"/>
      <c r="T262" s="66"/>
      <c r="U262" s="66"/>
      <c r="V262" s="66"/>
      <c r="W262" s="66"/>
      <c r="X262" s="66"/>
      <c r="Y262" s="66"/>
      <c r="Z262" s="66"/>
    </row>
    <row r="263" spans="1:26" ht="14.25" x14ac:dyDescent="0.4">
      <c r="A263" s="66"/>
      <c r="B263" s="89"/>
      <c r="C263" s="90"/>
      <c r="D263" s="90"/>
      <c r="E263" s="290"/>
      <c r="F263" s="90"/>
      <c r="G263" s="91"/>
      <c r="H263" s="91"/>
      <c r="I263" s="90"/>
      <c r="J263" s="74"/>
      <c r="K263" s="71"/>
      <c r="L263" s="71"/>
      <c r="M263" s="71"/>
      <c r="N263" s="71"/>
      <c r="O263" s="71"/>
      <c r="P263" s="66"/>
      <c r="Q263" s="66"/>
      <c r="R263" s="66"/>
      <c r="S263" s="66"/>
      <c r="T263" s="66"/>
      <c r="U263" s="66"/>
      <c r="V263" s="66"/>
      <c r="W263" s="66"/>
      <c r="X263" s="66"/>
      <c r="Y263" s="66"/>
      <c r="Z263" s="66"/>
    </row>
    <row r="264" spans="1:26" ht="14.25" x14ac:dyDescent="0.4">
      <c r="A264" s="66"/>
      <c r="B264" s="89"/>
      <c r="C264" s="90"/>
      <c r="D264" s="90"/>
      <c r="E264" s="290"/>
      <c r="F264" s="90"/>
      <c r="G264" s="91"/>
      <c r="H264" s="91"/>
      <c r="I264" s="90"/>
      <c r="J264" s="74"/>
      <c r="K264" s="71"/>
      <c r="L264" s="71"/>
      <c r="M264" s="71"/>
      <c r="N264" s="71"/>
      <c r="O264" s="71"/>
      <c r="P264" s="66"/>
      <c r="Q264" s="66"/>
      <c r="R264" s="66"/>
      <c r="S264" s="66"/>
      <c r="T264" s="66"/>
      <c r="U264" s="66"/>
      <c r="V264" s="66"/>
      <c r="W264" s="66"/>
      <c r="X264" s="66"/>
      <c r="Y264" s="66"/>
      <c r="Z264" s="66"/>
    </row>
    <row r="265" spans="1:26" ht="14.25" x14ac:dyDescent="0.4">
      <c r="A265" s="66"/>
      <c r="B265" s="89"/>
      <c r="C265" s="90"/>
      <c r="D265" s="90"/>
      <c r="E265" s="290"/>
      <c r="F265" s="90"/>
      <c r="G265" s="91"/>
      <c r="H265" s="91"/>
      <c r="I265" s="90"/>
      <c r="J265" s="74"/>
      <c r="K265" s="71"/>
      <c r="L265" s="71"/>
      <c r="M265" s="71"/>
      <c r="N265" s="71"/>
      <c r="O265" s="71"/>
      <c r="P265" s="66"/>
      <c r="Q265" s="66"/>
      <c r="R265" s="66"/>
      <c r="S265" s="66"/>
      <c r="T265" s="66"/>
      <c r="U265" s="66"/>
      <c r="V265" s="66"/>
      <c r="W265" s="66"/>
      <c r="X265" s="66"/>
      <c r="Y265" s="66"/>
      <c r="Z265" s="66"/>
    </row>
    <row r="266" spans="1:26" ht="14.25" x14ac:dyDescent="0.4">
      <c r="A266" s="66"/>
      <c r="B266" s="89"/>
      <c r="C266" s="90"/>
      <c r="D266" s="90"/>
      <c r="E266" s="290"/>
      <c r="F266" s="90"/>
      <c r="G266" s="91"/>
      <c r="H266" s="91"/>
      <c r="I266" s="90"/>
      <c r="J266" s="74"/>
      <c r="K266" s="71"/>
      <c r="L266" s="71"/>
      <c r="M266" s="71"/>
      <c r="N266" s="71"/>
      <c r="O266" s="71"/>
      <c r="P266" s="66"/>
      <c r="Q266" s="66"/>
      <c r="R266" s="66"/>
      <c r="S266" s="66"/>
      <c r="T266" s="66"/>
      <c r="U266" s="66"/>
      <c r="V266" s="66"/>
      <c r="W266" s="66"/>
      <c r="X266" s="66"/>
      <c r="Y266" s="66"/>
      <c r="Z266" s="66"/>
    </row>
    <row r="267" spans="1:26" ht="14.25" x14ac:dyDescent="0.4">
      <c r="A267" s="66"/>
      <c r="B267" s="89"/>
      <c r="C267" s="90"/>
      <c r="D267" s="90"/>
      <c r="E267" s="290"/>
      <c r="F267" s="90"/>
      <c r="G267" s="91"/>
      <c r="H267" s="91"/>
      <c r="I267" s="90"/>
      <c r="J267" s="74"/>
      <c r="K267" s="71"/>
      <c r="L267" s="71"/>
      <c r="M267" s="71"/>
      <c r="N267" s="71"/>
      <c r="O267" s="71"/>
      <c r="P267" s="66"/>
      <c r="Q267" s="66"/>
      <c r="R267" s="66"/>
      <c r="S267" s="66"/>
      <c r="T267" s="66"/>
      <c r="U267" s="66"/>
      <c r="V267" s="66"/>
      <c r="W267" s="66"/>
      <c r="X267" s="66"/>
      <c r="Y267" s="66"/>
      <c r="Z267" s="66"/>
    </row>
    <row r="268" spans="1:26" ht="14.25" x14ac:dyDescent="0.4">
      <c r="A268" s="66"/>
      <c r="B268" s="89"/>
      <c r="C268" s="90"/>
      <c r="D268" s="90"/>
      <c r="E268" s="290"/>
      <c r="F268" s="90"/>
      <c r="G268" s="91"/>
      <c r="H268" s="91"/>
      <c r="I268" s="90"/>
      <c r="J268" s="74"/>
      <c r="K268" s="71"/>
      <c r="L268" s="71"/>
      <c r="M268" s="71"/>
      <c r="N268" s="71"/>
      <c r="O268" s="71"/>
      <c r="P268" s="66"/>
      <c r="Q268" s="66"/>
      <c r="R268" s="66"/>
      <c r="S268" s="66"/>
      <c r="T268" s="66"/>
      <c r="U268" s="66"/>
      <c r="V268" s="66"/>
      <c r="W268" s="66"/>
      <c r="X268" s="66"/>
      <c r="Y268" s="66"/>
      <c r="Z268" s="66"/>
    </row>
    <row r="269" spans="1:26" ht="14.25" x14ac:dyDescent="0.4">
      <c r="A269" s="66"/>
      <c r="B269" s="89"/>
      <c r="C269" s="90"/>
      <c r="D269" s="90"/>
      <c r="E269" s="290"/>
      <c r="F269" s="90"/>
      <c r="G269" s="91"/>
      <c r="H269" s="91"/>
      <c r="I269" s="90"/>
      <c r="J269" s="74"/>
      <c r="K269" s="71"/>
      <c r="L269" s="71"/>
      <c r="M269" s="71"/>
      <c r="N269" s="71"/>
      <c r="O269" s="71"/>
      <c r="P269" s="66"/>
      <c r="Q269" s="66"/>
      <c r="R269" s="66"/>
      <c r="S269" s="66"/>
      <c r="T269" s="66"/>
      <c r="U269" s="66"/>
      <c r="V269" s="66"/>
      <c r="W269" s="66"/>
      <c r="X269" s="66"/>
      <c r="Y269" s="66"/>
      <c r="Z269" s="66"/>
    </row>
    <row r="270" spans="1:26" ht="14.25" x14ac:dyDescent="0.4">
      <c r="A270" s="66"/>
      <c r="B270" s="89"/>
      <c r="C270" s="90"/>
      <c r="D270" s="90"/>
      <c r="E270" s="290"/>
      <c r="F270" s="90"/>
      <c r="G270" s="91"/>
      <c r="H270" s="91"/>
      <c r="I270" s="90"/>
      <c r="J270" s="74"/>
      <c r="K270" s="71"/>
      <c r="L270" s="71"/>
      <c r="M270" s="71"/>
      <c r="N270" s="71"/>
      <c r="O270" s="71"/>
      <c r="P270" s="66"/>
      <c r="Q270" s="66"/>
      <c r="R270" s="66"/>
      <c r="S270" s="66"/>
      <c r="T270" s="66"/>
      <c r="U270" s="66"/>
      <c r="V270" s="66"/>
      <c r="W270" s="66"/>
      <c r="X270" s="66"/>
      <c r="Y270" s="66"/>
      <c r="Z270" s="66"/>
    </row>
    <row r="271" spans="1:26" ht="14.25" x14ac:dyDescent="0.4">
      <c r="A271" s="66"/>
      <c r="B271" s="89"/>
      <c r="C271" s="90"/>
      <c r="D271" s="90"/>
      <c r="E271" s="290"/>
      <c r="F271" s="90"/>
      <c r="G271" s="91"/>
      <c r="H271" s="91"/>
      <c r="I271" s="90"/>
      <c r="J271" s="74"/>
      <c r="K271" s="71"/>
      <c r="L271" s="71"/>
      <c r="M271" s="71"/>
      <c r="N271" s="71"/>
      <c r="O271" s="71"/>
      <c r="P271" s="66"/>
      <c r="Q271" s="66"/>
      <c r="R271" s="66"/>
      <c r="S271" s="66"/>
      <c r="T271" s="66"/>
      <c r="U271" s="66"/>
      <c r="V271" s="66"/>
      <c r="W271" s="66"/>
      <c r="X271" s="66"/>
      <c r="Y271" s="66"/>
      <c r="Z271" s="66"/>
    </row>
    <row r="272" spans="1:26" ht="14.25" x14ac:dyDescent="0.4">
      <c r="A272" s="66"/>
      <c r="B272" s="89"/>
      <c r="C272" s="90"/>
      <c r="D272" s="90"/>
      <c r="E272" s="290"/>
      <c r="F272" s="90"/>
      <c r="G272" s="91"/>
      <c r="H272" s="91"/>
      <c r="I272" s="90"/>
      <c r="J272" s="74"/>
      <c r="K272" s="71"/>
      <c r="L272" s="71"/>
      <c r="M272" s="71"/>
      <c r="N272" s="71"/>
      <c r="O272" s="71"/>
      <c r="P272" s="66"/>
      <c r="Q272" s="66"/>
      <c r="R272" s="66"/>
      <c r="S272" s="66"/>
      <c r="T272" s="66"/>
      <c r="U272" s="66"/>
      <c r="V272" s="66"/>
      <c r="W272" s="66"/>
      <c r="X272" s="66"/>
      <c r="Y272" s="66"/>
      <c r="Z272" s="66"/>
    </row>
    <row r="273" spans="1:26" ht="14.25" x14ac:dyDescent="0.4">
      <c r="A273" s="66"/>
      <c r="B273" s="89"/>
      <c r="C273" s="90"/>
      <c r="D273" s="90"/>
      <c r="E273" s="290"/>
      <c r="F273" s="90"/>
      <c r="G273" s="91"/>
      <c r="H273" s="91"/>
      <c r="I273" s="90"/>
      <c r="J273" s="74"/>
      <c r="K273" s="71"/>
      <c r="L273" s="71"/>
      <c r="M273" s="71"/>
      <c r="N273" s="71"/>
      <c r="O273" s="71"/>
      <c r="P273" s="66"/>
      <c r="Q273" s="66"/>
      <c r="R273" s="66"/>
      <c r="S273" s="66"/>
      <c r="T273" s="66"/>
      <c r="U273" s="66"/>
      <c r="V273" s="66"/>
      <c r="W273" s="66"/>
      <c r="X273" s="66"/>
      <c r="Y273" s="66"/>
      <c r="Z273" s="66"/>
    </row>
    <row r="274" spans="1:26" ht="14.25" x14ac:dyDescent="0.4">
      <c r="A274" s="66"/>
      <c r="B274" s="89"/>
      <c r="C274" s="90"/>
      <c r="D274" s="90"/>
      <c r="E274" s="290"/>
      <c r="F274" s="90"/>
      <c r="G274" s="91"/>
      <c r="H274" s="91"/>
      <c r="I274" s="90"/>
      <c r="J274" s="74"/>
      <c r="K274" s="71"/>
      <c r="L274" s="71"/>
      <c r="M274" s="71"/>
      <c r="N274" s="71"/>
      <c r="O274" s="71"/>
      <c r="P274" s="66"/>
      <c r="Q274" s="66"/>
      <c r="R274" s="66"/>
      <c r="S274" s="66"/>
      <c r="T274" s="66"/>
      <c r="U274" s="66"/>
      <c r="V274" s="66"/>
      <c r="W274" s="66"/>
      <c r="X274" s="66"/>
      <c r="Y274" s="66"/>
      <c r="Z274" s="66"/>
    </row>
    <row r="275" spans="1:26" ht="14.25" x14ac:dyDescent="0.4">
      <c r="A275" s="66"/>
      <c r="B275" s="89"/>
      <c r="C275" s="90"/>
      <c r="D275" s="90"/>
      <c r="E275" s="290"/>
      <c r="F275" s="90"/>
      <c r="G275" s="91"/>
      <c r="H275" s="91"/>
      <c r="I275" s="90"/>
      <c r="J275" s="74"/>
      <c r="K275" s="71"/>
      <c r="L275" s="71"/>
      <c r="M275" s="71"/>
      <c r="N275" s="71"/>
      <c r="O275" s="71"/>
      <c r="P275" s="66"/>
      <c r="Q275" s="66"/>
      <c r="R275" s="66"/>
      <c r="S275" s="66"/>
      <c r="T275" s="66"/>
      <c r="U275" s="66"/>
      <c r="V275" s="66"/>
      <c r="W275" s="66"/>
      <c r="X275" s="66"/>
      <c r="Y275" s="66"/>
      <c r="Z275" s="66"/>
    </row>
    <row r="276" spans="1:26" ht="14.25" x14ac:dyDescent="0.4">
      <c r="B276" s="92"/>
      <c r="C276" s="103"/>
      <c r="D276" s="103"/>
      <c r="E276" s="292"/>
      <c r="F276" s="103"/>
      <c r="G276" s="91"/>
      <c r="H276" s="91"/>
      <c r="I276" s="90"/>
      <c r="J276" s="74"/>
      <c r="K276" s="71"/>
      <c r="L276" s="71"/>
      <c r="M276" s="71"/>
      <c r="N276" s="71"/>
      <c r="O276" s="71"/>
      <c r="P276" s="66"/>
      <c r="Q276" s="66"/>
      <c r="R276" s="66"/>
      <c r="S276" s="66"/>
      <c r="T276" s="66"/>
      <c r="U276" s="66"/>
      <c r="V276" s="66"/>
      <c r="W276" s="66"/>
      <c r="X276" s="66"/>
      <c r="Y276" s="66"/>
      <c r="Z276" s="66"/>
    </row>
    <row r="277" spans="1:26" ht="14.25" x14ac:dyDescent="0.4">
      <c r="B277" s="92"/>
      <c r="C277" s="103"/>
      <c r="D277" s="103"/>
      <c r="E277" s="292"/>
      <c r="F277" s="103"/>
      <c r="G277" s="108"/>
      <c r="H277" s="108"/>
      <c r="I277" s="103"/>
      <c r="J277" s="109"/>
    </row>
    <row r="278" spans="1:26" ht="14.25" x14ac:dyDescent="0.4">
      <c r="B278" s="92"/>
      <c r="C278" s="103"/>
      <c r="D278" s="103"/>
      <c r="E278" s="292"/>
      <c r="F278" s="103"/>
      <c r="G278" s="108"/>
      <c r="H278" s="108"/>
      <c r="I278" s="103"/>
      <c r="J278" s="109"/>
    </row>
    <row r="279" spans="1:26" ht="14.25" x14ac:dyDescent="0.4">
      <c r="B279" s="92"/>
      <c r="C279" s="103"/>
      <c r="D279" s="103"/>
      <c r="E279" s="292"/>
      <c r="F279" s="103"/>
      <c r="G279" s="108"/>
      <c r="H279" s="108"/>
      <c r="I279" s="103"/>
      <c r="J279" s="109"/>
    </row>
    <row r="280" spans="1:26" ht="14.25" x14ac:dyDescent="0.4">
      <c r="B280" s="92"/>
      <c r="C280" s="103"/>
      <c r="D280" s="103"/>
      <c r="E280" s="292"/>
      <c r="F280" s="103"/>
      <c r="G280" s="108"/>
      <c r="H280" s="108"/>
      <c r="I280" s="103"/>
      <c r="J280" s="109"/>
    </row>
    <row r="281" spans="1:26" ht="14.25" x14ac:dyDescent="0.4">
      <c r="B281" s="92"/>
      <c r="C281" s="103"/>
      <c r="D281" s="103"/>
      <c r="E281" s="292"/>
      <c r="F281" s="103"/>
      <c r="G281" s="108"/>
      <c r="H281" s="108"/>
      <c r="I281" s="103"/>
      <c r="J281" s="109"/>
    </row>
    <row r="282" spans="1:26" ht="14.25" x14ac:dyDescent="0.4">
      <c r="B282" s="92"/>
      <c r="C282" s="103"/>
      <c r="D282" s="103"/>
      <c r="E282" s="292"/>
      <c r="F282" s="103"/>
      <c r="G282" s="108"/>
      <c r="H282" s="108"/>
      <c r="I282" s="103"/>
      <c r="J282" s="109"/>
    </row>
    <row r="283" spans="1:26" ht="14.25" x14ac:dyDescent="0.4">
      <c r="B283" s="92"/>
      <c r="C283" s="103"/>
      <c r="D283" s="103"/>
      <c r="E283" s="292"/>
      <c r="F283" s="103"/>
      <c r="G283" s="108"/>
      <c r="H283" s="108"/>
      <c r="I283" s="103"/>
      <c r="J283" s="109"/>
    </row>
    <row r="284" spans="1:26" s="82" customFormat="1" ht="14.25" x14ac:dyDescent="0.4">
      <c r="A284" s="75"/>
      <c r="B284" s="92"/>
      <c r="C284" s="103"/>
      <c r="D284" s="103"/>
      <c r="E284" s="292"/>
      <c r="F284" s="103"/>
      <c r="G284" s="108"/>
      <c r="H284" s="108"/>
      <c r="I284" s="103"/>
      <c r="J284" s="109"/>
      <c r="P284" s="75"/>
      <c r="Q284" s="75"/>
      <c r="R284" s="75"/>
      <c r="S284" s="75"/>
      <c r="T284" s="75"/>
    </row>
    <row r="285" spans="1:26" s="82" customFormat="1" ht="14.25" x14ac:dyDescent="0.4">
      <c r="A285" s="75"/>
      <c r="B285" s="92"/>
      <c r="C285" s="103"/>
      <c r="D285" s="103"/>
      <c r="E285" s="292"/>
      <c r="F285" s="103"/>
      <c r="G285" s="108"/>
      <c r="H285" s="108"/>
      <c r="I285" s="103"/>
      <c r="J285" s="109"/>
      <c r="P285" s="75"/>
      <c r="Q285" s="75"/>
      <c r="R285" s="75"/>
      <c r="S285" s="75"/>
      <c r="T285" s="75"/>
    </row>
    <row r="286" spans="1:26" s="82" customFormat="1" ht="14.25" x14ac:dyDescent="0.4">
      <c r="A286" s="75"/>
      <c r="B286" s="92"/>
      <c r="C286" s="103"/>
      <c r="D286" s="103"/>
      <c r="E286" s="292"/>
      <c r="F286" s="103"/>
      <c r="G286" s="108"/>
      <c r="H286" s="108"/>
      <c r="I286" s="103"/>
      <c r="J286" s="109"/>
      <c r="P286" s="75"/>
      <c r="Q286" s="75"/>
      <c r="R286" s="75"/>
      <c r="S286" s="75"/>
      <c r="T286" s="75"/>
    </row>
    <row r="287" spans="1:26" s="82" customFormat="1" ht="14.25" x14ac:dyDescent="0.4">
      <c r="A287" s="75"/>
      <c r="B287" s="92"/>
      <c r="C287" s="103"/>
      <c r="D287" s="103"/>
      <c r="E287" s="292"/>
      <c r="F287" s="103"/>
      <c r="G287" s="108"/>
      <c r="H287" s="108"/>
      <c r="I287" s="103"/>
      <c r="J287" s="109"/>
      <c r="P287" s="75"/>
      <c r="Q287" s="75"/>
      <c r="R287" s="75"/>
      <c r="S287" s="75"/>
      <c r="T287" s="75"/>
    </row>
    <row r="288" spans="1:26" s="82" customFormat="1" ht="14.25" x14ac:dyDescent="0.4">
      <c r="A288" s="75"/>
      <c r="B288" s="92"/>
      <c r="C288" s="103"/>
      <c r="D288" s="103"/>
      <c r="E288" s="292"/>
      <c r="F288" s="103"/>
      <c r="G288" s="108"/>
      <c r="H288" s="108"/>
      <c r="I288" s="103"/>
      <c r="J288" s="109"/>
      <c r="P288" s="75"/>
      <c r="Q288" s="75"/>
      <c r="R288" s="75"/>
      <c r="S288" s="75"/>
      <c r="T288" s="75"/>
    </row>
    <row r="289" spans="1:20" s="82" customFormat="1" ht="14.25" x14ac:dyDescent="0.4">
      <c r="A289" s="75"/>
      <c r="B289" s="92"/>
      <c r="C289" s="103"/>
      <c r="D289" s="103"/>
      <c r="E289" s="292"/>
      <c r="F289" s="103"/>
      <c r="G289" s="108"/>
      <c r="H289" s="108"/>
      <c r="I289" s="103"/>
      <c r="J289" s="109"/>
      <c r="P289" s="75"/>
      <c r="Q289" s="75"/>
      <c r="R289" s="75"/>
      <c r="S289" s="75"/>
      <c r="T289" s="75"/>
    </row>
    <row r="290" spans="1:20" s="82" customFormat="1" ht="14.25" x14ac:dyDescent="0.4">
      <c r="A290" s="75"/>
      <c r="B290" s="92"/>
      <c r="C290" s="103"/>
      <c r="D290" s="103"/>
      <c r="E290" s="292"/>
      <c r="F290" s="103"/>
      <c r="G290" s="108"/>
      <c r="H290" s="108"/>
      <c r="I290" s="103"/>
      <c r="J290" s="109"/>
      <c r="P290" s="75"/>
      <c r="Q290" s="75"/>
      <c r="R290" s="75"/>
      <c r="S290" s="75"/>
      <c r="T290" s="75"/>
    </row>
    <row r="291" spans="1:20" s="82" customFormat="1" ht="14.25" x14ac:dyDescent="0.4">
      <c r="A291" s="75"/>
      <c r="B291" s="92"/>
      <c r="C291" s="103"/>
      <c r="D291" s="103"/>
      <c r="E291" s="292"/>
      <c r="F291" s="103"/>
      <c r="G291" s="108"/>
      <c r="H291" s="108"/>
      <c r="I291" s="103"/>
      <c r="J291" s="109"/>
      <c r="P291" s="75"/>
      <c r="Q291" s="75"/>
      <c r="R291" s="75"/>
      <c r="S291" s="75"/>
      <c r="T291" s="75"/>
    </row>
    <row r="292" spans="1:20" s="82" customFormat="1" ht="14.25" x14ac:dyDescent="0.4">
      <c r="A292" s="75"/>
      <c r="B292" s="92"/>
      <c r="C292" s="103"/>
      <c r="D292" s="103"/>
      <c r="E292" s="292"/>
      <c r="F292" s="103"/>
      <c r="G292" s="108"/>
      <c r="H292" s="108"/>
      <c r="I292" s="103"/>
      <c r="J292" s="109"/>
      <c r="P292" s="75"/>
      <c r="Q292" s="75"/>
      <c r="R292" s="75"/>
      <c r="S292" s="75"/>
      <c r="T292" s="75"/>
    </row>
    <row r="293" spans="1:20" s="82" customFormat="1" ht="14.25" x14ac:dyDescent="0.4">
      <c r="A293" s="75"/>
      <c r="B293" s="92"/>
      <c r="C293" s="103"/>
      <c r="D293" s="103"/>
      <c r="E293" s="292"/>
      <c r="F293" s="103"/>
      <c r="G293" s="108"/>
      <c r="H293" s="108"/>
      <c r="I293" s="103"/>
      <c r="J293" s="109"/>
      <c r="P293" s="75"/>
      <c r="Q293" s="75"/>
      <c r="R293" s="75"/>
      <c r="S293" s="75"/>
      <c r="T293" s="75"/>
    </row>
    <row r="294" spans="1:20" s="82" customFormat="1" ht="14.25" x14ac:dyDescent="0.4">
      <c r="A294" s="75"/>
      <c r="B294" s="92"/>
      <c r="C294" s="103"/>
      <c r="D294" s="103"/>
      <c r="E294" s="292"/>
      <c r="F294" s="103"/>
      <c r="G294" s="108"/>
      <c r="H294" s="108"/>
      <c r="I294" s="103"/>
      <c r="J294" s="109"/>
      <c r="P294" s="75"/>
      <c r="Q294" s="75"/>
      <c r="R294" s="75"/>
      <c r="S294" s="75"/>
      <c r="T294" s="75"/>
    </row>
    <row r="295" spans="1:20" s="82" customFormat="1" ht="14.25" x14ac:dyDescent="0.4">
      <c r="A295" s="75"/>
      <c r="B295" s="92"/>
      <c r="C295" s="103"/>
      <c r="D295" s="103"/>
      <c r="E295" s="292"/>
      <c r="F295" s="103"/>
      <c r="G295" s="108"/>
      <c r="H295" s="108"/>
      <c r="I295" s="103"/>
      <c r="J295" s="109"/>
      <c r="P295" s="75"/>
      <c r="Q295" s="75"/>
      <c r="R295" s="75"/>
      <c r="S295" s="75"/>
      <c r="T295" s="75"/>
    </row>
    <row r="296" spans="1:20" s="82" customFormat="1" ht="14.25" x14ac:dyDescent="0.4">
      <c r="A296" s="75"/>
      <c r="B296" s="92"/>
      <c r="C296" s="103"/>
      <c r="D296" s="103"/>
      <c r="E296" s="292"/>
      <c r="F296" s="103"/>
      <c r="G296" s="108"/>
      <c r="H296" s="108"/>
      <c r="I296" s="103"/>
      <c r="J296" s="109"/>
      <c r="P296" s="75"/>
      <c r="Q296" s="75"/>
      <c r="R296" s="75"/>
      <c r="S296" s="75"/>
      <c r="T296" s="75"/>
    </row>
    <row r="297" spans="1:20" s="82" customFormat="1" ht="14.25" x14ac:dyDescent="0.4">
      <c r="A297" s="75"/>
      <c r="B297" s="92"/>
      <c r="C297" s="103"/>
      <c r="D297" s="103"/>
      <c r="E297" s="292"/>
      <c r="F297" s="103"/>
      <c r="G297" s="108"/>
      <c r="H297" s="108"/>
      <c r="I297" s="103"/>
      <c r="J297" s="109"/>
      <c r="P297" s="75"/>
      <c r="Q297" s="75"/>
      <c r="R297" s="75"/>
      <c r="S297" s="75"/>
      <c r="T297" s="75"/>
    </row>
    <row r="298" spans="1:20" s="82" customFormat="1" ht="14.25" x14ac:dyDescent="0.4">
      <c r="A298" s="75"/>
      <c r="B298" s="92"/>
      <c r="C298" s="103"/>
      <c r="D298" s="103"/>
      <c r="E298" s="292"/>
      <c r="F298" s="103"/>
      <c r="G298" s="108"/>
      <c r="H298" s="108"/>
      <c r="I298" s="103"/>
      <c r="J298" s="109"/>
      <c r="P298" s="75"/>
      <c r="Q298" s="75"/>
      <c r="R298" s="75"/>
      <c r="S298" s="75"/>
      <c r="T298" s="75"/>
    </row>
    <row r="299" spans="1:20" s="82" customFormat="1" ht="14.25" x14ac:dyDescent="0.4">
      <c r="A299" s="75"/>
      <c r="B299" s="92"/>
      <c r="C299" s="103"/>
      <c r="D299" s="103"/>
      <c r="E299" s="292"/>
      <c r="F299" s="103"/>
      <c r="G299" s="108"/>
      <c r="H299" s="108"/>
      <c r="I299" s="103"/>
      <c r="J299" s="109"/>
      <c r="P299" s="75"/>
      <c r="Q299" s="75"/>
      <c r="R299" s="75"/>
      <c r="S299" s="75"/>
      <c r="T299" s="75"/>
    </row>
    <row r="300" spans="1:20" s="82" customFormat="1" ht="14.25" x14ac:dyDescent="0.4">
      <c r="A300" s="75"/>
      <c r="B300" s="92"/>
      <c r="C300" s="103"/>
      <c r="D300" s="103"/>
      <c r="E300" s="292"/>
      <c r="F300" s="103"/>
      <c r="G300" s="108"/>
      <c r="H300" s="108"/>
      <c r="I300" s="103"/>
      <c r="J300" s="109"/>
      <c r="P300" s="75"/>
      <c r="Q300" s="75"/>
      <c r="R300" s="75"/>
      <c r="S300" s="75"/>
      <c r="T300" s="75"/>
    </row>
    <row r="301" spans="1:20" s="82" customFormat="1" ht="14.25" x14ac:dyDescent="0.4">
      <c r="A301" s="75"/>
      <c r="B301" s="92"/>
      <c r="C301" s="103"/>
      <c r="D301" s="103"/>
      <c r="E301" s="292"/>
      <c r="F301" s="103"/>
      <c r="G301" s="108"/>
      <c r="H301" s="108"/>
      <c r="I301" s="103"/>
      <c r="J301" s="109"/>
      <c r="P301" s="75"/>
      <c r="Q301" s="75"/>
      <c r="R301" s="75"/>
      <c r="S301" s="75"/>
      <c r="T301" s="75"/>
    </row>
    <row r="302" spans="1:20" s="82" customFormat="1" ht="14.25" x14ac:dyDescent="0.4">
      <c r="A302" s="75"/>
      <c r="B302" s="92"/>
      <c r="C302" s="103"/>
      <c r="D302" s="103"/>
      <c r="E302" s="292"/>
      <c r="F302" s="103"/>
      <c r="G302" s="108"/>
      <c r="H302" s="108"/>
      <c r="I302" s="103"/>
      <c r="J302" s="109"/>
      <c r="P302" s="75"/>
      <c r="Q302" s="75"/>
      <c r="R302" s="75"/>
      <c r="S302" s="75"/>
      <c r="T302" s="75"/>
    </row>
    <row r="303" spans="1:20" s="82" customFormat="1" ht="14.25" x14ac:dyDescent="0.4">
      <c r="A303" s="75"/>
      <c r="B303" s="92"/>
      <c r="C303" s="103"/>
      <c r="D303" s="103"/>
      <c r="E303" s="292"/>
      <c r="F303" s="103"/>
      <c r="G303" s="108"/>
      <c r="H303" s="108"/>
      <c r="I303" s="103"/>
      <c r="J303" s="109"/>
      <c r="P303" s="75"/>
      <c r="Q303" s="75"/>
      <c r="R303" s="75"/>
      <c r="S303" s="75"/>
      <c r="T303" s="75"/>
    </row>
    <row r="304" spans="1:20" s="82" customFormat="1" ht="14.25" x14ac:dyDescent="0.4">
      <c r="A304" s="75"/>
      <c r="B304" s="92"/>
      <c r="C304" s="103"/>
      <c r="D304" s="103"/>
      <c r="E304" s="292"/>
      <c r="F304" s="103"/>
      <c r="G304" s="108"/>
      <c r="H304" s="108"/>
      <c r="I304" s="103"/>
      <c r="J304" s="109"/>
      <c r="P304" s="75"/>
      <c r="Q304" s="75"/>
      <c r="R304" s="75"/>
      <c r="S304" s="75"/>
      <c r="T304" s="75"/>
    </row>
    <row r="305" spans="1:20" s="82" customFormat="1" ht="14.25" x14ac:dyDescent="0.4">
      <c r="A305" s="75"/>
      <c r="B305" s="92"/>
      <c r="C305" s="103"/>
      <c r="D305" s="103"/>
      <c r="E305" s="292"/>
      <c r="F305" s="103"/>
      <c r="G305" s="108"/>
      <c r="H305" s="108"/>
      <c r="I305" s="103"/>
      <c r="J305" s="109"/>
      <c r="P305" s="75"/>
      <c r="Q305" s="75"/>
      <c r="R305" s="75"/>
      <c r="S305" s="75"/>
      <c r="T305" s="75"/>
    </row>
    <row r="306" spans="1:20" s="82" customFormat="1" ht="14.25" x14ac:dyDescent="0.4">
      <c r="A306" s="75"/>
      <c r="B306" s="92"/>
      <c r="C306" s="103"/>
      <c r="D306" s="103"/>
      <c r="E306" s="292"/>
      <c r="F306" s="103"/>
      <c r="G306" s="108"/>
      <c r="H306" s="108"/>
      <c r="I306" s="103"/>
      <c r="J306" s="109"/>
      <c r="P306" s="75"/>
      <c r="Q306" s="75"/>
      <c r="R306" s="75"/>
      <c r="S306" s="75"/>
      <c r="T306" s="75"/>
    </row>
    <row r="307" spans="1:20" s="82" customFormat="1" ht="14.25" x14ac:dyDescent="0.4">
      <c r="A307" s="75"/>
      <c r="B307" s="92"/>
      <c r="C307" s="103"/>
      <c r="D307" s="103"/>
      <c r="E307" s="292"/>
      <c r="F307" s="103"/>
      <c r="G307" s="108"/>
      <c r="H307" s="108"/>
      <c r="I307" s="103"/>
      <c r="J307" s="109"/>
      <c r="P307" s="75"/>
      <c r="Q307" s="75"/>
      <c r="R307" s="75"/>
      <c r="S307" s="75"/>
      <c r="T307" s="75"/>
    </row>
    <row r="308" spans="1:20" s="82" customFormat="1" ht="14.25" x14ac:dyDescent="0.4">
      <c r="A308" s="75"/>
      <c r="B308" s="92"/>
      <c r="C308" s="103"/>
      <c r="D308" s="103"/>
      <c r="E308" s="292"/>
      <c r="F308" s="103"/>
      <c r="G308" s="108"/>
      <c r="H308" s="108"/>
      <c r="I308" s="103"/>
      <c r="J308" s="109"/>
      <c r="P308" s="75"/>
      <c r="Q308" s="75"/>
      <c r="R308" s="75"/>
      <c r="S308" s="75"/>
      <c r="T308" s="75"/>
    </row>
    <row r="309" spans="1:20" s="82" customFormat="1" ht="14.25" x14ac:dyDescent="0.4">
      <c r="A309" s="75"/>
      <c r="B309" s="92"/>
      <c r="C309" s="103"/>
      <c r="D309" s="103"/>
      <c r="E309" s="292"/>
      <c r="F309" s="103"/>
      <c r="G309" s="108"/>
      <c r="H309" s="108"/>
      <c r="I309" s="103"/>
      <c r="J309" s="109"/>
      <c r="P309" s="75"/>
      <c r="Q309" s="75"/>
      <c r="R309" s="75"/>
      <c r="S309" s="75"/>
      <c r="T309" s="75"/>
    </row>
    <row r="310" spans="1:20" s="82" customFormat="1" ht="14.25" x14ac:dyDescent="0.4">
      <c r="A310" s="75"/>
      <c r="B310" s="92"/>
      <c r="C310" s="103"/>
      <c r="D310" s="103"/>
      <c r="E310" s="292"/>
      <c r="F310" s="103"/>
      <c r="G310" s="108"/>
      <c r="H310" s="108"/>
      <c r="I310" s="103"/>
      <c r="J310" s="109"/>
      <c r="P310" s="75"/>
      <c r="Q310" s="75"/>
      <c r="R310" s="75"/>
      <c r="S310" s="75"/>
      <c r="T310" s="75"/>
    </row>
    <row r="311" spans="1:20" s="82" customFormat="1" ht="14.25" x14ac:dyDescent="0.4">
      <c r="A311" s="75"/>
      <c r="B311" s="92"/>
      <c r="C311" s="103"/>
      <c r="D311" s="103"/>
      <c r="E311" s="292"/>
      <c r="F311" s="103"/>
      <c r="G311" s="108"/>
      <c r="H311" s="108"/>
      <c r="I311" s="103"/>
      <c r="J311" s="109"/>
      <c r="P311" s="75"/>
      <c r="Q311" s="75"/>
      <c r="R311" s="75"/>
      <c r="S311" s="75"/>
      <c r="T311" s="75"/>
    </row>
    <row r="312" spans="1:20" s="82" customFormat="1" ht="14.25" x14ac:dyDescent="0.4">
      <c r="A312" s="75"/>
      <c r="B312" s="92"/>
      <c r="C312" s="103"/>
      <c r="D312" s="103"/>
      <c r="E312" s="292"/>
      <c r="F312" s="103"/>
      <c r="G312" s="108"/>
      <c r="H312" s="108"/>
      <c r="I312" s="103"/>
      <c r="J312" s="109"/>
      <c r="P312" s="75"/>
      <c r="Q312" s="75"/>
      <c r="R312" s="75"/>
      <c r="S312" s="75"/>
      <c r="T312" s="75"/>
    </row>
    <row r="313" spans="1:20" s="82" customFormat="1" ht="14.25" x14ac:dyDescent="0.4">
      <c r="A313" s="75"/>
      <c r="B313" s="92"/>
      <c r="C313" s="103"/>
      <c r="D313" s="103"/>
      <c r="E313" s="292"/>
      <c r="F313" s="103"/>
      <c r="G313" s="108"/>
      <c r="H313" s="108"/>
      <c r="I313" s="103"/>
      <c r="J313" s="109"/>
      <c r="P313" s="75"/>
      <c r="Q313" s="75"/>
      <c r="R313" s="75"/>
      <c r="S313" s="75"/>
      <c r="T313" s="75"/>
    </row>
    <row r="314" spans="1:20" s="82" customFormat="1" ht="14.25" x14ac:dyDescent="0.4">
      <c r="A314" s="75"/>
      <c r="B314" s="92"/>
      <c r="C314" s="103"/>
      <c r="D314" s="103"/>
      <c r="E314" s="292"/>
      <c r="F314" s="103"/>
      <c r="G314" s="108"/>
      <c r="H314" s="108"/>
      <c r="I314" s="103"/>
      <c r="J314" s="109"/>
      <c r="P314" s="75"/>
      <c r="Q314" s="75"/>
      <c r="R314" s="75"/>
      <c r="S314" s="75"/>
      <c r="T314" s="75"/>
    </row>
    <row r="315" spans="1:20" s="82" customFormat="1" ht="14.25" x14ac:dyDescent="0.4">
      <c r="A315" s="75"/>
      <c r="B315" s="92"/>
      <c r="C315" s="103"/>
      <c r="D315" s="103"/>
      <c r="E315" s="292"/>
      <c r="F315" s="103"/>
      <c r="G315" s="108"/>
      <c r="H315" s="108"/>
      <c r="I315" s="103"/>
      <c r="J315" s="109"/>
      <c r="P315" s="75"/>
      <c r="Q315" s="75"/>
      <c r="R315" s="75"/>
      <c r="S315" s="75"/>
      <c r="T315" s="75"/>
    </row>
    <row r="316" spans="1:20" s="82" customFormat="1" ht="14.25" x14ac:dyDescent="0.4">
      <c r="A316" s="75"/>
      <c r="B316" s="92"/>
      <c r="C316" s="103"/>
      <c r="D316" s="103"/>
      <c r="E316" s="292"/>
      <c r="F316" s="103"/>
      <c r="G316" s="108"/>
      <c r="H316" s="108"/>
      <c r="I316" s="103"/>
      <c r="J316" s="109"/>
      <c r="P316" s="75"/>
      <c r="Q316" s="75"/>
      <c r="R316" s="75"/>
      <c r="S316" s="75"/>
      <c r="T316" s="75"/>
    </row>
    <row r="317" spans="1:20" s="82" customFormat="1" ht="14.25" x14ac:dyDescent="0.4">
      <c r="A317" s="75"/>
      <c r="B317" s="92"/>
      <c r="C317" s="103"/>
      <c r="D317" s="103"/>
      <c r="E317" s="292"/>
      <c r="F317" s="103"/>
      <c r="G317" s="108"/>
      <c r="H317" s="108"/>
      <c r="I317" s="103"/>
      <c r="J317" s="109"/>
      <c r="P317" s="75"/>
      <c r="Q317" s="75"/>
      <c r="R317" s="75"/>
      <c r="S317" s="75"/>
      <c r="T317" s="75"/>
    </row>
    <row r="318" spans="1:20" s="82" customFormat="1" ht="14.25" x14ac:dyDescent="0.4">
      <c r="A318" s="75"/>
      <c r="B318" s="92"/>
      <c r="C318" s="103"/>
      <c r="D318" s="103"/>
      <c r="E318" s="292"/>
      <c r="F318" s="103"/>
      <c r="G318" s="108"/>
      <c r="H318" s="108"/>
      <c r="I318" s="103"/>
      <c r="J318" s="109"/>
      <c r="P318" s="75"/>
      <c r="Q318" s="75"/>
      <c r="R318" s="75"/>
      <c r="S318" s="75"/>
      <c r="T318" s="75"/>
    </row>
    <row r="319" spans="1:20" s="82" customFormat="1" ht="14.25" x14ac:dyDescent="0.4">
      <c r="A319" s="75"/>
      <c r="B319" s="92"/>
      <c r="C319" s="103"/>
      <c r="D319" s="103"/>
      <c r="E319" s="292"/>
      <c r="F319" s="103"/>
      <c r="G319" s="108"/>
      <c r="H319" s="108"/>
      <c r="I319" s="103"/>
      <c r="J319" s="109"/>
      <c r="P319" s="75"/>
      <c r="Q319" s="75"/>
      <c r="R319" s="75"/>
      <c r="S319" s="75"/>
      <c r="T319" s="75"/>
    </row>
    <row r="320" spans="1:20" s="82" customFormat="1" ht="14.25" x14ac:dyDescent="0.4">
      <c r="A320" s="75"/>
      <c r="B320" s="92"/>
      <c r="C320" s="103"/>
      <c r="D320" s="103"/>
      <c r="E320" s="292"/>
      <c r="F320" s="103"/>
      <c r="G320" s="108"/>
      <c r="H320" s="108"/>
      <c r="I320" s="103"/>
      <c r="J320" s="109"/>
      <c r="P320" s="75"/>
      <c r="Q320" s="75"/>
      <c r="R320" s="75"/>
      <c r="S320" s="75"/>
      <c r="T320" s="75"/>
    </row>
    <row r="321" spans="1:20" s="82" customFormat="1" ht="14.25" x14ac:dyDescent="0.4">
      <c r="A321" s="75"/>
      <c r="B321" s="92"/>
      <c r="C321" s="103"/>
      <c r="D321" s="103"/>
      <c r="E321" s="292"/>
      <c r="F321" s="103"/>
      <c r="G321" s="108"/>
      <c r="H321" s="108"/>
      <c r="I321" s="103"/>
      <c r="J321" s="109"/>
      <c r="P321" s="75"/>
      <c r="Q321" s="75"/>
      <c r="R321" s="75"/>
      <c r="S321" s="75"/>
      <c r="T321" s="75"/>
    </row>
    <row r="322" spans="1:20" s="82" customFormat="1" ht="14.25" x14ac:dyDescent="0.4">
      <c r="A322" s="75"/>
      <c r="B322" s="92"/>
      <c r="C322" s="103"/>
      <c r="D322" s="103"/>
      <c r="E322" s="292"/>
      <c r="F322" s="103"/>
      <c r="G322" s="108"/>
      <c r="H322" s="108"/>
      <c r="I322" s="103"/>
      <c r="J322" s="109"/>
      <c r="P322" s="75"/>
      <c r="Q322" s="75"/>
      <c r="R322" s="75"/>
      <c r="S322" s="75"/>
      <c r="T322" s="75"/>
    </row>
    <row r="323" spans="1:20" s="82" customFormat="1" ht="14.25" x14ac:dyDescent="0.4">
      <c r="A323" s="75"/>
      <c r="B323" s="92"/>
      <c r="C323" s="103"/>
      <c r="D323" s="103"/>
      <c r="E323" s="292"/>
      <c r="F323" s="103"/>
      <c r="G323" s="108"/>
      <c r="H323" s="108"/>
      <c r="I323" s="103"/>
      <c r="J323" s="109"/>
      <c r="P323" s="75"/>
      <c r="Q323" s="75"/>
      <c r="R323" s="75"/>
      <c r="S323" s="75"/>
      <c r="T323" s="75"/>
    </row>
    <row r="324" spans="1:20" s="82" customFormat="1" ht="14.25" x14ac:dyDescent="0.4">
      <c r="A324" s="75"/>
      <c r="B324" s="92"/>
      <c r="C324" s="103"/>
      <c r="D324" s="103"/>
      <c r="E324" s="292"/>
      <c r="F324" s="103"/>
      <c r="G324" s="108"/>
      <c r="H324" s="108"/>
      <c r="I324" s="103"/>
      <c r="J324" s="109"/>
      <c r="P324" s="75"/>
      <c r="Q324" s="75"/>
      <c r="R324" s="75"/>
      <c r="S324" s="75"/>
      <c r="T324" s="75"/>
    </row>
    <row r="325" spans="1:20" s="82" customFormat="1" ht="14.25" x14ac:dyDescent="0.4">
      <c r="A325" s="75"/>
      <c r="B325" s="92"/>
      <c r="C325" s="103"/>
      <c r="D325" s="103"/>
      <c r="E325" s="292"/>
      <c r="F325" s="103"/>
      <c r="G325" s="108"/>
      <c r="H325" s="108"/>
      <c r="I325" s="103"/>
      <c r="J325" s="109"/>
      <c r="P325" s="75"/>
      <c r="Q325" s="75"/>
      <c r="R325" s="75"/>
      <c r="S325" s="75"/>
      <c r="T325" s="75"/>
    </row>
    <row r="326" spans="1:20" s="82" customFormat="1" ht="14.25" x14ac:dyDescent="0.4">
      <c r="A326" s="75"/>
      <c r="B326" s="92"/>
      <c r="C326" s="103"/>
      <c r="D326" s="103"/>
      <c r="E326" s="292"/>
      <c r="F326" s="103"/>
      <c r="G326" s="108"/>
      <c r="H326" s="108"/>
      <c r="I326" s="103"/>
      <c r="J326" s="109"/>
      <c r="P326" s="75"/>
      <c r="Q326" s="75"/>
      <c r="R326" s="75"/>
      <c r="S326" s="75"/>
      <c r="T326" s="75"/>
    </row>
    <row r="327" spans="1:20" s="82" customFormat="1" ht="14.25" x14ac:dyDescent="0.4">
      <c r="A327" s="75"/>
      <c r="B327" s="92"/>
      <c r="C327" s="103"/>
      <c r="D327" s="103"/>
      <c r="E327" s="292"/>
      <c r="F327" s="103"/>
      <c r="G327" s="108"/>
      <c r="H327" s="108"/>
      <c r="I327" s="103"/>
      <c r="J327" s="109"/>
      <c r="P327" s="75"/>
      <c r="Q327" s="75"/>
      <c r="R327" s="75"/>
      <c r="S327" s="75"/>
      <c r="T327" s="75"/>
    </row>
    <row r="328" spans="1:20" s="82" customFormat="1" ht="14.25" x14ac:dyDescent="0.4">
      <c r="A328" s="75"/>
      <c r="B328" s="92"/>
      <c r="C328" s="103"/>
      <c r="D328" s="103"/>
      <c r="E328" s="292"/>
      <c r="F328" s="103"/>
      <c r="G328" s="108"/>
      <c r="H328" s="108"/>
      <c r="I328" s="103"/>
      <c r="J328" s="109"/>
      <c r="P328" s="75"/>
      <c r="Q328" s="75"/>
      <c r="R328" s="75"/>
      <c r="S328" s="75"/>
      <c r="T328" s="75"/>
    </row>
    <row r="329" spans="1:20" s="82" customFormat="1" ht="14.25" x14ac:dyDescent="0.4">
      <c r="A329" s="75"/>
      <c r="B329" s="92"/>
      <c r="C329" s="103"/>
      <c r="D329" s="103"/>
      <c r="E329" s="292"/>
      <c r="F329" s="103"/>
      <c r="G329" s="108"/>
      <c r="H329" s="108"/>
      <c r="I329" s="103"/>
      <c r="J329" s="109"/>
      <c r="P329" s="75"/>
      <c r="Q329" s="75"/>
      <c r="R329" s="75"/>
      <c r="S329" s="75"/>
      <c r="T329" s="75"/>
    </row>
    <row r="330" spans="1:20" s="82" customFormat="1" ht="14.25" x14ac:dyDescent="0.4">
      <c r="A330" s="75"/>
      <c r="B330" s="92"/>
      <c r="C330" s="103"/>
      <c r="D330" s="103"/>
      <c r="E330" s="292"/>
      <c r="F330" s="103"/>
      <c r="G330" s="108"/>
      <c r="H330" s="108"/>
      <c r="I330" s="103"/>
      <c r="J330" s="109"/>
      <c r="P330" s="75"/>
      <c r="Q330" s="75"/>
      <c r="R330" s="75"/>
      <c r="S330" s="75"/>
      <c r="T330" s="75"/>
    </row>
    <row r="331" spans="1:20" s="82" customFormat="1" ht="14.25" x14ac:dyDescent="0.4">
      <c r="A331" s="75"/>
      <c r="B331" s="92"/>
      <c r="C331" s="103"/>
      <c r="D331" s="103"/>
      <c r="E331" s="292"/>
      <c r="F331" s="103"/>
      <c r="G331" s="108"/>
      <c r="H331" s="108"/>
      <c r="I331" s="103"/>
      <c r="J331" s="109"/>
      <c r="P331" s="75"/>
      <c r="Q331" s="75"/>
      <c r="R331" s="75"/>
      <c r="S331" s="75"/>
      <c r="T331" s="75"/>
    </row>
    <row r="332" spans="1:20" s="82" customFormat="1" ht="14.25" x14ac:dyDescent="0.4">
      <c r="A332" s="75"/>
      <c r="B332" s="92"/>
      <c r="C332" s="103"/>
      <c r="D332" s="103"/>
      <c r="E332" s="292"/>
      <c r="F332" s="103"/>
      <c r="G332" s="108"/>
      <c r="H332" s="108"/>
      <c r="I332" s="103"/>
      <c r="J332" s="109"/>
      <c r="P332" s="75"/>
      <c r="Q332" s="75"/>
      <c r="R332" s="75"/>
      <c r="S332" s="75"/>
      <c r="T332" s="75"/>
    </row>
    <row r="333" spans="1:20" s="82" customFormat="1" ht="14.25" x14ac:dyDescent="0.4">
      <c r="A333" s="75"/>
      <c r="B333" s="92"/>
      <c r="C333" s="103"/>
      <c r="D333" s="103"/>
      <c r="E333" s="292"/>
      <c r="F333" s="103"/>
      <c r="G333" s="108"/>
      <c r="H333" s="108"/>
      <c r="I333" s="103"/>
      <c r="J333" s="109"/>
      <c r="P333" s="75"/>
      <c r="Q333" s="75"/>
      <c r="R333" s="75"/>
      <c r="S333" s="75"/>
      <c r="T333" s="75"/>
    </row>
    <row r="334" spans="1:20" s="82" customFormat="1" ht="14.25" x14ac:dyDescent="0.4">
      <c r="A334" s="75"/>
      <c r="B334" s="92"/>
      <c r="C334" s="103"/>
      <c r="D334" s="103"/>
      <c r="E334" s="292"/>
      <c r="F334" s="103"/>
      <c r="G334" s="108"/>
      <c r="H334" s="108"/>
      <c r="I334" s="103"/>
      <c r="J334" s="109"/>
      <c r="P334" s="75"/>
      <c r="Q334" s="75"/>
      <c r="R334" s="75"/>
      <c r="S334" s="75"/>
      <c r="T334" s="75"/>
    </row>
    <row r="335" spans="1:20" s="82" customFormat="1" ht="14.25" x14ac:dyDescent="0.4">
      <c r="A335" s="75"/>
      <c r="B335" s="92"/>
      <c r="C335" s="103"/>
      <c r="D335" s="103"/>
      <c r="E335" s="292"/>
      <c r="F335" s="103"/>
      <c r="G335" s="108"/>
      <c r="H335" s="108"/>
      <c r="I335" s="103"/>
      <c r="J335" s="109"/>
      <c r="P335" s="75"/>
      <c r="Q335" s="75"/>
      <c r="R335" s="75"/>
      <c r="S335" s="75"/>
      <c r="T335" s="75"/>
    </row>
    <row r="336" spans="1:20" s="82" customFormat="1" ht="14.25" x14ac:dyDescent="0.4">
      <c r="A336" s="75"/>
      <c r="B336" s="92"/>
      <c r="C336" s="103"/>
      <c r="D336" s="103"/>
      <c r="E336" s="292"/>
      <c r="F336" s="103"/>
      <c r="G336" s="108"/>
      <c r="H336" s="108"/>
      <c r="I336" s="103"/>
      <c r="J336" s="109"/>
      <c r="P336" s="75"/>
      <c r="Q336" s="75"/>
      <c r="R336" s="75"/>
      <c r="S336" s="75"/>
      <c r="T336" s="75"/>
    </row>
    <row r="337" spans="1:20" s="82" customFormat="1" ht="14.25" x14ac:dyDescent="0.4">
      <c r="A337" s="75"/>
      <c r="B337" s="92"/>
      <c r="C337" s="103"/>
      <c r="D337" s="103"/>
      <c r="E337" s="292"/>
      <c r="F337" s="103"/>
      <c r="G337" s="108"/>
      <c r="H337" s="108"/>
      <c r="I337" s="103"/>
      <c r="J337" s="109"/>
      <c r="P337" s="75"/>
      <c r="Q337" s="75"/>
      <c r="R337" s="75"/>
      <c r="S337" s="75"/>
      <c r="T337" s="75"/>
    </row>
    <row r="338" spans="1:20" s="82" customFormat="1" ht="14.25" x14ac:dyDescent="0.4">
      <c r="A338" s="75"/>
      <c r="B338" s="92"/>
      <c r="C338" s="103"/>
      <c r="D338" s="103"/>
      <c r="E338" s="292"/>
      <c r="F338" s="103"/>
      <c r="G338" s="108"/>
      <c r="H338" s="108"/>
      <c r="I338" s="103"/>
      <c r="J338" s="109"/>
      <c r="P338" s="75"/>
      <c r="Q338" s="75"/>
      <c r="R338" s="75"/>
      <c r="S338" s="75"/>
      <c r="T338" s="75"/>
    </row>
    <row r="339" spans="1:20" s="82" customFormat="1" ht="14.25" x14ac:dyDescent="0.4">
      <c r="A339" s="75"/>
      <c r="B339" s="92"/>
      <c r="C339" s="103"/>
      <c r="D339" s="103"/>
      <c r="E339" s="292"/>
      <c r="F339" s="103"/>
      <c r="G339" s="108"/>
      <c r="H339" s="108"/>
      <c r="I339" s="103"/>
      <c r="J339" s="109"/>
      <c r="P339" s="75"/>
      <c r="Q339" s="75"/>
      <c r="R339" s="75"/>
      <c r="S339" s="75"/>
      <c r="T339" s="75"/>
    </row>
    <row r="340" spans="1:20" s="82" customFormat="1" ht="14.25" x14ac:dyDescent="0.4">
      <c r="A340" s="75"/>
      <c r="B340" s="92"/>
      <c r="C340" s="103"/>
      <c r="D340" s="103"/>
      <c r="E340" s="292"/>
      <c r="F340" s="103"/>
      <c r="G340" s="108"/>
      <c r="H340" s="108"/>
      <c r="I340" s="103"/>
      <c r="J340" s="109"/>
      <c r="P340" s="75"/>
      <c r="Q340" s="75"/>
      <c r="R340" s="75"/>
      <c r="S340" s="75"/>
      <c r="T340" s="75"/>
    </row>
    <row r="341" spans="1:20" s="82" customFormat="1" ht="14.25" x14ac:dyDescent="0.4">
      <c r="A341" s="75"/>
      <c r="B341" s="92"/>
      <c r="C341" s="103"/>
      <c r="D341" s="103"/>
      <c r="E341" s="292"/>
      <c r="F341" s="103"/>
      <c r="G341" s="108"/>
      <c r="H341" s="108"/>
      <c r="I341" s="103"/>
      <c r="J341" s="109"/>
      <c r="P341" s="75"/>
      <c r="Q341" s="75"/>
      <c r="R341" s="75"/>
      <c r="S341" s="75"/>
      <c r="T341" s="75"/>
    </row>
    <row r="342" spans="1:20" s="82" customFormat="1" ht="14.25" x14ac:dyDescent="0.4">
      <c r="A342" s="75"/>
      <c r="B342" s="92"/>
      <c r="C342" s="103"/>
      <c r="D342" s="103"/>
      <c r="E342" s="292"/>
      <c r="F342" s="103"/>
      <c r="G342" s="108"/>
      <c r="H342" s="108"/>
      <c r="I342" s="103"/>
      <c r="J342" s="109"/>
      <c r="P342" s="75"/>
      <c r="Q342" s="75"/>
      <c r="R342" s="75"/>
      <c r="S342" s="75"/>
      <c r="T342" s="75"/>
    </row>
    <row r="343" spans="1:20" s="82" customFormat="1" ht="14.25" x14ac:dyDescent="0.4">
      <c r="A343" s="75"/>
      <c r="B343" s="92"/>
      <c r="C343" s="103"/>
      <c r="D343" s="103"/>
      <c r="E343" s="292"/>
      <c r="F343" s="103"/>
      <c r="G343" s="108"/>
      <c r="H343" s="108"/>
      <c r="I343" s="103"/>
      <c r="J343" s="109"/>
      <c r="P343" s="75"/>
      <c r="Q343" s="75"/>
      <c r="R343" s="75"/>
      <c r="S343" s="75"/>
      <c r="T343" s="75"/>
    </row>
    <row r="344" spans="1:20" s="82" customFormat="1" ht="14.25" x14ac:dyDescent="0.4">
      <c r="A344" s="75"/>
      <c r="B344" s="92"/>
      <c r="C344" s="103"/>
      <c r="D344" s="103"/>
      <c r="E344" s="292"/>
      <c r="F344" s="103"/>
      <c r="G344" s="108"/>
      <c r="H344" s="108"/>
      <c r="I344" s="103"/>
      <c r="J344" s="109"/>
      <c r="P344" s="75"/>
      <c r="Q344" s="75"/>
      <c r="R344" s="75"/>
      <c r="S344" s="75"/>
      <c r="T344" s="75"/>
    </row>
    <row r="345" spans="1:20" s="82" customFormat="1" ht="14.25" x14ac:dyDescent="0.4">
      <c r="A345" s="75"/>
      <c r="B345" s="92"/>
      <c r="C345" s="103"/>
      <c r="D345" s="103"/>
      <c r="E345" s="292"/>
      <c r="F345" s="103"/>
      <c r="G345" s="108"/>
      <c r="H345" s="108"/>
      <c r="I345" s="103"/>
      <c r="J345" s="109"/>
      <c r="P345" s="75"/>
      <c r="Q345" s="75"/>
      <c r="R345" s="75"/>
      <c r="S345" s="75"/>
      <c r="T345" s="75"/>
    </row>
    <row r="346" spans="1:20" s="82" customFormat="1" ht="14.25" x14ac:dyDescent="0.4">
      <c r="A346" s="75"/>
      <c r="B346" s="92"/>
      <c r="C346" s="103"/>
      <c r="D346" s="103"/>
      <c r="E346" s="292"/>
      <c r="F346" s="103"/>
      <c r="G346" s="108"/>
      <c r="H346" s="108"/>
      <c r="I346" s="103"/>
      <c r="J346" s="109"/>
      <c r="P346" s="75"/>
      <c r="Q346" s="75"/>
      <c r="R346" s="75"/>
      <c r="S346" s="75"/>
      <c r="T346" s="75"/>
    </row>
    <row r="347" spans="1:20" s="82" customFormat="1" ht="14.25" x14ac:dyDescent="0.4">
      <c r="A347" s="75"/>
      <c r="B347" s="92"/>
      <c r="C347" s="103"/>
      <c r="D347" s="103"/>
      <c r="E347" s="292"/>
      <c r="F347" s="103"/>
      <c r="G347" s="108"/>
      <c r="H347" s="108"/>
      <c r="I347" s="103"/>
      <c r="J347" s="109"/>
      <c r="P347" s="75"/>
      <c r="Q347" s="75"/>
      <c r="R347" s="75"/>
      <c r="S347" s="75"/>
      <c r="T347" s="75"/>
    </row>
    <row r="348" spans="1:20" s="82" customFormat="1" ht="14.25" x14ac:dyDescent="0.4">
      <c r="A348" s="75"/>
      <c r="B348" s="92"/>
      <c r="C348" s="103"/>
      <c r="D348" s="103"/>
      <c r="E348" s="292"/>
      <c r="F348" s="103"/>
      <c r="G348" s="108"/>
      <c r="H348" s="108"/>
      <c r="I348" s="103"/>
      <c r="J348" s="109"/>
      <c r="P348" s="75"/>
      <c r="Q348" s="75"/>
      <c r="R348" s="75"/>
      <c r="S348" s="75"/>
      <c r="T348" s="75"/>
    </row>
    <row r="349" spans="1:20" s="82" customFormat="1" ht="14.25" x14ac:dyDescent="0.4">
      <c r="A349" s="75"/>
      <c r="B349" s="92"/>
      <c r="C349" s="103"/>
      <c r="D349" s="103"/>
      <c r="E349" s="292"/>
      <c r="F349" s="103"/>
      <c r="G349" s="108"/>
      <c r="H349" s="108"/>
      <c r="I349" s="103"/>
      <c r="J349" s="109"/>
      <c r="P349" s="75"/>
      <c r="Q349" s="75"/>
      <c r="R349" s="75"/>
      <c r="S349" s="75"/>
      <c r="T349" s="75"/>
    </row>
    <row r="350" spans="1:20" s="82" customFormat="1" ht="14.25" x14ac:dyDescent="0.4">
      <c r="A350" s="75"/>
      <c r="B350" s="92"/>
      <c r="C350" s="103"/>
      <c r="D350" s="103"/>
      <c r="E350" s="292"/>
      <c r="F350" s="103"/>
      <c r="G350" s="108"/>
      <c r="H350" s="108"/>
      <c r="I350" s="103"/>
      <c r="J350" s="109"/>
      <c r="P350" s="75"/>
      <c r="Q350" s="75"/>
      <c r="R350" s="75"/>
      <c r="S350" s="75"/>
      <c r="T350" s="75"/>
    </row>
    <row r="351" spans="1:20" s="82" customFormat="1" ht="14.25" x14ac:dyDescent="0.4">
      <c r="A351" s="75"/>
      <c r="B351" s="92"/>
      <c r="C351" s="103"/>
      <c r="D351" s="103"/>
      <c r="E351" s="292"/>
      <c r="F351" s="103"/>
      <c r="G351" s="108"/>
      <c r="H351" s="108"/>
      <c r="I351" s="103"/>
      <c r="J351" s="109"/>
      <c r="P351" s="75"/>
      <c r="Q351" s="75"/>
      <c r="R351" s="75"/>
      <c r="S351" s="75"/>
      <c r="T351" s="75"/>
    </row>
    <row r="352" spans="1:20" s="82" customFormat="1" ht="14.25" x14ac:dyDescent="0.4">
      <c r="A352" s="75"/>
      <c r="B352" s="92"/>
      <c r="C352" s="103"/>
      <c r="D352" s="103"/>
      <c r="E352" s="292"/>
      <c r="F352" s="103"/>
      <c r="G352" s="108"/>
      <c r="H352" s="108"/>
      <c r="I352" s="103"/>
      <c r="J352" s="109"/>
      <c r="P352" s="75"/>
      <c r="Q352" s="75"/>
      <c r="R352" s="75"/>
      <c r="S352" s="75"/>
      <c r="T352" s="75"/>
    </row>
    <row r="353" spans="1:20" s="82" customFormat="1" ht="14.25" x14ac:dyDescent="0.4">
      <c r="A353" s="75"/>
      <c r="B353" s="92"/>
      <c r="C353" s="103"/>
      <c r="D353" s="103"/>
      <c r="E353" s="292"/>
      <c r="F353" s="103"/>
      <c r="G353" s="108"/>
      <c r="H353" s="108"/>
      <c r="I353" s="103"/>
      <c r="J353" s="109"/>
      <c r="P353" s="75"/>
      <c r="Q353" s="75"/>
      <c r="R353" s="75"/>
      <c r="S353" s="75"/>
      <c r="T353" s="75"/>
    </row>
    <row r="354" spans="1:20" s="82" customFormat="1" ht="14.25" x14ac:dyDescent="0.4">
      <c r="A354" s="75"/>
      <c r="B354" s="92"/>
      <c r="C354" s="103"/>
      <c r="D354" s="103"/>
      <c r="E354" s="292"/>
      <c r="F354" s="103"/>
      <c r="G354" s="108"/>
      <c r="H354" s="108"/>
      <c r="I354" s="103"/>
      <c r="J354" s="109"/>
      <c r="P354" s="75"/>
      <c r="Q354" s="75"/>
      <c r="R354" s="75"/>
      <c r="S354" s="75"/>
      <c r="T354" s="75"/>
    </row>
    <row r="355" spans="1:20" s="82" customFormat="1" ht="14.25" x14ac:dyDescent="0.4">
      <c r="A355" s="75"/>
      <c r="B355" s="92"/>
      <c r="C355" s="103"/>
      <c r="D355" s="103"/>
      <c r="E355" s="292"/>
      <c r="F355" s="103"/>
      <c r="G355" s="108"/>
      <c r="H355" s="108"/>
      <c r="I355" s="103"/>
      <c r="J355" s="109"/>
      <c r="P355" s="75"/>
      <c r="Q355" s="75"/>
      <c r="R355" s="75"/>
      <c r="S355" s="75"/>
      <c r="T355" s="75"/>
    </row>
    <row r="356" spans="1:20" s="82" customFormat="1" ht="14.25" x14ac:dyDescent="0.4">
      <c r="A356" s="75"/>
      <c r="B356" s="92"/>
      <c r="C356" s="103"/>
      <c r="D356" s="103"/>
      <c r="E356" s="292"/>
      <c r="F356" s="103"/>
      <c r="G356" s="108"/>
      <c r="H356" s="108"/>
      <c r="I356" s="103"/>
      <c r="J356" s="109"/>
      <c r="P356" s="75"/>
      <c r="Q356" s="75"/>
      <c r="R356" s="75"/>
      <c r="S356" s="75"/>
      <c r="T356" s="75"/>
    </row>
    <row r="357" spans="1:20" s="82" customFormat="1" ht="14.25" x14ac:dyDescent="0.4">
      <c r="A357" s="75"/>
      <c r="B357" s="92"/>
      <c r="C357" s="103"/>
      <c r="D357" s="103"/>
      <c r="E357" s="292"/>
      <c r="F357" s="103"/>
      <c r="G357" s="108"/>
      <c r="H357" s="108"/>
      <c r="I357" s="103"/>
      <c r="J357" s="109"/>
      <c r="P357" s="75"/>
      <c r="Q357" s="75"/>
      <c r="R357" s="75"/>
      <c r="S357" s="75"/>
      <c r="T357" s="75"/>
    </row>
    <row r="358" spans="1:20" s="82" customFormat="1" ht="14.25" x14ac:dyDescent="0.4">
      <c r="A358" s="75"/>
      <c r="B358" s="92"/>
      <c r="C358" s="103"/>
      <c r="D358" s="103"/>
      <c r="E358" s="292"/>
      <c r="F358" s="103"/>
      <c r="G358" s="108"/>
      <c r="H358" s="108"/>
      <c r="I358" s="103"/>
      <c r="J358" s="109"/>
      <c r="P358" s="75"/>
      <c r="Q358" s="75"/>
      <c r="R358" s="75"/>
      <c r="S358" s="75"/>
      <c r="T358" s="75"/>
    </row>
    <row r="359" spans="1:20" s="82" customFormat="1" ht="14.25" x14ac:dyDescent="0.4">
      <c r="A359" s="75"/>
      <c r="B359" s="92"/>
      <c r="C359" s="103"/>
      <c r="D359" s="103"/>
      <c r="E359" s="292"/>
      <c r="F359" s="103"/>
      <c r="G359" s="108"/>
      <c r="H359" s="108"/>
      <c r="I359" s="103"/>
      <c r="J359" s="109"/>
      <c r="P359" s="75"/>
      <c r="Q359" s="75"/>
      <c r="R359" s="75"/>
      <c r="S359" s="75"/>
      <c r="T359" s="75"/>
    </row>
    <row r="360" spans="1:20" s="82" customFormat="1" ht="14.25" x14ac:dyDescent="0.4">
      <c r="A360" s="75"/>
      <c r="B360" s="92"/>
      <c r="C360" s="103"/>
      <c r="D360" s="103"/>
      <c r="E360" s="292"/>
      <c r="F360" s="103"/>
      <c r="G360" s="108"/>
      <c r="H360" s="108"/>
      <c r="I360" s="103"/>
      <c r="J360" s="109"/>
      <c r="P360" s="75"/>
      <c r="Q360" s="75"/>
      <c r="R360" s="75"/>
      <c r="S360" s="75"/>
      <c r="T360" s="75"/>
    </row>
    <row r="361" spans="1:20" s="82" customFormat="1" ht="14.25" x14ac:dyDescent="0.4">
      <c r="A361" s="75"/>
      <c r="B361" s="92"/>
      <c r="C361" s="103"/>
      <c r="D361" s="103"/>
      <c r="E361" s="292"/>
      <c r="F361" s="103"/>
      <c r="G361" s="108"/>
      <c r="H361" s="108"/>
      <c r="I361" s="103"/>
      <c r="J361" s="109"/>
      <c r="P361" s="75"/>
      <c r="Q361" s="75"/>
      <c r="R361" s="75"/>
      <c r="S361" s="75"/>
      <c r="T361" s="75"/>
    </row>
    <row r="362" spans="1:20" s="82" customFormat="1" ht="14.25" x14ac:dyDescent="0.4">
      <c r="A362" s="75"/>
      <c r="B362" s="92"/>
      <c r="C362" s="103"/>
      <c r="D362" s="103"/>
      <c r="E362" s="292"/>
      <c r="F362" s="103"/>
      <c r="G362" s="108"/>
      <c r="H362" s="108"/>
      <c r="I362" s="103"/>
      <c r="J362" s="109"/>
      <c r="P362" s="75"/>
      <c r="Q362" s="75"/>
      <c r="R362" s="75"/>
      <c r="S362" s="75"/>
      <c r="T362" s="75"/>
    </row>
    <row r="363" spans="1:20" s="82" customFormat="1" ht="14.25" x14ac:dyDescent="0.4">
      <c r="A363" s="75"/>
      <c r="B363" s="92"/>
      <c r="C363" s="103"/>
      <c r="D363" s="103"/>
      <c r="E363" s="292"/>
      <c r="F363" s="103"/>
      <c r="G363" s="108"/>
      <c r="H363" s="108"/>
      <c r="I363" s="103"/>
      <c r="J363" s="109"/>
      <c r="P363" s="75"/>
      <c r="Q363" s="75"/>
      <c r="R363" s="75"/>
      <c r="S363" s="75"/>
      <c r="T363" s="75"/>
    </row>
    <row r="364" spans="1:20" s="82" customFormat="1" ht="14.25" x14ac:dyDescent="0.4">
      <c r="A364" s="75"/>
      <c r="B364" s="92"/>
      <c r="C364" s="103"/>
      <c r="D364" s="103"/>
      <c r="E364" s="292"/>
      <c r="F364" s="103"/>
      <c r="G364" s="108"/>
      <c r="H364" s="108"/>
      <c r="I364" s="103"/>
      <c r="J364" s="109"/>
      <c r="P364" s="75"/>
      <c r="Q364" s="75"/>
      <c r="R364" s="75"/>
      <c r="S364" s="75"/>
      <c r="T364" s="75"/>
    </row>
    <row r="365" spans="1:20" s="82" customFormat="1" ht="14.25" x14ac:dyDescent="0.4">
      <c r="A365" s="75"/>
      <c r="B365" s="92"/>
      <c r="C365" s="103"/>
      <c r="D365" s="103"/>
      <c r="E365" s="292"/>
      <c r="F365" s="103"/>
      <c r="G365" s="108"/>
      <c r="H365" s="108"/>
      <c r="I365" s="103"/>
      <c r="J365" s="109"/>
      <c r="P365" s="75"/>
      <c r="Q365" s="75"/>
      <c r="R365" s="75"/>
      <c r="S365" s="75"/>
      <c r="T365" s="75"/>
    </row>
    <row r="366" spans="1:20" s="82" customFormat="1" ht="14.25" x14ac:dyDescent="0.4">
      <c r="A366" s="75"/>
      <c r="B366" s="92"/>
      <c r="C366" s="103"/>
      <c r="D366" s="103"/>
      <c r="E366" s="292"/>
      <c r="F366" s="103"/>
      <c r="G366" s="108"/>
      <c r="H366" s="108"/>
      <c r="I366" s="103"/>
      <c r="J366" s="109"/>
      <c r="P366" s="75"/>
      <c r="Q366" s="75"/>
      <c r="R366" s="75"/>
      <c r="S366" s="75"/>
      <c r="T366" s="75"/>
    </row>
    <row r="367" spans="1:20" s="82" customFormat="1" ht="14.25" x14ac:dyDescent="0.4">
      <c r="A367" s="75"/>
      <c r="B367" s="92"/>
      <c r="C367" s="103"/>
      <c r="D367" s="103"/>
      <c r="E367" s="292"/>
      <c r="F367" s="103"/>
      <c r="G367" s="108"/>
      <c r="H367" s="108"/>
      <c r="I367" s="103"/>
      <c r="J367" s="109"/>
      <c r="P367" s="75"/>
      <c r="Q367" s="75"/>
      <c r="R367" s="75"/>
      <c r="S367" s="75"/>
      <c r="T367" s="75"/>
    </row>
    <row r="368" spans="1:20" s="82" customFormat="1" ht="14.25" x14ac:dyDescent="0.4">
      <c r="A368" s="75"/>
      <c r="B368" s="92"/>
      <c r="C368" s="103"/>
      <c r="D368" s="103"/>
      <c r="E368" s="292"/>
      <c r="F368" s="103"/>
      <c r="G368" s="108"/>
      <c r="H368" s="108"/>
      <c r="I368" s="103"/>
      <c r="J368" s="109"/>
      <c r="P368" s="75"/>
      <c r="Q368" s="75"/>
      <c r="R368" s="75"/>
      <c r="S368" s="75"/>
      <c r="T368" s="75"/>
    </row>
    <row r="369" spans="1:20" s="82" customFormat="1" ht="14.25" x14ac:dyDescent="0.4">
      <c r="A369" s="75"/>
      <c r="B369" s="92"/>
      <c r="C369" s="103"/>
      <c r="D369" s="103"/>
      <c r="E369" s="292"/>
      <c r="F369" s="103"/>
      <c r="G369" s="108"/>
      <c r="H369" s="108"/>
      <c r="I369" s="103"/>
      <c r="J369" s="109"/>
      <c r="P369" s="75"/>
      <c r="Q369" s="75"/>
      <c r="R369" s="75"/>
      <c r="S369" s="75"/>
      <c r="T369" s="75"/>
    </row>
    <row r="370" spans="1:20" s="82" customFormat="1" ht="14.25" x14ac:dyDescent="0.4">
      <c r="A370" s="75"/>
      <c r="B370" s="92"/>
      <c r="C370" s="103"/>
      <c r="D370" s="103"/>
      <c r="E370" s="292"/>
      <c r="F370" s="103"/>
      <c r="G370" s="108"/>
      <c r="H370" s="108"/>
      <c r="I370" s="103"/>
      <c r="J370" s="109"/>
      <c r="P370" s="75"/>
      <c r="Q370" s="75"/>
      <c r="R370" s="75"/>
      <c r="S370" s="75"/>
      <c r="T370" s="75"/>
    </row>
    <row r="371" spans="1:20" s="82" customFormat="1" ht="14.25" x14ac:dyDescent="0.4">
      <c r="A371" s="75"/>
      <c r="B371" s="92"/>
      <c r="C371" s="103"/>
      <c r="D371" s="103"/>
      <c r="E371" s="292"/>
      <c r="F371" s="103"/>
      <c r="G371" s="108"/>
      <c r="H371" s="108"/>
      <c r="I371" s="103"/>
      <c r="J371" s="109"/>
      <c r="P371" s="75"/>
      <c r="Q371" s="75"/>
      <c r="R371" s="75"/>
      <c r="S371" s="75"/>
      <c r="T371" s="75"/>
    </row>
    <row r="372" spans="1:20" s="82" customFormat="1" ht="14.25" x14ac:dyDescent="0.4">
      <c r="A372" s="75"/>
      <c r="B372" s="92"/>
      <c r="C372" s="103"/>
      <c r="D372" s="103"/>
      <c r="E372" s="292"/>
      <c r="F372" s="103"/>
      <c r="G372" s="108"/>
      <c r="H372" s="108"/>
      <c r="I372" s="103"/>
      <c r="J372" s="109"/>
      <c r="P372" s="75"/>
      <c r="Q372" s="75"/>
      <c r="R372" s="75"/>
      <c r="S372" s="75"/>
      <c r="T372" s="75"/>
    </row>
    <row r="373" spans="1:20" s="82" customFormat="1" ht="14.25" x14ac:dyDescent="0.4">
      <c r="A373" s="75"/>
      <c r="B373" s="92"/>
      <c r="C373" s="103"/>
      <c r="D373" s="103"/>
      <c r="E373" s="292"/>
      <c r="F373" s="103"/>
      <c r="G373" s="108"/>
      <c r="H373" s="108"/>
      <c r="I373" s="103"/>
      <c r="J373" s="109"/>
      <c r="P373" s="75"/>
      <c r="Q373" s="75"/>
      <c r="R373" s="75"/>
      <c r="S373" s="75"/>
      <c r="T373" s="75"/>
    </row>
    <row r="374" spans="1:20" s="82" customFormat="1" ht="14.25" x14ac:dyDescent="0.4">
      <c r="A374" s="75"/>
      <c r="B374" s="92"/>
      <c r="C374" s="103"/>
      <c r="D374" s="103"/>
      <c r="E374" s="292"/>
      <c r="F374" s="103"/>
      <c r="G374" s="108"/>
      <c r="H374" s="108"/>
      <c r="I374" s="103"/>
      <c r="J374" s="109"/>
      <c r="P374" s="75"/>
      <c r="Q374" s="75"/>
      <c r="R374" s="75"/>
      <c r="S374" s="75"/>
      <c r="T374" s="75"/>
    </row>
    <row r="375" spans="1:20" s="82" customFormat="1" ht="14.25" x14ac:dyDescent="0.4">
      <c r="A375" s="75"/>
      <c r="B375" s="92"/>
      <c r="C375" s="103"/>
      <c r="D375" s="103"/>
      <c r="E375" s="292"/>
      <c r="F375" s="103"/>
      <c r="G375" s="108"/>
      <c r="H375" s="108"/>
      <c r="I375" s="103"/>
      <c r="J375" s="109"/>
      <c r="P375" s="75"/>
      <c r="Q375" s="75"/>
      <c r="R375" s="75"/>
      <c r="S375" s="75"/>
      <c r="T375" s="75"/>
    </row>
    <row r="376" spans="1:20" s="82" customFormat="1" ht="14.25" x14ac:dyDescent="0.4">
      <c r="A376" s="75"/>
      <c r="B376" s="92"/>
      <c r="C376" s="103"/>
      <c r="D376" s="103"/>
      <c r="E376" s="292"/>
      <c r="F376" s="103"/>
      <c r="G376" s="108"/>
      <c r="H376" s="108"/>
      <c r="I376" s="103"/>
      <c r="J376" s="109"/>
      <c r="P376" s="75"/>
      <c r="Q376" s="75"/>
      <c r="R376" s="75"/>
      <c r="S376" s="75"/>
      <c r="T376" s="75"/>
    </row>
    <row r="377" spans="1:20" s="82" customFormat="1" ht="14.25" x14ac:dyDescent="0.4">
      <c r="A377" s="75"/>
      <c r="B377" s="92"/>
      <c r="C377" s="103"/>
      <c r="D377" s="103"/>
      <c r="E377" s="292"/>
      <c r="F377" s="103"/>
      <c r="G377" s="108"/>
      <c r="H377" s="108"/>
      <c r="I377" s="103"/>
      <c r="J377" s="109"/>
      <c r="P377" s="75"/>
      <c r="Q377" s="75"/>
      <c r="R377" s="75"/>
      <c r="S377" s="75"/>
      <c r="T377" s="75"/>
    </row>
    <row r="378" spans="1:20" s="82" customFormat="1" ht="14.25" x14ac:dyDescent="0.4">
      <c r="A378" s="75"/>
      <c r="B378" s="92"/>
      <c r="C378" s="103"/>
      <c r="D378" s="103"/>
      <c r="E378" s="292"/>
      <c r="F378" s="103"/>
      <c r="G378" s="108"/>
      <c r="H378" s="108"/>
      <c r="I378" s="103"/>
      <c r="J378" s="109"/>
      <c r="P378" s="75"/>
      <c r="Q378" s="75"/>
      <c r="R378" s="75"/>
      <c r="S378" s="75"/>
      <c r="T378" s="75"/>
    </row>
    <row r="379" spans="1:20" s="82" customFormat="1" ht="14.25" x14ac:dyDescent="0.4">
      <c r="A379" s="75"/>
      <c r="B379" s="92"/>
      <c r="C379" s="103"/>
      <c r="D379" s="103"/>
      <c r="E379" s="292"/>
      <c r="F379" s="103"/>
      <c r="G379" s="108"/>
      <c r="H379" s="108"/>
      <c r="I379" s="103"/>
      <c r="J379" s="109"/>
      <c r="P379" s="75"/>
      <c r="Q379" s="75"/>
      <c r="R379" s="75"/>
      <c r="S379" s="75"/>
      <c r="T379" s="75"/>
    </row>
    <row r="380" spans="1:20" s="82" customFormat="1" ht="14.25" x14ac:dyDescent="0.4">
      <c r="A380" s="75"/>
      <c r="B380" s="92"/>
      <c r="C380" s="103"/>
      <c r="D380" s="103"/>
      <c r="E380" s="292"/>
      <c r="F380" s="103"/>
      <c r="G380" s="108"/>
      <c r="H380" s="108"/>
      <c r="I380" s="103"/>
      <c r="J380" s="109"/>
      <c r="P380" s="75"/>
      <c r="Q380" s="75"/>
      <c r="R380" s="75"/>
      <c r="S380" s="75"/>
      <c r="T380" s="75"/>
    </row>
    <row r="381" spans="1:20" s="82" customFormat="1" ht="14.25" x14ac:dyDescent="0.4">
      <c r="A381" s="75"/>
      <c r="B381" s="92"/>
      <c r="C381" s="103"/>
      <c r="D381" s="103"/>
      <c r="E381" s="292"/>
      <c r="F381" s="103"/>
      <c r="G381" s="108"/>
      <c r="H381" s="108"/>
      <c r="I381" s="103"/>
      <c r="J381" s="109"/>
      <c r="P381" s="75"/>
      <c r="Q381" s="75"/>
      <c r="R381" s="75"/>
      <c r="S381" s="75"/>
      <c r="T381" s="75"/>
    </row>
    <row r="382" spans="1:20" s="82" customFormat="1" ht="14.25" x14ac:dyDescent="0.4">
      <c r="A382" s="75"/>
      <c r="B382" s="92"/>
      <c r="C382" s="103"/>
      <c r="D382" s="103"/>
      <c r="E382" s="292"/>
      <c r="F382" s="103"/>
      <c r="G382" s="108"/>
      <c r="H382" s="108"/>
      <c r="I382" s="103"/>
      <c r="J382" s="109"/>
      <c r="P382" s="75"/>
      <c r="Q382" s="75"/>
      <c r="R382" s="75"/>
      <c r="S382" s="75"/>
      <c r="T382" s="75"/>
    </row>
    <row r="383" spans="1:20" s="82" customFormat="1" ht="14.25" x14ac:dyDescent="0.4">
      <c r="A383" s="75"/>
      <c r="B383" s="92"/>
      <c r="C383" s="103"/>
      <c r="D383" s="103"/>
      <c r="E383" s="292"/>
      <c r="F383" s="103"/>
      <c r="G383" s="108"/>
      <c r="H383" s="108"/>
      <c r="I383" s="103"/>
      <c r="J383" s="109"/>
      <c r="P383" s="75"/>
      <c r="Q383" s="75"/>
      <c r="R383" s="75"/>
      <c r="S383" s="75"/>
      <c r="T383" s="75"/>
    </row>
    <row r="384" spans="1:20" s="82" customFormat="1" ht="14.25" x14ac:dyDescent="0.4">
      <c r="A384" s="75"/>
      <c r="B384" s="92"/>
      <c r="C384" s="103"/>
      <c r="D384" s="103"/>
      <c r="E384" s="292"/>
      <c r="F384" s="103"/>
      <c r="G384" s="108"/>
      <c r="H384" s="108"/>
      <c r="I384" s="103"/>
      <c r="J384" s="109"/>
      <c r="P384" s="75"/>
      <c r="Q384" s="75"/>
      <c r="R384" s="75"/>
      <c r="S384" s="75"/>
      <c r="T384" s="75"/>
    </row>
    <row r="385" spans="1:20" s="82" customFormat="1" ht="14.25" x14ac:dyDescent="0.4">
      <c r="A385" s="75"/>
      <c r="B385" s="92"/>
      <c r="C385" s="103"/>
      <c r="D385" s="103"/>
      <c r="E385" s="292"/>
      <c r="F385" s="103"/>
      <c r="G385" s="108"/>
      <c r="H385" s="108"/>
      <c r="I385" s="103"/>
      <c r="J385" s="109"/>
      <c r="P385" s="75"/>
      <c r="Q385" s="75"/>
      <c r="R385" s="75"/>
      <c r="S385" s="75"/>
      <c r="T385" s="75"/>
    </row>
    <row r="386" spans="1:20" s="82" customFormat="1" ht="14.25" x14ac:dyDescent="0.4">
      <c r="A386" s="75"/>
      <c r="B386" s="92"/>
      <c r="C386" s="103"/>
      <c r="D386" s="103"/>
      <c r="E386" s="292"/>
      <c r="F386" s="103"/>
      <c r="G386" s="108"/>
      <c r="H386" s="108"/>
      <c r="I386" s="103"/>
      <c r="J386" s="109"/>
      <c r="P386" s="75"/>
      <c r="Q386" s="75"/>
      <c r="R386" s="75"/>
      <c r="S386" s="75"/>
      <c r="T386" s="75"/>
    </row>
    <row r="387" spans="1:20" s="82" customFormat="1" ht="14.25" x14ac:dyDescent="0.4">
      <c r="A387" s="75"/>
      <c r="B387" s="92"/>
      <c r="C387" s="103"/>
      <c r="D387" s="103"/>
      <c r="E387" s="292"/>
      <c r="F387" s="103"/>
      <c r="G387" s="108"/>
      <c r="H387" s="108"/>
      <c r="I387" s="103"/>
      <c r="J387" s="109"/>
      <c r="P387" s="75"/>
      <c r="Q387" s="75"/>
      <c r="R387" s="75"/>
      <c r="S387" s="75"/>
      <c r="T387" s="75"/>
    </row>
    <row r="388" spans="1:20" s="82" customFormat="1" ht="14.25" x14ac:dyDescent="0.4">
      <c r="A388" s="75"/>
      <c r="B388" s="92"/>
      <c r="C388" s="103"/>
      <c r="D388" s="103"/>
      <c r="E388" s="292"/>
      <c r="F388" s="103"/>
      <c r="G388" s="108"/>
      <c r="H388" s="108"/>
      <c r="I388" s="103"/>
      <c r="J388" s="109"/>
      <c r="P388" s="75"/>
      <c r="Q388" s="75"/>
      <c r="R388" s="75"/>
      <c r="S388" s="75"/>
      <c r="T388" s="75"/>
    </row>
    <row r="389" spans="1:20" s="82" customFormat="1" ht="14.25" x14ac:dyDescent="0.4">
      <c r="A389" s="75"/>
      <c r="B389" s="92"/>
      <c r="C389" s="103"/>
      <c r="D389" s="103"/>
      <c r="E389" s="292"/>
      <c r="F389" s="103"/>
      <c r="G389" s="108"/>
      <c r="H389" s="108"/>
      <c r="I389" s="103"/>
      <c r="J389" s="109"/>
      <c r="P389" s="75"/>
      <c r="Q389" s="75"/>
      <c r="R389" s="75"/>
      <c r="S389" s="75"/>
      <c r="T389" s="75"/>
    </row>
    <row r="390" spans="1:20" s="82" customFormat="1" ht="14.25" x14ac:dyDescent="0.4">
      <c r="A390" s="75"/>
      <c r="B390" s="92"/>
      <c r="C390" s="103"/>
      <c r="D390" s="103"/>
      <c r="E390" s="292"/>
      <c r="F390" s="103"/>
      <c r="G390" s="108"/>
      <c r="H390" s="108"/>
      <c r="I390" s="103"/>
      <c r="J390" s="109"/>
      <c r="P390" s="75"/>
      <c r="Q390" s="75"/>
      <c r="R390" s="75"/>
      <c r="S390" s="75"/>
      <c r="T390" s="75"/>
    </row>
    <row r="391" spans="1:20" s="82" customFormat="1" ht="14.25" x14ac:dyDescent="0.4">
      <c r="A391" s="75"/>
      <c r="B391" s="92"/>
      <c r="C391" s="103"/>
      <c r="D391" s="103"/>
      <c r="E391" s="292"/>
      <c r="F391" s="103"/>
      <c r="G391" s="108"/>
      <c r="H391" s="108"/>
      <c r="I391" s="103"/>
      <c r="J391" s="109"/>
      <c r="P391" s="75"/>
      <c r="Q391" s="75"/>
      <c r="R391" s="75"/>
      <c r="S391" s="75"/>
      <c r="T391" s="75"/>
    </row>
    <row r="392" spans="1:20" s="82" customFormat="1" ht="14.25" x14ac:dyDescent="0.4">
      <c r="A392" s="75"/>
      <c r="B392" s="92"/>
      <c r="C392" s="103"/>
      <c r="D392" s="103"/>
      <c r="E392" s="292"/>
      <c r="F392" s="103"/>
      <c r="G392" s="108"/>
      <c r="H392" s="108"/>
      <c r="I392" s="103"/>
      <c r="J392" s="109"/>
      <c r="P392" s="75"/>
      <c r="Q392" s="75"/>
      <c r="R392" s="75"/>
      <c r="S392" s="75"/>
      <c r="T392" s="75"/>
    </row>
    <row r="393" spans="1:20" s="82" customFormat="1" ht="14.25" x14ac:dyDescent="0.4">
      <c r="A393" s="75"/>
      <c r="B393" s="92"/>
      <c r="C393" s="103"/>
      <c r="D393" s="103"/>
      <c r="E393" s="292"/>
      <c r="F393" s="103"/>
      <c r="G393" s="108"/>
      <c r="H393" s="108"/>
      <c r="I393" s="103"/>
      <c r="J393" s="109"/>
      <c r="P393" s="75"/>
      <c r="Q393" s="75"/>
      <c r="R393" s="75"/>
      <c r="S393" s="75"/>
      <c r="T393" s="75"/>
    </row>
    <row r="394" spans="1:20" s="82" customFormat="1" ht="14.25" x14ac:dyDescent="0.4">
      <c r="A394" s="75"/>
      <c r="B394" s="92"/>
      <c r="C394" s="103"/>
      <c r="D394" s="103"/>
      <c r="E394" s="292"/>
      <c r="F394" s="103"/>
      <c r="G394" s="108"/>
      <c r="H394" s="108"/>
      <c r="I394" s="103"/>
      <c r="J394" s="109"/>
      <c r="P394" s="75"/>
      <c r="Q394" s="75"/>
      <c r="R394" s="75"/>
      <c r="S394" s="75"/>
      <c r="T394" s="75"/>
    </row>
    <row r="395" spans="1:20" s="82" customFormat="1" ht="14.25" x14ac:dyDescent="0.4">
      <c r="A395" s="75"/>
      <c r="B395" s="92"/>
      <c r="C395" s="103"/>
      <c r="D395" s="103"/>
      <c r="E395" s="292"/>
      <c r="F395" s="103"/>
      <c r="G395" s="108"/>
      <c r="H395" s="108"/>
      <c r="I395" s="103"/>
      <c r="J395" s="109"/>
      <c r="P395" s="75"/>
      <c r="Q395" s="75"/>
      <c r="R395" s="75"/>
      <c r="S395" s="75"/>
      <c r="T395" s="75"/>
    </row>
    <row r="396" spans="1:20" s="82" customFormat="1" ht="14.25" x14ac:dyDescent="0.4">
      <c r="A396" s="75"/>
      <c r="B396" s="92"/>
      <c r="C396" s="110"/>
      <c r="D396" s="110"/>
      <c r="E396" s="293"/>
      <c r="F396" s="110"/>
      <c r="G396" s="111"/>
      <c r="H396" s="111"/>
      <c r="I396" s="103"/>
      <c r="J396" s="109"/>
      <c r="P396" s="75"/>
      <c r="Q396" s="75"/>
      <c r="R396" s="75"/>
      <c r="S396" s="75"/>
      <c r="T396" s="75"/>
    </row>
    <row r="397" spans="1:20" s="82" customFormat="1" ht="14.25" x14ac:dyDescent="0.4">
      <c r="A397" s="75"/>
      <c r="B397" s="92"/>
      <c r="C397" s="110"/>
      <c r="D397" s="110"/>
      <c r="E397" s="293"/>
      <c r="F397" s="110"/>
      <c r="G397" s="111"/>
      <c r="H397" s="111"/>
      <c r="I397" s="103"/>
      <c r="J397" s="109"/>
      <c r="P397" s="75"/>
      <c r="Q397" s="75"/>
      <c r="R397" s="75"/>
      <c r="S397" s="75"/>
      <c r="T397" s="75"/>
    </row>
  </sheetData>
  <mergeCells count="106">
    <mergeCell ref="C112:I112"/>
    <mergeCell ref="C84:I84"/>
    <mergeCell ref="C93:I93"/>
    <mergeCell ref="C94:I94"/>
    <mergeCell ref="C95:I95"/>
    <mergeCell ref="C111:I111"/>
    <mergeCell ref="D91:L91"/>
    <mergeCell ref="I85:K85"/>
    <mergeCell ref="I86:K86"/>
    <mergeCell ref="I87:K87"/>
    <mergeCell ref="I88:K88"/>
    <mergeCell ref="I89:K89"/>
    <mergeCell ref="I90:K90"/>
    <mergeCell ref="D2:E2"/>
    <mergeCell ref="C35:I35"/>
    <mergeCell ref="C36:I36"/>
    <mergeCell ref="C37:I37"/>
    <mergeCell ref="B25:B32"/>
    <mergeCell ref="C22:I22"/>
    <mergeCell ref="C23:I23"/>
    <mergeCell ref="C24:I24"/>
    <mergeCell ref="D8:E8"/>
    <mergeCell ref="D11:E11"/>
    <mergeCell ref="D13:E13"/>
    <mergeCell ref="D14:E14"/>
    <mergeCell ref="D16:E16"/>
    <mergeCell ref="D3:E3"/>
    <mergeCell ref="D4:E4"/>
    <mergeCell ref="D5:E5"/>
    <mergeCell ref="D6:E6"/>
    <mergeCell ref="D7:E7"/>
    <mergeCell ref="D18:E18"/>
    <mergeCell ref="D19:E19"/>
    <mergeCell ref="D20:E20"/>
    <mergeCell ref="D15:E15"/>
    <mergeCell ref="B96:B99"/>
    <mergeCell ref="C102:I102"/>
    <mergeCell ref="C103:I103"/>
    <mergeCell ref="C104:I104"/>
    <mergeCell ref="B105:B108"/>
    <mergeCell ref="B38:B45"/>
    <mergeCell ref="C48:I48"/>
    <mergeCell ref="C83:I83"/>
    <mergeCell ref="C50:I50"/>
    <mergeCell ref="B51:B53"/>
    <mergeCell ref="C56:I56"/>
    <mergeCell ref="C57:I57"/>
    <mergeCell ref="C58:I58"/>
    <mergeCell ref="B59:B66"/>
    <mergeCell ref="C69:I69"/>
    <mergeCell ref="C70:I70"/>
    <mergeCell ref="C71:I71"/>
    <mergeCell ref="B72:B79"/>
    <mergeCell ref="C82:I82"/>
    <mergeCell ref="C49:I49"/>
    <mergeCell ref="C113:I113"/>
    <mergeCell ref="B114:B115"/>
    <mergeCell ref="C122:I122"/>
    <mergeCell ref="C123:I123"/>
    <mergeCell ref="C124:I124"/>
    <mergeCell ref="B125:B126"/>
    <mergeCell ref="C133:I133"/>
    <mergeCell ref="C134:I134"/>
    <mergeCell ref="C135:I135"/>
    <mergeCell ref="B146:B148"/>
    <mergeCell ref="C159:I159"/>
    <mergeCell ref="C160:I160"/>
    <mergeCell ref="C161:I161"/>
    <mergeCell ref="B162:B163"/>
    <mergeCell ref="C151:I151"/>
    <mergeCell ref="B171:B172"/>
    <mergeCell ref="C178:I178"/>
    <mergeCell ref="C144:I144"/>
    <mergeCell ref="C152:I152"/>
    <mergeCell ref="C153:I153"/>
    <mergeCell ref="B154:B156"/>
    <mergeCell ref="D157:L157"/>
    <mergeCell ref="I154:K154"/>
    <mergeCell ref="I155:K155"/>
    <mergeCell ref="I156:K156"/>
    <mergeCell ref="B198:B200"/>
    <mergeCell ref="C180:I180"/>
    <mergeCell ref="C187:I187"/>
    <mergeCell ref="C188:I188"/>
    <mergeCell ref="C189:I189"/>
    <mergeCell ref="B190:B192"/>
    <mergeCell ref="C195:I195"/>
    <mergeCell ref="C196:I196"/>
    <mergeCell ref="C197:I197"/>
    <mergeCell ref="D185:L185"/>
    <mergeCell ref="I181:K181"/>
    <mergeCell ref="I182:K182"/>
    <mergeCell ref="I183:K183"/>
    <mergeCell ref="I184:K184"/>
    <mergeCell ref="C179:I179"/>
    <mergeCell ref="C145:I145"/>
    <mergeCell ref="C168:I168"/>
    <mergeCell ref="C169:I169"/>
    <mergeCell ref="C170:I170"/>
    <mergeCell ref="C143:I143"/>
    <mergeCell ref="F141:L141"/>
    <mergeCell ref="I136:K136"/>
    <mergeCell ref="I137:K137"/>
    <mergeCell ref="I138:K138"/>
    <mergeCell ref="I139:K139"/>
    <mergeCell ref="I140:K140"/>
  </mergeCells>
  <conditionalFormatting sqref="C33:C34 C101 C194 C143:C146 C116 C120 C148:C149">
    <cfRule type="cellIs" dxfId="286" priority="421" operator="equal">
      <formula>"Complete"</formula>
    </cfRule>
  </conditionalFormatting>
  <conditionalFormatting sqref="C100">
    <cfRule type="cellIs" dxfId="285" priority="418" operator="equal">
      <formula>"Complete"</formula>
    </cfRule>
  </conditionalFormatting>
  <conditionalFormatting sqref="C120">
    <cfRule type="cellIs" dxfId="284" priority="417" operator="equal">
      <formula>"Complete"</formula>
    </cfRule>
  </conditionalFormatting>
  <conditionalFormatting sqref="G163:G165 G182:G184">
    <cfRule type="cellIs" dxfId="283" priority="413" operator="equal">
      <formula>"Fail"</formula>
    </cfRule>
  </conditionalFormatting>
  <conditionalFormatting sqref="G163:G165 G182:G184">
    <cfRule type="cellIs" dxfId="282" priority="412" operator="equal">
      <formula>"Pass"</formula>
    </cfRule>
  </conditionalFormatting>
  <conditionalFormatting sqref="C54">
    <cfRule type="cellIs" dxfId="281" priority="414" operator="equal">
      <formula>"Complete"</formula>
    </cfRule>
  </conditionalFormatting>
  <conditionalFormatting sqref="C149">
    <cfRule type="cellIs" dxfId="280" priority="411" operator="equal">
      <formula>"Complete"</formula>
    </cfRule>
  </conditionalFormatting>
  <conditionalFormatting sqref="G26:G32">
    <cfRule type="cellIs" dxfId="279" priority="397" operator="equal">
      <formula>"Fail"</formula>
    </cfRule>
  </conditionalFormatting>
  <conditionalFormatting sqref="G26:G32">
    <cfRule type="cellIs" dxfId="278" priority="396" operator="equal">
      <formula>"Pass"</formula>
    </cfRule>
  </conditionalFormatting>
  <conditionalFormatting sqref="C158">
    <cfRule type="cellIs" dxfId="277" priority="398" operator="equal">
      <formula>"Complete"</formula>
    </cfRule>
  </conditionalFormatting>
  <conditionalFormatting sqref="H42 H44:H45">
    <cfRule type="cellIs" dxfId="276" priority="394" operator="equal">
      <formula>"Fail"</formula>
    </cfRule>
  </conditionalFormatting>
  <conditionalFormatting sqref="H42 H44:H45">
    <cfRule type="cellIs" dxfId="275" priority="393" operator="equal">
      <formula>"Pass"</formula>
    </cfRule>
  </conditionalFormatting>
  <conditionalFormatting sqref="C46">
    <cfRule type="cellIs" dxfId="274" priority="395" operator="equal">
      <formula>"Complete"</formula>
    </cfRule>
  </conditionalFormatting>
  <conditionalFormatting sqref="H43">
    <cfRule type="cellIs" dxfId="273" priority="392" operator="equal">
      <formula>"Fail"</formula>
    </cfRule>
  </conditionalFormatting>
  <conditionalFormatting sqref="H43">
    <cfRule type="cellIs" dxfId="272" priority="391" operator="equal">
      <formula>"Pass"</formula>
    </cfRule>
  </conditionalFormatting>
  <conditionalFormatting sqref="C47:C51 C54">
    <cfRule type="cellIs" dxfId="271" priority="388" operator="equal">
      <formula>"Complete"</formula>
    </cfRule>
  </conditionalFormatting>
  <conditionalFormatting sqref="C55">
    <cfRule type="cellIs" dxfId="270" priority="387" operator="equal">
      <formula>"Complete"</formula>
    </cfRule>
  </conditionalFormatting>
  <conditionalFormatting sqref="H61:H63 H65:H66">
    <cfRule type="cellIs" dxfId="269" priority="385" operator="equal">
      <formula>"Fail"</formula>
    </cfRule>
  </conditionalFormatting>
  <conditionalFormatting sqref="H61:H63 H65:H66">
    <cfRule type="cellIs" dxfId="268" priority="384" operator="equal">
      <formula>"Pass"</formula>
    </cfRule>
  </conditionalFormatting>
  <conditionalFormatting sqref="C67">
    <cfRule type="cellIs" dxfId="267" priority="386" operator="equal">
      <formula>"Complete"</formula>
    </cfRule>
  </conditionalFormatting>
  <conditionalFormatting sqref="H64">
    <cfRule type="cellIs" dxfId="266" priority="383" operator="equal">
      <formula>"Fail"</formula>
    </cfRule>
  </conditionalFormatting>
  <conditionalFormatting sqref="H64">
    <cfRule type="cellIs" dxfId="265" priority="382" operator="equal">
      <formula>"Pass"</formula>
    </cfRule>
  </conditionalFormatting>
  <conditionalFormatting sqref="H60">
    <cfRule type="cellIs" dxfId="264" priority="381" operator="equal">
      <formula>"Fail"</formula>
    </cfRule>
  </conditionalFormatting>
  <conditionalFormatting sqref="H60">
    <cfRule type="cellIs" dxfId="263" priority="380" operator="equal">
      <formula>"Pass"</formula>
    </cfRule>
  </conditionalFormatting>
  <conditionalFormatting sqref="C68">
    <cfRule type="cellIs" dxfId="262" priority="379" operator="equal">
      <formula>"Complete"</formula>
    </cfRule>
  </conditionalFormatting>
  <conditionalFormatting sqref="H74 H76 H78:H79">
    <cfRule type="cellIs" dxfId="261" priority="377" operator="equal">
      <formula>"Fail"</formula>
    </cfRule>
  </conditionalFormatting>
  <conditionalFormatting sqref="H74 H76 H78:H79">
    <cfRule type="cellIs" dxfId="260" priority="376" operator="equal">
      <formula>"Pass"</formula>
    </cfRule>
  </conditionalFormatting>
  <conditionalFormatting sqref="C80">
    <cfRule type="cellIs" dxfId="259" priority="378" operator="equal">
      <formula>"Complete"</formula>
    </cfRule>
  </conditionalFormatting>
  <conditionalFormatting sqref="H77">
    <cfRule type="cellIs" dxfId="258" priority="375" operator="equal">
      <formula>"Fail"</formula>
    </cfRule>
  </conditionalFormatting>
  <conditionalFormatting sqref="H77">
    <cfRule type="cellIs" dxfId="257" priority="374" operator="equal">
      <formula>"Pass"</formula>
    </cfRule>
  </conditionalFormatting>
  <conditionalFormatting sqref="H73">
    <cfRule type="cellIs" dxfId="256" priority="373" operator="equal">
      <formula>"Fail"</formula>
    </cfRule>
  </conditionalFormatting>
  <conditionalFormatting sqref="H73">
    <cfRule type="cellIs" dxfId="255" priority="372" operator="equal">
      <formula>"Pass"</formula>
    </cfRule>
  </conditionalFormatting>
  <conditionalFormatting sqref="C81">
    <cfRule type="cellIs" dxfId="254" priority="371" operator="equal">
      <formula>"Complete"</formula>
    </cfRule>
  </conditionalFormatting>
  <conditionalFormatting sqref="C92">
    <cfRule type="cellIs" dxfId="253" priority="365" operator="equal">
      <formula>"Complete"</formula>
    </cfRule>
  </conditionalFormatting>
  <conditionalFormatting sqref="H106">
    <cfRule type="cellIs" dxfId="252" priority="364" operator="equal">
      <formula>"Fail"</formula>
    </cfRule>
  </conditionalFormatting>
  <conditionalFormatting sqref="H106">
    <cfRule type="cellIs" dxfId="251" priority="363" operator="equal">
      <formula>"Pass"</formula>
    </cfRule>
  </conditionalFormatting>
  <conditionalFormatting sqref="C109">
    <cfRule type="cellIs" dxfId="250" priority="362" operator="equal">
      <formula>"Complete"</formula>
    </cfRule>
  </conditionalFormatting>
  <conditionalFormatting sqref="H107">
    <cfRule type="cellIs" dxfId="249" priority="361" operator="equal">
      <formula>"Fail"</formula>
    </cfRule>
  </conditionalFormatting>
  <conditionalFormatting sqref="H107">
    <cfRule type="cellIs" dxfId="248" priority="360" operator="equal">
      <formula>"Pass"</formula>
    </cfRule>
  </conditionalFormatting>
  <conditionalFormatting sqref="H108">
    <cfRule type="cellIs" dxfId="247" priority="359" operator="equal">
      <formula>"Fail"</formula>
    </cfRule>
  </conditionalFormatting>
  <conditionalFormatting sqref="H108">
    <cfRule type="cellIs" dxfId="246" priority="358" operator="equal">
      <formula>"Pass"</formula>
    </cfRule>
  </conditionalFormatting>
  <conditionalFormatting sqref="C110:C114">
    <cfRule type="cellIs" dxfId="245" priority="357" operator="equal">
      <formula>"Complete"</formula>
    </cfRule>
  </conditionalFormatting>
  <conditionalFormatting sqref="C121">
    <cfRule type="cellIs" dxfId="244" priority="356" operator="equal">
      <formula>"Complete"</formula>
    </cfRule>
  </conditionalFormatting>
  <conditionalFormatting sqref="H126:H127">
    <cfRule type="cellIs" dxfId="243" priority="354" operator="equal">
      <formula>"Fail"</formula>
    </cfRule>
  </conditionalFormatting>
  <conditionalFormatting sqref="H126:H127">
    <cfRule type="cellIs" dxfId="242" priority="353" operator="equal">
      <formula>"Pass"</formula>
    </cfRule>
  </conditionalFormatting>
  <conditionalFormatting sqref="C127 C131">
    <cfRule type="cellIs" dxfId="241" priority="355" operator="equal">
      <formula>"Complete"</formula>
    </cfRule>
  </conditionalFormatting>
  <conditionalFormatting sqref="C131">
    <cfRule type="cellIs" dxfId="240" priority="352" operator="equal">
      <formula>"Complete"</formula>
    </cfRule>
  </conditionalFormatting>
  <conditionalFormatting sqref="H128">
    <cfRule type="cellIs" dxfId="239" priority="351" operator="equal">
      <formula>"Fail"</formula>
    </cfRule>
  </conditionalFormatting>
  <conditionalFormatting sqref="H128">
    <cfRule type="cellIs" dxfId="238" priority="350" operator="equal">
      <formula>"Pass"</formula>
    </cfRule>
  </conditionalFormatting>
  <conditionalFormatting sqref="H129">
    <cfRule type="cellIs" dxfId="237" priority="349" operator="equal">
      <formula>"Fail"</formula>
    </cfRule>
  </conditionalFormatting>
  <conditionalFormatting sqref="H129">
    <cfRule type="cellIs" dxfId="236" priority="348" operator="equal">
      <formula>"Pass"</formula>
    </cfRule>
  </conditionalFormatting>
  <conditionalFormatting sqref="H130">
    <cfRule type="cellIs" dxfId="235" priority="347" operator="equal">
      <formula>"Fail"</formula>
    </cfRule>
  </conditionalFormatting>
  <conditionalFormatting sqref="H130">
    <cfRule type="cellIs" dxfId="234" priority="346" operator="equal">
      <formula>"Pass"</formula>
    </cfRule>
  </conditionalFormatting>
  <conditionalFormatting sqref="C122:C125">
    <cfRule type="cellIs" dxfId="233" priority="345" operator="equal">
      <formula>"Complete"</formula>
    </cfRule>
  </conditionalFormatting>
  <conditionalFormatting sqref="C132">
    <cfRule type="cellIs" dxfId="232" priority="344" operator="equal">
      <formula>"Complete"</formula>
    </cfRule>
  </conditionalFormatting>
  <conditionalFormatting sqref="H191">
    <cfRule type="cellIs" dxfId="231" priority="302" operator="equal">
      <formula>"Fail"</formula>
    </cfRule>
  </conditionalFormatting>
  <conditionalFormatting sqref="H191">
    <cfRule type="cellIs" dxfId="230" priority="301" operator="equal">
      <formula>"Pass"</formula>
    </cfRule>
  </conditionalFormatting>
  <conditionalFormatting sqref="C142">
    <cfRule type="cellIs" dxfId="229" priority="338" operator="equal">
      <formula>"Complete"</formula>
    </cfRule>
  </conditionalFormatting>
  <conditionalFormatting sqref="C166">
    <cfRule type="cellIs" dxfId="228" priority="332" operator="equal">
      <formula>"Complete"</formula>
    </cfRule>
  </conditionalFormatting>
  <conditionalFormatting sqref="C166">
    <cfRule type="cellIs" dxfId="227" priority="329" operator="equal">
      <formula>"Complete"</formula>
    </cfRule>
  </conditionalFormatting>
  <conditionalFormatting sqref="C159:C162">
    <cfRule type="cellIs" dxfId="226" priority="324" operator="equal">
      <formula>"Complete"</formula>
    </cfRule>
  </conditionalFormatting>
  <conditionalFormatting sqref="C167">
    <cfRule type="cellIs" dxfId="225" priority="323" operator="equal">
      <formula>"Complete"</formula>
    </cfRule>
  </conditionalFormatting>
  <conditionalFormatting sqref="H172:H173">
    <cfRule type="cellIs" dxfId="224" priority="321" operator="equal">
      <formula>"Fail"</formula>
    </cfRule>
  </conditionalFormatting>
  <conditionalFormatting sqref="H172:H173">
    <cfRule type="cellIs" dxfId="223" priority="320" operator="equal">
      <formula>"Pass"</formula>
    </cfRule>
  </conditionalFormatting>
  <conditionalFormatting sqref="C176">
    <cfRule type="cellIs" dxfId="222" priority="322" operator="equal">
      <formula>"Complete"</formula>
    </cfRule>
  </conditionalFormatting>
  <conditionalFormatting sqref="C176">
    <cfRule type="cellIs" dxfId="221" priority="319" operator="equal">
      <formula>"Complete"</formula>
    </cfRule>
  </conditionalFormatting>
  <conditionalFormatting sqref="H174">
    <cfRule type="cellIs" dxfId="220" priority="318" operator="equal">
      <formula>"Fail"</formula>
    </cfRule>
  </conditionalFormatting>
  <conditionalFormatting sqref="H174">
    <cfRule type="cellIs" dxfId="219" priority="317" operator="equal">
      <formula>"Pass"</formula>
    </cfRule>
  </conditionalFormatting>
  <conditionalFormatting sqref="H175">
    <cfRule type="cellIs" dxfId="218" priority="316" operator="equal">
      <formula>"Fail"</formula>
    </cfRule>
  </conditionalFormatting>
  <conditionalFormatting sqref="H175">
    <cfRule type="cellIs" dxfId="217" priority="315" operator="equal">
      <formula>"Pass"</formula>
    </cfRule>
  </conditionalFormatting>
  <conditionalFormatting sqref="C168:C171">
    <cfRule type="cellIs" dxfId="216" priority="314" operator="equal">
      <formula>"Complete"</formula>
    </cfRule>
  </conditionalFormatting>
  <conditionalFormatting sqref="C177">
    <cfRule type="cellIs" dxfId="215" priority="313" operator="equal">
      <formula>"Complete"</formula>
    </cfRule>
  </conditionalFormatting>
  <conditionalFormatting sqref="C186">
    <cfRule type="cellIs" dxfId="214" priority="307" operator="equal">
      <formula>"Complete"</formula>
    </cfRule>
  </conditionalFormatting>
  <conditionalFormatting sqref="H192">
    <cfRule type="cellIs" dxfId="213" priority="299" operator="equal">
      <formula>"Fail"</formula>
    </cfRule>
  </conditionalFormatting>
  <conditionalFormatting sqref="H192">
    <cfRule type="cellIs" dxfId="212" priority="298" operator="equal">
      <formula>"Pass"</formula>
    </cfRule>
  </conditionalFormatting>
  <conditionalFormatting sqref="H199">
    <cfRule type="cellIs" dxfId="211" priority="297" operator="equal">
      <formula>"Fail"</formula>
    </cfRule>
  </conditionalFormatting>
  <conditionalFormatting sqref="H199">
    <cfRule type="cellIs" dxfId="210" priority="296" operator="equal">
      <formula>"Pass"</formula>
    </cfRule>
  </conditionalFormatting>
  <conditionalFormatting sqref="C193">
    <cfRule type="cellIs" dxfId="209" priority="300" operator="equal">
      <formula>"Complete"</formula>
    </cfRule>
  </conditionalFormatting>
  <conditionalFormatting sqref="H200">
    <cfRule type="cellIs" dxfId="208" priority="294" operator="equal">
      <formula>"Fail"</formula>
    </cfRule>
  </conditionalFormatting>
  <conditionalFormatting sqref="H200">
    <cfRule type="cellIs" dxfId="207" priority="293" operator="equal">
      <formula>"Pass"</formula>
    </cfRule>
  </conditionalFormatting>
  <conditionalFormatting sqref="C201">
    <cfRule type="cellIs" dxfId="206" priority="295" operator="equal">
      <formula>"Complete"</formula>
    </cfRule>
  </conditionalFormatting>
  <conditionalFormatting sqref="C225 C209:C214">
    <cfRule type="cellIs" dxfId="205" priority="292" operator="equal">
      <formula>1</formula>
    </cfRule>
  </conditionalFormatting>
  <conditionalFormatting sqref="C223 C215:C217">
    <cfRule type="cellIs" dxfId="204" priority="290" operator="equal">
      <formula>1</formula>
    </cfRule>
  </conditionalFormatting>
  <conditionalFormatting sqref="C218">
    <cfRule type="cellIs" dxfId="203" priority="289" operator="equal">
      <formula>1</formula>
    </cfRule>
  </conditionalFormatting>
  <conditionalFormatting sqref="C226">
    <cfRule type="cellIs" dxfId="202" priority="287" operator="equal">
      <formula>1</formula>
    </cfRule>
  </conditionalFormatting>
  <conditionalFormatting sqref="C220:C221">
    <cfRule type="cellIs" dxfId="201" priority="291" operator="equal">
      <formula>1</formula>
    </cfRule>
  </conditionalFormatting>
  <conditionalFormatting sqref="G39:G45">
    <cfRule type="cellIs" dxfId="200" priority="286" operator="equal">
      <formula>"Fail"</formula>
    </cfRule>
  </conditionalFormatting>
  <conditionalFormatting sqref="G39:G45">
    <cfRule type="cellIs" dxfId="199" priority="285" operator="equal">
      <formula>"Pass"</formula>
    </cfRule>
  </conditionalFormatting>
  <conditionalFormatting sqref="G97:G99">
    <cfRule type="cellIs" dxfId="198" priority="284" operator="equal">
      <formula>"Fail"</formula>
    </cfRule>
  </conditionalFormatting>
  <conditionalFormatting sqref="G97:G99">
    <cfRule type="cellIs" dxfId="197" priority="283" operator="equal">
      <formula>"Pass"</formula>
    </cfRule>
  </conditionalFormatting>
  <conditionalFormatting sqref="G115:G119">
    <cfRule type="cellIs" dxfId="196" priority="282" operator="equal">
      <formula>"Fail"</formula>
    </cfRule>
  </conditionalFormatting>
  <conditionalFormatting sqref="G115:G119">
    <cfRule type="cellIs" dxfId="195" priority="281" operator="equal">
      <formula>"Pass"</formula>
    </cfRule>
  </conditionalFormatting>
  <conditionalFormatting sqref="G147:G148">
    <cfRule type="cellIs" dxfId="194" priority="280" operator="equal">
      <formula>"Fail"</formula>
    </cfRule>
  </conditionalFormatting>
  <conditionalFormatting sqref="G147:G148">
    <cfRule type="cellIs" dxfId="193" priority="279" operator="equal">
      <formula>"Pass"</formula>
    </cfRule>
  </conditionalFormatting>
  <conditionalFormatting sqref="G60">
    <cfRule type="cellIs" dxfId="192" priority="274" operator="equal">
      <formula>#REF!</formula>
    </cfRule>
    <cfRule type="cellIs" dxfId="191" priority="275" operator="equal">
      <formula>#REF!</formula>
    </cfRule>
    <cfRule type="cellIs" dxfId="190" priority="276" operator="equal">
      <formula>#REF!</formula>
    </cfRule>
  </conditionalFormatting>
  <conditionalFormatting sqref="G60">
    <cfRule type="cellIs" dxfId="189" priority="272" operator="equal">
      <formula>"Pass"</formula>
    </cfRule>
    <cfRule type="cellIs" dxfId="188" priority="273" operator="equal">
      <formula>"Fail"</formula>
    </cfRule>
  </conditionalFormatting>
  <conditionalFormatting sqref="G61">
    <cfRule type="cellIs" dxfId="187" priority="269" operator="equal">
      <formula>#REF!</formula>
    </cfRule>
    <cfRule type="cellIs" dxfId="186" priority="270" operator="equal">
      <formula>#REF!</formula>
    </cfRule>
    <cfRule type="cellIs" dxfId="185" priority="271" operator="equal">
      <formula>#REF!</formula>
    </cfRule>
  </conditionalFormatting>
  <conditionalFormatting sqref="G61">
    <cfRule type="cellIs" dxfId="184" priority="267" operator="equal">
      <formula>"Pass"</formula>
    </cfRule>
    <cfRule type="cellIs" dxfId="183" priority="268" operator="equal">
      <formula>"Fail"</formula>
    </cfRule>
  </conditionalFormatting>
  <conditionalFormatting sqref="G62">
    <cfRule type="cellIs" dxfId="182" priority="264" operator="equal">
      <formula>#REF!</formula>
    </cfRule>
    <cfRule type="cellIs" dxfId="181" priority="265" operator="equal">
      <formula>#REF!</formula>
    </cfRule>
    <cfRule type="cellIs" dxfId="180" priority="266" operator="equal">
      <formula>#REF!</formula>
    </cfRule>
  </conditionalFormatting>
  <conditionalFormatting sqref="G62">
    <cfRule type="cellIs" dxfId="179" priority="262" operator="equal">
      <formula>"Pass"</formula>
    </cfRule>
    <cfRule type="cellIs" dxfId="178" priority="263" operator="equal">
      <formula>"Fail"</formula>
    </cfRule>
  </conditionalFormatting>
  <conditionalFormatting sqref="G63">
    <cfRule type="cellIs" dxfId="177" priority="259" operator="equal">
      <formula>#REF!</formula>
    </cfRule>
    <cfRule type="cellIs" dxfId="176" priority="260" operator="equal">
      <formula>#REF!</formula>
    </cfRule>
    <cfRule type="cellIs" dxfId="175" priority="261" operator="equal">
      <formula>#REF!</formula>
    </cfRule>
  </conditionalFormatting>
  <conditionalFormatting sqref="G63">
    <cfRule type="cellIs" dxfId="174" priority="257" operator="equal">
      <formula>"Pass"</formula>
    </cfRule>
    <cfRule type="cellIs" dxfId="173" priority="258" operator="equal">
      <formula>"Fail"</formula>
    </cfRule>
  </conditionalFormatting>
  <conditionalFormatting sqref="G64">
    <cfRule type="cellIs" dxfId="172" priority="254" operator="equal">
      <formula>#REF!</formula>
    </cfRule>
    <cfRule type="cellIs" dxfId="171" priority="255" operator="equal">
      <formula>#REF!</formula>
    </cfRule>
    <cfRule type="cellIs" dxfId="170" priority="256" operator="equal">
      <formula>#REF!</formula>
    </cfRule>
  </conditionalFormatting>
  <conditionalFormatting sqref="G64">
    <cfRule type="cellIs" dxfId="169" priority="252" operator="equal">
      <formula>"Pass"</formula>
    </cfRule>
    <cfRule type="cellIs" dxfId="168" priority="253" operator="equal">
      <formula>"Fail"</formula>
    </cfRule>
  </conditionalFormatting>
  <conditionalFormatting sqref="G65">
    <cfRule type="cellIs" dxfId="167" priority="249" operator="equal">
      <formula>#REF!</formula>
    </cfRule>
    <cfRule type="cellIs" dxfId="166" priority="250" operator="equal">
      <formula>#REF!</formula>
    </cfRule>
    <cfRule type="cellIs" dxfId="165" priority="251" operator="equal">
      <formula>#REF!</formula>
    </cfRule>
  </conditionalFormatting>
  <conditionalFormatting sqref="G65">
    <cfRule type="cellIs" dxfId="164" priority="247" operator="equal">
      <formula>"Pass"</formula>
    </cfRule>
    <cfRule type="cellIs" dxfId="163" priority="248" operator="equal">
      <formula>"Fail"</formula>
    </cfRule>
  </conditionalFormatting>
  <conditionalFormatting sqref="G66">
    <cfRule type="cellIs" dxfId="162" priority="244" operator="equal">
      <formula>#REF!</formula>
    </cfRule>
    <cfRule type="cellIs" dxfId="161" priority="245" operator="equal">
      <formula>#REF!</formula>
    </cfRule>
    <cfRule type="cellIs" dxfId="160" priority="246" operator="equal">
      <formula>#REF!</formula>
    </cfRule>
  </conditionalFormatting>
  <conditionalFormatting sqref="G66">
    <cfRule type="cellIs" dxfId="159" priority="242" operator="equal">
      <formula>"Pass"</formula>
    </cfRule>
    <cfRule type="cellIs" dxfId="158" priority="243" operator="equal">
      <formula>"Fail"</formula>
    </cfRule>
  </conditionalFormatting>
  <conditionalFormatting sqref="G73">
    <cfRule type="cellIs" dxfId="157" priority="239" operator="equal">
      <formula>#REF!</formula>
    </cfRule>
    <cfRule type="cellIs" dxfId="156" priority="240" operator="equal">
      <formula>#REF!</formula>
    </cfRule>
    <cfRule type="cellIs" dxfId="155" priority="241" operator="equal">
      <formula>#REF!</formula>
    </cfRule>
  </conditionalFormatting>
  <conditionalFormatting sqref="G73">
    <cfRule type="cellIs" dxfId="154" priority="237" operator="equal">
      <formula>"Pass"</formula>
    </cfRule>
    <cfRule type="cellIs" dxfId="153" priority="238" operator="equal">
      <formula>"Fail"</formula>
    </cfRule>
  </conditionalFormatting>
  <conditionalFormatting sqref="G74">
    <cfRule type="cellIs" dxfId="152" priority="234" operator="equal">
      <formula>#REF!</formula>
    </cfRule>
    <cfRule type="cellIs" dxfId="151" priority="235" operator="equal">
      <formula>#REF!</formula>
    </cfRule>
    <cfRule type="cellIs" dxfId="150" priority="236" operator="equal">
      <formula>#REF!</formula>
    </cfRule>
  </conditionalFormatting>
  <conditionalFormatting sqref="G74">
    <cfRule type="cellIs" dxfId="149" priority="232" operator="equal">
      <formula>"Pass"</formula>
    </cfRule>
    <cfRule type="cellIs" dxfId="148" priority="233" operator="equal">
      <formula>"Fail"</formula>
    </cfRule>
  </conditionalFormatting>
  <conditionalFormatting sqref="G75">
    <cfRule type="cellIs" dxfId="147" priority="229" operator="equal">
      <formula>#REF!</formula>
    </cfRule>
    <cfRule type="cellIs" dxfId="146" priority="230" operator="equal">
      <formula>#REF!</formula>
    </cfRule>
    <cfRule type="cellIs" dxfId="145" priority="231" operator="equal">
      <formula>#REF!</formula>
    </cfRule>
  </conditionalFormatting>
  <conditionalFormatting sqref="G75">
    <cfRule type="cellIs" dxfId="144" priority="227" operator="equal">
      <formula>"Pass"</formula>
    </cfRule>
    <cfRule type="cellIs" dxfId="143" priority="228" operator="equal">
      <formula>"Fail"</formula>
    </cfRule>
  </conditionalFormatting>
  <conditionalFormatting sqref="G76">
    <cfRule type="cellIs" dxfId="142" priority="224" operator="equal">
      <formula>#REF!</formula>
    </cfRule>
    <cfRule type="cellIs" dxfId="141" priority="225" operator="equal">
      <formula>#REF!</formula>
    </cfRule>
    <cfRule type="cellIs" dxfId="140" priority="226" operator="equal">
      <formula>#REF!</formula>
    </cfRule>
  </conditionalFormatting>
  <conditionalFormatting sqref="G76">
    <cfRule type="cellIs" dxfId="139" priority="222" operator="equal">
      <formula>"Pass"</formula>
    </cfRule>
    <cfRule type="cellIs" dxfId="138" priority="223" operator="equal">
      <formula>"Fail"</formula>
    </cfRule>
  </conditionalFormatting>
  <conditionalFormatting sqref="G77">
    <cfRule type="cellIs" dxfId="137" priority="219" operator="equal">
      <formula>#REF!</formula>
    </cfRule>
    <cfRule type="cellIs" dxfId="136" priority="220" operator="equal">
      <formula>#REF!</formula>
    </cfRule>
    <cfRule type="cellIs" dxfId="135" priority="221" operator="equal">
      <formula>#REF!</formula>
    </cfRule>
  </conditionalFormatting>
  <conditionalFormatting sqref="G77">
    <cfRule type="cellIs" dxfId="134" priority="217" operator="equal">
      <formula>"Pass"</formula>
    </cfRule>
    <cfRule type="cellIs" dxfId="133" priority="218" operator="equal">
      <formula>"Fail"</formula>
    </cfRule>
  </conditionalFormatting>
  <conditionalFormatting sqref="G78">
    <cfRule type="cellIs" dxfId="132" priority="214" operator="equal">
      <formula>#REF!</formula>
    </cfRule>
    <cfRule type="cellIs" dxfId="131" priority="215" operator="equal">
      <formula>#REF!</formula>
    </cfRule>
    <cfRule type="cellIs" dxfId="130" priority="216" operator="equal">
      <formula>#REF!</formula>
    </cfRule>
  </conditionalFormatting>
  <conditionalFormatting sqref="G78">
    <cfRule type="cellIs" dxfId="129" priority="212" operator="equal">
      <formula>"Pass"</formula>
    </cfRule>
    <cfRule type="cellIs" dxfId="128" priority="213" operator="equal">
      <formula>"Fail"</formula>
    </cfRule>
  </conditionalFormatting>
  <conditionalFormatting sqref="G79">
    <cfRule type="cellIs" dxfId="127" priority="209" operator="equal">
      <formula>#REF!</formula>
    </cfRule>
    <cfRule type="cellIs" dxfId="126" priority="210" operator="equal">
      <formula>#REF!</formula>
    </cfRule>
    <cfRule type="cellIs" dxfId="125" priority="211" operator="equal">
      <formula>#REF!</formula>
    </cfRule>
  </conditionalFormatting>
  <conditionalFormatting sqref="G79">
    <cfRule type="cellIs" dxfId="124" priority="207" operator="equal">
      <formula>"Pass"</formula>
    </cfRule>
    <cfRule type="cellIs" dxfId="123" priority="208" operator="equal">
      <formula>"Fail"</formula>
    </cfRule>
  </conditionalFormatting>
  <conditionalFormatting sqref="G106">
    <cfRule type="cellIs" dxfId="122" priority="174" operator="equal">
      <formula>#REF!</formula>
    </cfRule>
    <cfRule type="cellIs" dxfId="121" priority="175" operator="equal">
      <formula>#REF!</formula>
    </cfRule>
    <cfRule type="cellIs" dxfId="120" priority="176" operator="equal">
      <formula>#REF!</formula>
    </cfRule>
  </conditionalFormatting>
  <conditionalFormatting sqref="G106">
    <cfRule type="cellIs" dxfId="119" priority="172" operator="equal">
      <formula>"Pass"</formula>
    </cfRule>
    <cfRule type="cellIs" dxfId="118" priority="173" operator="equal">
      <formula>"Fail"</formula>
    </cfRule>
  </conditionalFormatting>
  <conditionalFormatting sqref="G107">
    <cfRule type="cellIs" dxfId="117" priority="169" operator="equal">
      <formula>#REF!</formula>
    </cfRule>
    <cfRule type="cellIs" dxfId="116" priority="170" operator="equal">
      <formula>#REF!</formula>
    </cfRule>
    <cfRule type="cellIs" dxfId="115" priority="171" operator="equal">
      <formula>#REF!</formula>
    </cfRule>
  </conditionalFormatting>
  <conditionalFormatting sqref="G107">
    <cfRule type="cellIs" dxfId="114" priority="167" operator="equal">
      <formula>"Pass"</formula>
    </cfRule>
    <cfRule type="cellIs" dxfId="113" priority="168" operator="equal">
      <formula>"Fail"</formula>
    </cfRule>
  </conditionalFormatting>
  <conditionalFormatting sqref="G108">
    <cfRule type="cellIs" dxfId="112" priority="164" operator="equal">
      <formula>#REF!</formula>
    </cfRule>
    <cfRule type="cellIs" dxfId="111" priority="165" operator="equal">
      <formula>#REF!</formula>
    </cfRule>
    <cfRule type="cellIs" dxfId="110" priority="166" operator="equal">
      <formula>#REF!</formula>
    </cfRule>
  </conditionalFormatting>
  <conditionalFormatting sqref="G108">
    <cfRule type="cellIs" dxfId="109" priority="162" operator="equal">
      <formula>"Pass"</formula>
    </cfRule>
    <cfRule type="cellIs" dxfId="108" priority="163" operator="equal">
      <formula>"Fail"</formula>
    </cfRule>
  </conditionalFormatting>
  <conditionalFormatting sqref="G126">
    <cfRule type="cellIs" dxfId="107" priority="159" operator="equal">
      <formula>#REF!</formula>
    </cfRule>
    <cfRule type="cellIs" dxfId="106" priority="160" operator="equal">
      <formula>#REF!</formula>
    </cfRule>
    <cfRule type="cellIs" dxfId="105" priority="161" operator="equal">
      <formula>#REF!</formula>
    </cfRule>
  </conditionalFormatting>
  <conditionalFormatting sqref="G126">
    <cfRule type="cellIs" dxfId="104" priority="157" operator="equal">
      <formula>"Pass"</formula>
    </cfRule>
    <cfRule type="cellIs" dxfId="103" priority="158" operator="equal">
      <formula>"Fail"</formula>
    </cfRule>
  </conditionalFormatting>
  <conditionalFormatting sqref="G127">
    <cfRule type="cellIs" dxfId="102" priority="154" operator="equal">
      <formula>#REF!</formula>
    </cfRule>
    <cfRule type="cellIs" dxfId="101" priority="155" operator="equal">
      <formula>#REF!</formula>
    </cfRule>
    <cfRule type="cellIs" dxfId="100" priority="156" operator="equal">
      <formula>#REF!</formula>
    </cfRule>
  </conditionalFormatting>
  <conditionalFormatting sqref="G127">
    <cfRule type="cellIs" dxfId="99" priority="152" operator="equal">
      <formula>"Pass"</formula>
    </cfRule>
    <cfRule type="cellIs" dxfId="98" priority="153" operator="equal">
      <formula>"Fail"</formula>
    </cfRule>
  </conditionalFormatting>
  <conditionalFormatting sqref="G128">
    <cfRule type="cellIs" dxfId="97" priority="149" operator="equal">
      <formula>#REF!</formula>
    </cfRule>
    <cfRule type="cellIs" dxfId="96" priority="150" operator="equal">
      <formula>#REF!</formula>
    </cfRule>
    <cfRule type="cellIs" dxfId="95" priority="151" operator="equal">
      <formula>#REF!</formula>
    </cfRule>
  </conditionalFormatting>
  <conditionalFormatting sqref="G128">
    <cfRule type="cellIs" dxfId="94" priority="147" operator="equal">
      <formula>"Pass"</formula>
    </cfRule>
    <cfRule type="cellIs" dxfId="93" priority="148" operator="equal">
      <formula>"Fail"</formula>
    </cfRule>
  </conditionalFormatting>
  <conditionalFormatting sqref="G129">
    <cfRule type="cellIs" dxfId="92" priority="144" operator="equal">
      <formula>#REF!</formula>
    </cfRule>
    <cfRule type="cellIs" dxfId="91" priority="145" operator="equal">
      <formula>#REF!</formula>
    </cfRule>
    <cfRule type="cellIs" dxfId="90" priority="146" operator="equal">
      <formula>#REF!</formula>
    </cfRule>
  </conditionalFormatting>
  <conditionalFormatting sqref="G129">
    <cfRule type="cellIs" dxfId="89" priority="142" operator="equal">
      <formula>"Pass"</formula>
    </cfRule>
    <cfRule type="cellIs" dxfId="88" priority="143" operator="equal">
      <formula>"Fail"</formula>
    </cfRule>
  </conditionalFormatting>
  <conditionalFormatting sqref="G130">
    <cfRule type="cellIs" dxfId="87" priority="139" operator="equal">
      <formula>#REF!</formula>
    </cfRule>
    <cfRule type="cellIs" dxfId="86" priority="140" operator="equal">
      <formula>#REF!</formula>
    </cfRule>
    <cfRule type="cellIs" dxfId="85" priority="141" operator="equal">
      <formula>#REF!</formula>
    </cfRule>
  </conditionalFormatting>
  <conditionalFormatting sqref="G130">
    <cfRule type="cellIs" dxfId="84" priority="137" operator="equal">
      <formula>"Pass"</formula>
    </cfRule>
    <cfRule type="cellIs" dxfId="83" priority="138" operator="equal">
      <formula>"Fail"</formula>
    </cfRule>
  </conditionalFormatting>
  <conditionalFormatting sqref="G172">
    <cfRule type="cellIs" dxfId="82" priority="114" operator="equal">
      <formula>#REF!</formula>
    </cfRule>
    <cfRule type="cellIs" dxfId="81" priority="115" operator="equal">
      <formula>#REF!</formula>
    </cfRule>
    <cfRule type="cellIs" dxfId="80" priority="116" operator="equal">
      <formula>#REF!</formula>
    </cfRule>
  </conditionalFormatting>
  <conditionalFormatting sqref="G172">
    <cfRule type="cellIs" dxfId="79" priority="112" operator="equal">
      <formula>"Pass"</formula>
    </cfRule>
    <cfRule type="cellIs" dxfId="78" priority="113" operator="equal">
      <formula>"Fail"</formula>
    </cfRule>
  </conditionalFormatting>
  <conditionalFormatting sqref="G173">
    <cfRule type="cellIs" dxfId="77" priority="109" operator="equal">
      <formula>#REF!</formula>
    </cfRule>
    <cfRule type="cellIs" dxfId="76" priority="110" operator="equal">
      <formula>#REF!</formula>
    </cfRule>
    <cfRule type="cellIs" dxfId="75" priority="111" operator="equal">
      <formula>#REF!</formula>
    </cfRule>
  </conditionalFormatting>
  <conditionalFormatting sqref="G173">
    <cfRule type="cellIs" dxfId="74" priority="107" operator="equal">
      <formula>"Pass"</formula>
    </cfRule>
    <cfRule type="cellIs" dxfId="73" priority="108" operator="equal">
      <formula>"Fail"</formula>
    </cfRule>
  </conditionalFormatting>
  <conditionalFormatting sqref="G174">
    <cfRule type="cellIs" dxfId="72" priority="104" operator="equal">
      <formula>#REF!</formula>
    </cfRule>
    <cfRule type="cellIs" dxfId="71" priority="105" operator="equal">
      <formula>#REF!</formula>
    </cfRule>
    <cfRule type="cellIs" dxfId="70" priority="106" operator="equal">
      <formula>#REF!</formula>
    </cfRule>
  </conditionalFormatting>
  <conditionalFormatting sqref="G174">
    <cfRule type="cellIs" dxfId="69" priority="102" operator="equal">
      <formula>"Pass"</formula>
    </cfRule>
    <cfRule type="cellIs" dxfId="68" priority="103" operator="equal">
      <formula>"Fail"</formula>
    </cfRule>
  </conditionalFormatting>
  <conditionalFormatting sqref="G175">
    <cfRule type="cellIs" dxfId="67" priority="99" operator="equal">
      <formula>#REF!</formula>
    </cfRule>
    <cfRule type="cellIs" dxfId="66" priority="100" operator="equal">
      <formula>#REF!</formula>
    </cfRule>
    <cfRule type="cellIs" dxfId="65" priority="101" operator="equal">
      <formula>#REF!</formula>
    </cfRule>
  </conditionalFormatting>
  <conditionalFormatting sqref="G175">
    <cfRule type="cellIs" dxfId="64" priority="97" operator="equal">
      <formula>"Pass"</formula>
    </cfRule>
    <cfRule type="cellIs" dxfId="63" priority="98" operator="equal">
      <formula>"Fail"</formula>
    </cfRule>
  </conditionalFormatting>
  <conditionalFormatting sqref="G191">
    <cfRule type="cellIs" dxfId="62" priority="74" operator="equal">
      <formula>#REF!</formula>
    </cfRule>
    <cfRule type="cellIs" dxfId="61" priority="75" operator="equal">
      <formula>#REF!</formula>
    </cfRule>
    <cfRule type="cellIs" dxfId="60" priority="76" operator="equal">
      <formula>#REF!</formula>
    </cfRule>
  </conditionalFormatting>
  <conditionalFormatting sqref="G191">
    <cfRule type="cellIs" dxfId="59" priority="72" operator="equal">
      <formula>"Pass"</formula>
    </cfRule>
    <cfRule type="cellIs" dxfId="58" priority="73" operator="equal">
      <formula>"Fail"</formula>
    </cfRule>
  </conditionalFormatting>
  <conditionalFormatting sqref="G192">
    <cfRule type="cellIs" dxfId="57" priority="64" operator="equal">
      <formula>#REF!</formula>
    </cfRule>
    <cfRule type="cellIs" dxfId="56" priority="65" operator="equal">
      <formula>#REF!</formula>
    </cfRule>
    <cfRule type="cellIs" dxfId="55" priority="66" operator="equal">
      <formula>#REF!</formula>
    </cfRule>
  </conditionalFormatting>
  <conditionalFormatting sqref="G192">
    <cfRule type="cellIs" dxfId="54" priority="62" operator="equal">
      <formula>"Pass"</formula>
    </cfRule>
    <cfRule type="cellIs" dxfId="53" priority="63" operator="equal">
      <formula>"Fail"</formula>
    </cfRule>
  </conditionalFormatting>
  <conditionalFormatting sqref="G199">
    <cfRule type="cellIs" dxfId="52" priority="59" operator="equal">
      <formula>#REF!</formula>
    </cfRule>
    <cfRule type="cellIs" dxfId="51" priority="60" operator="equal">
      <formula>#REF!</formula>
    </cfRule>
    <cfRule type="cellIs" dxfId="50" priority="61" operator="equal">
      <formula>#REF!</formula>
    </cfRule>
  </conditionalFormatting>
  <conditionalFormatting sqref="G199">
    <cfRule type="cellIs" dxfId="49" priority="57" operator="equal">
      <formula>"Pass"</formula>
    </cfRule>
    <cfRule type="cellIs" dxfId="48" priority="58" operator="equal">
      <formula>"Fail"</formula>
    </cfRule>
  </conditionalFormatting>
  <conditionalFormatting sqref="G200">
    <cfRule type="cellIs" dxfId="47" priority="54" operator="equal">
      <formula>#REF!</formula>
    </cfRule>
    <cfRule type="cellIs" dxfId="46" priority="55" operator="equal">
      <formula>#REF!</formula>
    </cfRule>
    <cfRule type="cellIs" dxfId="45" priority="56" operator="equal">
      <formula>#REF!</formula>
    </cfRule>
  </conditionalFormatting>
  <conditionalFormatting sqref="G200">
    <cfRule type="cellIs" dxfId="44" priority="52" operator="equal">
      <formula>"Pass"</formula>
    </cfRule>
    <cfRule type="cellIs" dxfId="43" priority="53" operator="equal">
      <formula>"Fail"</formula>
    </cfRule>
  </conditionalFormatting>
  <conditionalFormatting sqref="C91">
    <cfRule type="cellIs" dxfId="42" priority="51" operator="equal">
      <formula>"Complete"</formula>
    </cfRule>
  </conditionalFormatting>
  <conditionalFormatting sqref="G86">
    <cfRule type="cellIs" dxfId="41" priority="46" operator="equal">
      <formula>"Fail"</formula>
    </cfRule>
  </conditionalFormatting>
  <conditionalFormatting sqref="G86">
    <cfRule type="cellIs" dxfId="40" priority="45" operator="equal">
      <formula>"Pass"</formula>
    </cfRule>
  </conditionalFormatting>
  <conditionalFormatting sqref="G87">
    <cfRule type="cellIs" dxfId="39" priority="44" operator="equal">
      <formula>"Fail"</formula>
    </cfRule>
  </conditionalFormatting>
  <conditionalFormatting sqref="G87">
    <cfRule type="cellIs" dxfId="38" priority="43" operator="equal">
      <formula>"Pass"</formula>
    </cfRule>
  </conditionalFormatting>
  <conditionalFormatting sqref="G88">
    <cfRule type="cellIs" dxfId="37" priority="42" operator="equal">
      <formula>"Fail"</formula>
    </cfRule>
  </conditionalFormatting>
  <conditionalFormatting sqref="G88">
    <cfRule type="cellIs" dxfId="36" priority="41" operator="equal">
      <formula>"Pass"</formula>
    </cfRule>
  </conditionalFormatting>
  <conditionalFormatting sqref="G89">
    <cfRule type="cellIs" dxfId="35" priority="40" operator="equal">
      <formula>"Fail"</formula>
    </cfRule>
  </conditionalFormatting>
  <conditionalFormatting sqref="G89">
    <cfRule type="cellIs" dxfId="34" priority="39" operator="equal">
      <formula>"Pass"</formula>
    </cfRule>
  </conditionalFormatting>
  <conditionalFormatting sqref="G90">
    <cfRule type="cellIs" dxfId="33" priority="38" operator="equal">
      <formula>"Fail"</formula>
    </cfRule>
  </conditionalFormatting>
  <conditionalFormatting sqref="G90">
    <cfRule type="cellIs" dxfId="32" priority="37" operator="equal">
      <formula>"Pass"</formula>
    </cfRule>
  </conditionalFormatting>
  <conditionalFormatting sqref="C133">
    <cfRule type="cellIs" dxfId="31" priority="36" operator="equal">
      <formula>"Complete"</formula>
    </cfRule>
  </conditionalFormatting>
  <conditionalFormatting sqref="C134">
    <cfRule type="cellIs" dxfId="30" priority="35" operator="equal">
      <formula>"Complete"</formula>
    </cfRule>
  </conditionalFormatting>
  <conditionalFormatting sqref="C135">
    <cfRule type="cellIs" dxfId="29" priority="34" operator="equal">
      <formula>"Complete"</formula>
    </cfRule>
  </conditionalFormatting>
  <conditionalFormatting sqref="C136:F136">
    <cfRule type="cellIs" dxfId="28" priority="33" operator="equal">
      <formula>"Complete"</formula>
    </cfRule>
  </conditionalFormatting>
  <conditionalFormatting sqref="G138">
    <cfRule type="cellIs" dxfId="27" priority="32" operator="equal">
      <formula>"Fail"</formula>
    </cfRule>
  </conditionalFormatting>
  <conditionalFormatting sqref="G138">
    <cfRule type="cellIs" dxfId="26" priority="31" operator="equal">
      <formula>"Pass"</formula>
    </cfRule>
  </conditionalFormatting>
  <conditionalFormatting sqref="G139">
    <cfRule type="cellIs" dxfId="25" priority="30" operator="equal">
      <formula>"Fail"</formula>
    </cfRule>
  </conditionalFormatting>
  <conditionalFormatting sqref="G139">
    <cfRule type="cellIs" dxfId="24" priority="29" operator="equal">
      <formula>"Pass"</formula>
    </cfRule>
  </conditionalFormatting>
  <conditionalFormatting sqref="G140">
    <cfRule type="cellIs" dxfId="23" priority="28" operator="equal">
      <formula>"Fail"</formula>
    </cfRule>
  </conditionalFormatting>
  <conditionalFormatting sqref="G140">
    <cfRule type="cellIs" dxfId="22" priority="27" operator="equal">
      <formula>"Pass"</formula>
    </cfRule>
  </conditionalFormatting>
  <conditionalFormatting sqref="C141">
    <cfRule type="cellIs" dxfId="21" priority="26" operator="equal">
      <formula>"Complete"</formula>
    </cfRule>
  </conditionalFormatting>
  <conditionalFormatting sqref="C141">
    <cfRule type="cellIs" dxfId="20" priority="25" operator="equal">
      <formula>"Complete"</formula>
    </cfRule>
  </conditionalFormatting>
  <conditionalFormatting sqref="G137">
    <cfRule type="cellIs" dxfId="19" priority="24" operator="equal">
      <formula>"Fail"</formula>
    </cfRule>
  </conditionalFormatting>
  <conditionalFormatting sqref="G137">
    <cfRule type="cellIs" dxfId="18" priority="23" operator="equal">
      <formula>"Pass"</formula>
    </cfRule>
  </conditionalFormatting>
  <conditionalFormatting sqref="C178">
    <cfRule type="cellIs" dxfId="17" priority="22" operator="equal">
      <formula>"Complete"</formula>
    </cfRule>
  </conditionalFormatting>
  <conditionalFormatting sqref="C181:F181">
    <cfRule type="cellIs" dxfId="16" priority="21" operator="equal">
      <formula>"Complete"</formula>
    </cfRule>
  </conditionalFormatting>
  <conditionalFormatting sqref="C185">
    <cfRule type="cellIs" dxfId="15" priority="18" operator="equal">
      <formula>"Complete"</formula>
    </cfRule>
  </conditionalFormatting>
  <conditionalFormatting sqref="C185">
    <cfRule type="cellIs" dxfId="14" priority="17" operator="equal">
      <formula>"Complete"</formula>
    </cfRule>
  </conditionalFormatting>
  <conditionalFormatting sqref="C179">
    <cfRule type="cellIs" dxfId="13" priority="16" operator="equal">
      <formula>"Complete"</formula>
    </cfRule>
  </conditionalFormatting>
  <conditionalFormatting sqref="C180">
    <cfRule type="cellIs" dxfId="12" priority="15" operator="equal">
      <formula>"Complete"</formula>
    </cfRule>
  </conditionalFormatting>
  <conditionalFormatting sqref="C219">
    <cfRule type="cellIs" dxfId="11" priority="13" operator="equal">
      <formula>1</formula>
    </cfRule>
  </conditionalFormatting>
  <conditionalFormatting sqref="C224">
    <cfRule type="cellIs" dxfId="10" priority="12" operator="equal">
      <formula>1</formula>
    </cfRule>
  </conditionalFormatting>
  <conditionalFormatting sqref="C151:C154 C156:C157">
    <cfRule type="cellIs" dxfId="9" priority="11" operator="equal">
      <formula>"Complete"</formula>
    </cfRule>
  </conditionalFormatting>
  <conditionalFormatting sqref="C157">
    <cfRule type="cellIs" dxfId="8" priority="10" operator="equal">
      <formula>"Complete"</formula>
    </cfRule>
  </conditionalFormatting>
  <conditionalFormatting sqref="G155:G156">
    <cfRule type="cellIs" dxfId="7" priority="9" operator="equal">
      <formula>"Fail"</formula>
    </cfRule>
  </conditionalFormatting>
  <conditionalFormatting sqref="G155:G156">
    <cfRule type="cellIs" dxfId="6" priority="8" operator="equal">
      <formula>"Pass"</formula>
    </cfRule>
  </conditionalFormatting>
  <conditionalFormatting sqref="C150">
    <cfRule type="cellIs" dxfId="5" priority="7" operator="equal">
      <formula>"Complete"</formula>
    </cfRule>
  </conditionalFormatting>
  <conditionalFormatting sqref="C222">
    <cfRule type="cellIs" dxfId="4" priority="5" operator="equal">
      <formula>1</formula>
    </cfRule>
  </conditionalFormatting>
  <conditionalFormatting sqref="G52">
    <cfRule type="cellIs" dxfId="3" priority="4" operator="equal">
      <formula>"Fail"</formula>
    </cfRule>
  </conditionalFormatting>
  <conditionalFormatting sqref="G52">
    <cfRule type="cellIs" dxfId="2" priority="3" operator="equal">
      <formula>"Pass"</formula>
    </cfRule>
  </conditionalFormatting>
  <conditionalFormatting sqref="G53">
    <cfRule type="cellIs" dxfId="1" priority="2" operator="equal">
      <formula>"Fail"</formula>
    </cfRule>
  </conditionalFormatting>
  <conditionalFormatting sqref="G53">
    <cfRule type="cellIs" dxfId="0" priority="1" operator="equal">
      <formula>"Pass"</formula>
    </cfRule>
  </conditionalFormatting>
  <dataValidations count="3">
    <dataValidation type="list" allowBlank="1" showInputMessage="1" showErrorMessage="1" sqref="H191:H192 H76:H79 H106:H108 H126:H130 H73:H74 H199:H200 H172:H175 H60:H66" xr:uid="{3F4BE520-3A5F-467F-8D7E-5C90B249E756}">
      <formula1>$J$210:$J$213</formula1>
    </dataValidation>
    <dataValidation type="list" allowBlank="1" showInputMessage="1" showErrorMessage="1" sqref="G26:G32 G155:G156 G182:G184 G137:G140 G86:G90 G163:G165 G147:G148 G115:G119 G97:G99 G39:G45 G52:G53" xr:uid="{8DAED7BB-3AAD-4493-8681-EA80312D6BA5}">
      <formula1>$G$204:$G$207</formula1>
    </dataValidation>
    <dataValidation type="textLength" operator="lessThan" allowBlank="1" showInputMessage="1" showErrorMessage="1" sqref="G60:G66 G73:G79 G199:G200 G106:G108 G126:G130 G191:G192 G172:G175" xr:uid="{C7A2BB58-66CF-47F8-A9F6-62F8C7A642B7}">
      <formula1>1</formula1>
    </dataValidation>
  </dataValidations>
  <pageMargins left="0.7" right="0.7" top="0.75" bottom="0.75" header="0.3" footer="0.3"/>
  <pageSetup paperSize="8" scale="10"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Cover</vt:lpstr>
      <vt:lpstr>Intro</vt:lpstr>
      <vt:lpstr>TSR</vt:lpstr>
      <vt:lpstr>Traceability-OLD</vt:lpstr>
      <vt:lpstr>Traceability</vt:lpstr>
      <vt:lpstr>PS - Authentication</vt:lpstr>
      <vt:lpstr>PS - Audit</vt:lpstr>
      <vt:lpstr>PS - Main</vt:lpstr>
      <vt:lpstr>PS - Scenarios</vt:lpstr>
      <vt:lpstr>PS - E2E Interfaces</vt:lpstr>
      <vt:lpstr>References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Sara Thiplekha</dc:creator>
  <cp:lastModifiedBy>Sara Thiplekha</cp:lastModifiedBy>
  <dcterms:created xsi:type="dcterms:W3CDTF">2019-09-20T03:03:06Z</dcterms:created>
  <dcterms:modified xsi:type="dcterms:W3CDTF">2020-08-10T00:44:30Z</dcterms:modified>
</cp:coreProperties>
</file>