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defaultThemeVersion="166925"/>
  <mc:AlternateContent xmlns:mc="http://schemas.openxmlformats.org/markup-compatibility/2006">
    <mc:Choice Requires="x15">
      <x15ac:absPath xmlns:x15ac="http://schemas.microsoft.com/office/spreadsheetml/2010/11/ac" url="https://adha-webdav.icognition.com.au/331872/"/>
    </mc:Choice>
  </mc:AlternateContent>
  <xr:revisionPtr revIDLastSave="0" documentId="13_ncr:1_{CD16D3D0-8468-4C17-B9D0-812B3A324289}" xr6:coauthVersionLast="47" xr6:coauthVersionMax="47" xr10:uidLastSave="{00000000-0000-0000-0000-000000000000}"/>
  <bookViews>
    <workbookView xWindow="-120" yWindow="-120" windowWidth="29040" windowHeight="15720" tabRatio="837" xr2:uid="{13850278-EB62-44A0-90E0-72DC1891DB3E}"/>
  </bookViews>
  <sheets>
    <sheet name="Cover" sheetId="26" r:id="rId1"/>
    <sheet name="Intro" sheetId="27" r:id="rId2"/>
    <sheet name="TSR" sheetId="44" r:id="rId3"/>
    <sheet name="Traceability" sheetId="45" r:id="rId4"/>
    <sheet name="PS - Authentication" sheetId="11" r:id="rId5"/>
    <sheet name="PS - Audit" sheetId="6" r:id="rId6"/>
    <sheet name="PS - Crypto" sheetId="42" r:id="rId7"/>
    <sheet name="PS - Main" sheetId="29" r:id="rId8"/>
    <sheet name="PS - ASLR" sheetId="32" r:id="rId9"/>
    <sheet name="eNRMC Legislative Requirements" sheetId="49" r:id="rId10"/>
    <sheet name="PS - Scenarios" sheetId="47" r:id="rId11"/>
    <sheet name="PS - E2E Interfaces" sheetId="22" r:id="rId12"/>
    <sheet name="References" sheetId="25"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5" hidden="1">'PS - Audit'!$A$4:$L$18</definedName>
    <definedName name="_xlnm._FilterDatabase" localSheetId="4" hidden="1">'PS - Authentication'!$A$4:$U$38</definedName>
    <definedName name="_xlnm._FilterDatabase" localSheetId="6" hidden="1">'PS - Crypto'!$A$4:$AE$4</definedName>
    <definedName name="_xlnm._FilterDatabase" localSheetId="7" hidden="1">'PS - Main'!$A$4:$U$111</definedName>
    <definedName name="_xlnm._FilterDatabase" localSheetId="10" hidden="1">'PS - Scenarios'!$B$2:$E$6</definedName>
    <definedName name="_xlnm._FilterDatabase" localSheetId="3" hidden="1">Traceability!$A$4:$LX$4</definedName>
    <definedName name="CCA" localSheetId="0">[1]Sheet1!$B$100:$B$103</definedName>
    <definedName name="CCA" localSheetId="1">[1]Sheet1!$B$100:$B$103</definedName>
    <definedName name="CCA" localSheetId="8">[2]Sheet1!$B$100:$B$103</definedName>
    <definedName name="CCA" localSheetId="5">[2]Sheet1!$B$100:$B$103</definedName>
    <definedName name="CCA" localSheetId="4">[2]Sheet1!$B$100:$B$103</definedName>
    <definedName name="CCA" localSheetId="6">[2]Sheet1!$B$100:$B$103</definedName>
    <definedName name="CCA" localSheetId="11">[2]Sheet1!$B$100:$B$103</definedName>
    <definedName name="CCA" localSheetId="7">[2]Sheet1!$B$100:$B$103</definedName>
    <definedName name="CCA" localSheetId="10">[2]Sheet1!$B$100:$B$103</definedName>
    <definedName name="CCA" localSheetId="12">[1]Sheet1!$B$100:$B$103</definedName>
    <definedName name="CCA" localSheetId="2">[1]Sheet1!$B$100:$B$103</definedName>
    <definedName name="CCA">[2]Sheet1!$B$100:$B$103</definedName>
    <definedName name="Intro" localSheetId="0">#REF!</definedName>
    <definedName name="Intro" localSheetId="9">#REF!</definedName>
    <definedName name="Intro" localSheetId="1">#REF!</definedName>
    <definedName name="Intro" localSheetId="8">#REF!</definedName>
    <definedName name="Intro" localSheetId="5">#REF!</definedName>
    <definedName name="Intro" localSheetId="4">#REF!</definedName>
    <definedName name="Intro" localSheetId="6">#REF!</definedName>
    <definedName name="Intro" localSheetId="11">#REF!</definedName>
    <definedName name="Intro" localSheetId="7">#REF!</definedName>
    <definedName name="Intro" localSheetId="10">#REF!</definedName>
    <definedName name="Intro" localSheetId="12">#REF!</definedName>
    <definedName name="Intro" localSheetId="3">#REF!</definedName>
    <definedName name="Intro" localSheetId="2">#REF!</definedName>
    <definedName name="Intro">#REF!</definedName>
    <definedName name="OFFICIAL">'[3]Data values'!$D$2:$D$4</definedName>
    <definedName name="Refffff" localSheetId="9">#REF!</definedName>
    <definedName name="Refffff" localSheetId="3">#REF!</definedName>
    <definedName name="Refffff">#REF!</definedName>
    <definedName name="TestResults" localSheetId="0">#REF!</definedName>
    <definedName name="TestResults" localSheetId="9">#REF!</definedName>
    <definedName name="TestResults" localSheetId="1">#REF!</definedName>
    <definedName name="TestResults" localSheetId="8">[2]Sheet1!$B$100:$B$103</definedName>
    <definedName name="TestResults" localSheetId="5">[2]Sheet1!$B$100:$B$103</definedName>
    <definedName name="TestResults" localSheetId="4">[2]Sheet1!$B$100:$B$103</definedName>
    <definedName name="TestResults" localSheetId="6">[2]Sheet1!$B$100:$B$103</definedName>
    <definedName name="TestResults" localSheetId="11">#REF!</definedName>
    <definedName name="TestResults" localSheetId="7">[2]Sheet1!$B$100:$B$103</definedName>
    <definedName name="TestResults" localSheetId="10">#REF!</definedName>
    <definedName name="TestResults" localSheetId="12">#REF!</definedName>
    <definedName name="TestResults" localSheetId="3">[4]Introduction!$A$188:$A$191</definedName>
    <definedName name="TestResults" localSheetId="2">[5]Introduction!$A$188:$A$191</definedName>
    <definedName name="TestResults">#REF!</definedName>
    <definedName name="testrs" localSheetId="9">#REF!</definedName>
    <definedName name="testrs" localSheetId="3">#REF!</definedName>
    <definedName name="testrs">#REF!</definedName>
    <definedName name="TestStatuses" localSheetId="0">[6]Introduction!$B$23:$B$27</definedName>
    <definedName name="TestStatuses" localSheetId="1">[6]Introduction!$B$23:$B$27</definedName>
    <definedName name="TestStatuses" localSheetId="8">[7]Introduction!$B$23:$B$27</definedName>
    <definedName name="TestStatuses" localSheetId="5">[7]Introduction!$B$23:$B$27</definedName>
    <definedName name="TestStatuses" localSheetId="4">[7]Introduction!$B$23:$B$27</definedName>
    <definedName name="TestStatuses" localSheetId="6">[7]Introduction!$B$23:$B$27</definedName>
    <definedName name="TestStatuses" localSheetId="11">[7]Introduction!$B$23:$B$27</definedName>
    <definedName name="TestStatuses" localSheetId="7">[7]Introduction!$B$23:$B$27</definedName>
    <definedName name="TestStatuses" localSheetId="10">[7]Introduction!$B$23:$B$27</definedName>
    <definedName name="TestStatuses" localSheetId="12">[6]Introduction!$B$23:$B$27</definedName>
    <definedName name="TestStatuses" localSheetId="2">[6]Introduction!$B$23:$B$27</definedName>
    <definedName name="TestStatuses">[7]Introduction!$B$23:$B$27</definedName>
    <definedName name="Z_20B9E7CB_B377_4CA3_9140_04DC7572D088_.wvu.Cols" localSheetId="8" hidden="1">'PS - ASLR'!#REF!</definedName>
    <definedName name="Z_20B9E7CB_B377_4CA3_9140_04DC7572D088_.wvu.Cols" localSheetId="5" hidden="1">'PS - Audit'!#REF!</definedName>
    <definedName name="Z_20B9E7CB_B377_4CA3_9140_04DC7572D088_.wvu.Cols" localSheetId="4" hidden="1">'PS - Authentication'!#REF!</definedName>
    <definedName name="Z_20B9E7CB_B377_4CA3_9140_04DC7572D088_.wvu.Cols" localSheetId="6" hidden="1">'PS - Crypto'!#REF!</definedName>
    <definedName name="Z_20B9E7CB_B377_4CA3_9140_04DC7572D088_.wvu.Cols" localSheetId="7" hidden="1">'PS - Main'!#REF!</definedName>
    <definedName name="Z_F8A0DB4D_C2E2_432B_8BE5_72A25D8D6FC5_.wvu.Cols" localSheetId="8" hidden="1">'PS - ASLR'!#REF!,'PS - ASLR'!#REF!,'PS - ASLR'!$D:$D,'PS - ASLR'!#REF!</definedName>
    <definedName name="Z_F8A0DB4D_C2E2_432B_8BE5_72A25D8D6FC5_.wvu.Cols" localSheetId="5" hidden="1">'PS - Audit'!#REF!,'PS - Audit'!#REF!,'PS - Audit'!$D:$D,'PS - Audit'!#REF!</definedName>
    <definedName name="Z_F8A0DB4D_C2E2_432B_8BE5_72A25D8D6FC5_.wvu.Cols" localSheetId="4" hidden="1">'PS - Authentication'!#REF!,'PS - Authentication'!#REF!,'PS - Authentication'!$D:$D,'PS - Authentication'!#REF!</definedName>
    <definedName name="Z_F8A0DB4D_C2E2_432B_8BE5_72A25D8D6FC5_.wvu.Cols" localSheetId="6" hidden="1">'PS - Crypto'!#REF!,'PS - Crypto'!#REF!,'PS - Crypto'!$D:$D,'PS - Crypto'!#REF!</definedName>
    <definedName name="Z_F8A0DB4D_C2E2_432B_8BE5_72A25D8D6FC5_.wvu.Cols" localSheetId="7" hidden="1">'PS - Main'!#REF!,'PS - Main'!#REF!,'PS - Main'!$D:$D,'PS - Main'!#REF!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49" l="1"/>
  <c r="P7" i="49"/>
  <c r="O96" i="29"/>
  <c r="O99" i="29"/>
  <c r="O102" i="29"/>
  <c r="O101" i="29"/>
  <c r="O22" i="11"/>
  <c r="O23" i="11"/>
  <c r="O24" i="11"/>
  <c r="O25" i="11"/>
  <c r="O21" i="11"/>
  <c r="O20" i="11"/>
  <c r="O19" i="11"/>
  <c r="N20" i="11"/>
  <c r="L43" i="11"/>
  <c r="N25" i="11"/>
  <c r="M25" i="11"/>
  <c r="N24" i="11"/>
  <c r="M24" i="11"/>
  <c r="N23" i="11"/>
  <c r="M23" i="11"/>
  <c r="N22" i="11"/>
  <c r="M22" i="11"/>
  <c r="N21" i="11"/>
  <c r="M21" i="11"/>
  <c r="B34" i="44"/>
  <c r="P2" i="49"/>
  <c r="P3" i="49"/>
  <c r="P4" i="49"/>
  <c r="P5" i="49"/>
  <c r="P6" i="49"/>
  <c r="P8" i="49"/>
  <c r="Q2" i="49"/>
  <c r="Q3" i="49"/>
  <c r="Q4" i="49"/>
  <c r="Q5" i="49"/>
  <c r="Q6" i="49"/>
  <c r="Q8" i="49"/>
  <c r="N6" i="11"/>
  <c r="N12" i="11"/>
  <c r="N13" i="11"/>
  <c r="N14" i="11"/>
  <c r="N15" i="11"/>
  <c r="N16" i="11"/>
  <c r="N17" i="11"/>
  <c r="N18" i="11"/>
  <c r="N19" i="11"/>
  <c r="N26" i="11"/>
  <c r="N27" i="11"/>
  <c r="N28" i="11"/>
  <c r="N29" i="11"/>
  <c r="N30" i="11"/>
  <c r="N31" i="11"/>
  <c r="N32" i="11"/>
  <c r="N33" i="11"/>
  <c r="N34" i="11"/>
  <c r="N35" i="11"/>
  <c r="N36" i="11"/>
  <c r="N37" i="11"/>
  <c r="O6" i="11"/>
  <c r="O12" i="11"/>
  <c r="O13" i="11"/>
  <c r="O14" i="11"/>
  <c r="O15" i="11"/>
  <c r="O16" i="11"/>
  <c r="O17" i="11"/>
  <c r="O18" i="11"/>
  <c r="O26" i="11"/>
  <c r="O27" i="11"/>
  <c r="O28" i="11"/>
  <c r="O29" i="11"/>
  <c r="O30" i="11"/>
  <c r="O31" i="11"/>
  <c r="O32" i="11"/>
  <c r="O33" i="11"/>
  <c r="O34" i="11"/>
  <c r="O35" i="11"/>
  <c r="O36" i="11"/>
  <c r="O37" i="11"/>
  <c r="H20" i="44"/>
  <c r="P6" i="29"/>
  <c r="O6" i="29"/>
  <c r="P7" i="29"/>
  <c r="O7" i="29"/>
  <c r="P8" i="29"/>
  <c r="P9" i="29"/>
  <c r="P10" i="29"/>
  <c r="P13" i="29"/>
  <c r="P15" i="29"/>
  <c r="P17" i="29"/>
  <c r="P19" i="29"/>
  <c r="P22" i="29"/>
  <c r="P23" i="29"/>
  <c r="P24" i="29"/>
  <c r="P25" i="29"/>
  <c r="P26" i="29"/>
  <c r="P28" i="29"/>
  <c r="P29" i="29"/>
  <c r="P30" i="29"/>
  <c r="P31" i="29"/>
  <c r="P32" i="29"/>
  <c r="P33" i="29"/>
  <c r="P34" i="29"/>
  <c r="P35" i="29"/>
  <c r="P36" i="29"/>
  <c r="P37" i="29"/>
  <c r="P38" i="29"/>
  <c r="P39" i="29"/>
  <c r="P40" i="29"/>
  <c r="P41" i="29"/>
  <c r="P42" i="29"/>
  <c r="P43" i="29"/>
  <c r="P44" i="29"/>
  <c r="P47" i="29"/>
  <c r="P48" i="29"/>
  <c r="P49" i="29"/>
  <c r="P50" i="29"/>
  <c r="P51" i="29"/>
  <c r="P52" i="29"/>
  <c r="P53" i="29"/>
  <c r="P54" i="29"/>
  <c r="P55" i="29"/>
  <c r="P56" i="29"/>
  <c r="P57" i="29"/>
  <c r="P58" i="29"/>
  <c r="P59" i="29"/>
  <c r="P62" i="29"/>
  <c r="P63" i="29"/>
  <c r="P64" i="29"/>
  <c r="P65" i="29"/>
  <c r="P66" i="29"/>
  <c r="P67" i="29"/>
  <c r="P68" i="29"/>
  <c r="P69" i="29"/>
  <c r="P70" i="29"/>
  <c r="P73" i="29"/>
  <c r="P74" i="29"/>
  <c r="P75" i="29"/>
  <c r="P76" i="29"/>
  <c r="P77" i="29"/>
  <c r="P78" i="29"/>
  <c r="P79" i="29"/>
  <c r="P80" i="29"/>
  <c r="P81" i="29"/>
  <c r="P82" i="29"/>
  <c r="P83" i="29"/>
  <c r="P84" i="29"/>
  <c r="P85" i="29"/>
  <c r="P86" i="29"/>
  <c r="P87" i="29"/>
  <c r="P89" i="29"/>
  <c r="P90" i="29"/>
  <c r="P91" i="29"/>
  <c r="P92" i="29"/>
  <c r="P93" i="29"/>
  <c r="P94" i="29"/>
  <c r="P95" i="29"/>
  <c r="P96" i="29"/>
  <c r="P97" i="29"/>
  <c r="P98" i="29"/>
  <c r="P99" i="29"/>
  <c r="P100" i="29"/>
  <c r="P101" i="29"/>
  <c r="P102" i="29"/>
  <c r="P103" i="29"/>
  <c r="P104" i="29"/>
  <c r="P105" i="29"/>
  <c r="P106" i="29"/>
  <c r="P107" i="29"/>
  <c r="P108" i="29"/>
  <c r="P109" i="29"/>
  <c r="P110" i="29"/>
  <c r="O8" i="29"/>
  <c r="O9" i="29"/>
  <c r="O10" i="29"/>
  <c r="O13" i="29"/>
  <c r="O15" i="29"/>
  <c r="O17" i="29"/>
  <c r="O19" i="29"/>
  <c r="O22" i="29"/>
  <c r="O23" i="29"/>
  <c r="O24" i="29"/>
  <c r="O25" i="29"/>
  <c r="O26" i="29"/>
  <c r="O28" i="29"/>
  <c r="O29" i="29"/>
  <c r="O30" i="29"/>
  <c r="O31" i="29"/>
  <c r="O32" i="29"/>
  <c r="O33" i="29"/>
  <c r="O34" i="29"/>
  <c r="O35" i="29"/>
  <c r="O36" i="29"/>
  <c r="O37" i="29"/>
  <c r="O38" i="29"/>
  <c r="O39" i="29"/>
  <c r="O40" i="29"/>
  <c r="O41" i="29"/>
  <c r="O42" i="29"/>
  <c r="O43" i="29"/>
  <c r="O44" i="29"/>
  <c r="O47" i="29"/>
  <c r="O48" i="29"/>
  <c r="O49" i="29"/>
  <c r="O50" i="29"/>
  <c r="O51" i="29"/>
  <c r="O52" i="29"/>
  <c r="O53" i="29"/>
  <c r="O54" i="29"/>
  <c r="O55" i="29"/>
  <c r="O56" i="29"/>
  <c r="O57" i="29"/>
  <c r="O58" i="29"/>
  <c r="O59" i="29"/>
  <c r="O62" i="29"/>
  <c r="O63" i="29"/>
  <c r="O64" i="29"/>
  <c r="O65" i="29"/>
  <c r="O66" i="29"/>
  <c r="O67" i="29"/>
  <c r="O68" i="29"/>
  <c r="O69" i="29"/>
  <c r="O70" i="29"/>
  <c r="O73" i="29"/>
  <c r="O74" i="29"/>
  <c r="O75" i="29"/>
  <c r="O76" i="29"/>
  <c r="O77" i="29"/>
  <c r="O78" i="29"/>
  <c r="O79" i="29"/>
  <c r="O80" i="29"/>
  <c r="O81" i="29"/>
  <c r="O82" i="29"/>
  <c r="O83" i="29"/>
  <c r="O84" i="29"/>
  <c r="O85" i="29"/>
  <c r="O86" i="29"/>
  <c r="O87" i="29"/>
  <c r="O89" i="29"/>
  <c r="O90" i="29"/>
  <c r="O91" i="29"/>
  <c r="O92" i="29"/>
  <c r="O93" i="29"/>
  <c r="O94" i="29"/>
  <c r="O95" i="29"/>
  <c r="O97" i="29"/>
  <c r="O98" i="29"/>
  <c r="O100" i="29"/>
  <c r="O103" i="29"/>
  <c r="O104" i="29"/>
  <c r="O105" i="29"/>
  <c r="O106" i="29"/>
  <c r="O107" i="29"/>
  <c r="O108" i="29"/>
  <c r="O109" i="29"/>
  <c r="O110" i="29"/>
  <c r="H23" i="44"/>
  <c r="O2" i="49"/>
  <c r="O3" i="49"/>
  <c r="N12" i="49" s="1"/>
  <c r="O4" i="49"/>
  <c r="O5" i="49"/>
  <c r="O6" i="49"/>
  <c r="O7" i="49"/>
  <c r="O8" i="49"/>
  <c r="N103" i="29"/>
  <c r="N102" i="29"/>
  <c r="N69" i="29"/>
  <c r="N68" i="29"/>
  <c r="N67" i="29"/>
  <c r="N66" i="29"/>
  <c r="N65" i="29"/>
  <c r="N64" i="29"/>
  <c r="N101" i="29"/>
  <c r="N100" i="29"/>
  <c r="N97" i="29"/>
  <c r="I45" i="29" a="1"/>
  <c r="I45" i="29" s="1"/>
  <c r="N26" i="29"/>
  <c r="O12" i="42"/>
  <c r="N12" i="42"/>
  <c r="M12" i="42"/>
  <c r="O11" i="42"/>
  <c r="N11" i="42"/>
  <c r="M11" i="42"/>
  <c r="N49" i="29"/>
  <c r="N50" i="29"/>
  <c r="N51" i="29"/>
  <c r="N52" i="32"/>
  <c r="O52" i="32"/>
  <c r="N59" i="29"/>
  <c r="N56" i="29"/>
  <c r="M26" i="11"/>
  <c r="N86" i="29"/>
  <c r="N85" i="29"/>
  <c r="N84" i="29"/>
  <c r="N83" i="29"/>
  <c r="N82" i="29"/>
  <c r="N81" i="29"/>
  <c r="N80" i="29"/>
  <c r="N79" i="29"/>
  <c r="N78" i="29"/>
  <c r="N77" i="29"/>
  <c r="N76" i="29"/>
  <c r="N75" i="29"/>
  <c r="J47" i="47"/>
  <c r="J46" i="47"/>
  <c r="J45" i="47"/>
  <c r="J37" i="47"/>
  <c r="J36" i="47"/>
  <c r="J35" i="47"/>
  <c r="J34" i="47"/>
  <c r="J26" i="47"/>
  <c r="J25" i="47"/>
  <c r="J24" i="47"/>
  <c r="J23" i="47"/>
  <c r="J22" i="47"/>
  <c r="J21" i="47"/>
  <c r="J13" i="47"/>
  <c r="J12" i="47"/>
  <c r="M20" i="11"/>
  <c r="N104" i="29"/>
  <c r="O50" i="32"/>
  <c r="N50" i="32"/>
  <c r="N19" i="29"/>
  <c r="N90" i="29"/>
  <c r="N89" i="29"/>
  <c r="N29" i="29"/>
  <c r="N30" i="29"/>
  <c r="N31" i="29"/>
  <c r="N109" i="29"/>
  <c r="M6" i="6"/>
  <c r="M35" i="11"/>
  <c r="M36" i="11"/>
  <c r="M37" i="11"/>
  <c r="M28" i="11"/>
  <c r="M17" i="11"/>
  <c r="M18" i="11"/>
  <c r="M30" i="11"/>
  <c r="B26" i="44"/>
  <c r="N6" i="6"/>
  <c r="O36" i="32"/>
  <c r="Q22" i="32"/>
  <c r="P22" i="32"/>
  <c r="Q12" i="32"/>
  <c r="Q11" i="32"/>
  <c r="Q10" i="32"/>
  <c r="Q9" i="32"/>
  <c r="Q7" i="32"/>
  <c r="H24" i="44" s="1"/>
  <c r="D27" i="44" s="1"/>
  <c r="P10" i="32"/>
  <c r="P11" i="32"/>
  <c r="P12" i="32"/>
  <c r="P9" i="32"/>
  <c r="P7" i="32"/>
  <c r="M58" i="32" s="1"/>
  <c r="N34" i="29"/>
  <c r="N17" i="29"/>
  <c r="N15" i="29"/>
  <c r="O11" i="6"/>
  <c r="N11" i="6"/>
  <c r="O47" i="32"/>
  <c r="N47" i="32"/>
  <c r="O46" i="32"/>
  <c r="N46" i="32"/>
  <c r="O45" i="32"/>
  <c r="N45" i="32"/>
  <c r="M64" i="32" s="1"/>
  <c r="O44" i="32"/>
  <c r="N44" i="32"/>
  <c r="M11" i="6"/>
  <c r="M34" i="11"/>
  <c r="M33" i="11"/>
  <c r="M32" i="11"/>
  <c r="M31" i="11"/>
  <c r="N37" i="29"/>
  <c r="N36" i="29"/>
  <c r="N44" i="29"/>
  <c r="N25" i="29"/>
  <c r="N24" i="29"/>
  <c r="O13" i="42"/>
  <c r="O10" i="42"/>
  <c r="O9" i="42"/>
  <c r="O8" i="42"/>
  <c r="O7" i="42"/>
  <c r="O6" i="42"/>
  <c r="N6" i="42"/>
  <c r="H22" i="44"/>
  <c r="M6" i="42"/>
  <c r="O10" i="6"/>
  <c r="O7" i="6"/>
  <c r="O8" i="6"/>
  <c r="O9" i="6"/>
  <c r="O6" i="6"/>
  <c r="M29" i="11"/>
  <c r="M27" i="11"/>
  <c r="M19" i="11"/>
  <c r="N13" i="42"/>
  <c r="M13" i="42"/>
  <c r="N10" i="42"/>
  <c r="M10" i="42"/>
  <c r="N9" i="42"/>
  <c r="M9" i="42"/>
  <c r="N8" i="42"/>
  <c r="M8" i="42"/>
  <c r="N7" i="42"/>
  <c r="M7" i="42"/>
  <c r="N91" i="29"/>
  <c r="N87" i="29"/>
  <c r="N13" i="29"/>
  <c r="N28" i="29"/>
  <c r="N110" i="29"/>
  <c r="O49" i="32"/>
  <c r="Q25" i="32"/>
  <c r="Q21" i="32"/>
  <c r="Q28" i="32"/>
  <c r="P21" i="32"/>
  <c r="Q23" i="32"/>
  <c r="P23" i="32"/>
  <c r="P25" i="32"/>
  <c r="P28" i="32"/>
  <c r="N49" i="32"/>
  <c r="N36" i="32"/>
  <c r="P13" i="32"/>
  <c r="P14" i="32"/>
  <c r="P15" i="32"/>
  <c r="P16" i="32"/>
  <c r="P17" i="32"/>
  <c r="P18" i="32"/>
  <c r="P19" i="32"/>
  <c r="P20" i="32"/>
  <c r="P24" i="32"/>
  <c r="P26" i="32"/>
  <c r="P27" i="32"/>
  <c r="P29" i="32"/>
  <c r="P6" i="32"/>
  <c r="Q16" i="32"/>
  <c r="Q26" i="32"/>
  <c r="Q24" i="32"/>
  <c r="Q29" i="32"/>
  <c r="Q13" i="32"/>
  <c r="Q14" i="32"/>
  <c r="Q15" i="32"/>
  <c r="Q17" i="32"/>
  <c r="Q18" i="32"/>
  <c r="Q19" i="32"/>
  <c r="Q20" i="32"/>
  <c r="Q27" i="32"/>
  <c r="Q6" i="32"/>
  <c r="O51" i="32"/>
  <c r="N51" i="32"/>
  <c r="O48" i="32"/>
  <c r="N48" i="32"/>
  <c r="O41" i="32"/>
  <c r="N41" i="32"/>
  <c r="M63" i="32"/>
  <c r="O40" i="32"/>
  <c r="N40" i="32"/>
  <c r="O39" i="32"/>
  <c r="N39" i="32"/>
  <c r="O38" i="32"/>
  <c r="N38" i="32"/>
  <c r="O37" i="32"/>
  <c r="N37" i="32"/>
  <c r="O35" i="32"/>
  <c r="N35" i="32"/>
  <c r="O34" i="32"/>
  <c r="N34" i="32"/>
  <c r="O33" i="32"/>
  <c r="N33" i="32"/>
  <c r="O32" i="32"/>
  <c r="H25" i="44"/>
  <c r="N32" i="32"/>
  <c r="N10" i="6"/>
  <c r="M12" i="11"/>
  <c r="N58" i="29"/>
  <c r="N54" i="29"/>
  <c r="M10" i="6"/>
  <c r="M13" i="11"/>
  <c r="N33" i="29"/>
  <c r="N32" i="29"/>
  <c r="N22" i="29"/>
  <c r="N108" i="29"/>
  <c r="N107" i="29"/>
  <c r="N106" i="29"/>
  <c r="N105" i="29"/>
  <c r="N99" i="29"/>
  <c r="N98" i="29"/>
  <c r="N96" i="29"/>
  <c r="N95" i="29"/>
  <c r="N94" i="29"/>
  <c r="N93" i="29"/>
  <c r="N92" i="29"/>
  <c r="N74" i="29"/>
  <c r="N73" i="29"/>
  <c r="N70" i="29"/>
  <c r="N63" i="29"/>
  <c r="N62" i="29"/>
  <c r="N57" i="29"/>
  <c r="N55" i="29"/>
  <c r="N53" i="29"/>
  <c r="N52" i="29"/>
  <c r="N48" i="29"/>
  <c r="N47" i="29"/>
  <c r="N43" i="29"/>
  <c r="N42" i="29"/>
  <c r="N41" i="29"/>
  <c r="N40" i="29"/>
  <c r="N39" i="29"/>
  <c r="N38" i="29"/>
  <c r="N35" i="29"/>
  <c r="N23" i="29"/>
  <c r="N10" i="29"/>
  <c r="N9" i="29"/>
  <c r="N8" i="29"/>
  <c r="N7" i="29"/>
  <c r="N6" i="29"/>
  <c r="M16" i="11"/>
  <c r="M14" i="11"/>
  <c r="M15" i="11"/>
  <c r="M6" i="11"/>
  <c r="M8" i="6"/>
  <c r="N8" i="6"/>
  <c r="M9" i="6"/>
  <c r="N9" i="6"/>
  <c r="M7" i="6"/>
  <c r="N7" i="6"/>
  <c r="M115" i="29"/>
  <c r="M116" i="29"/>
  <c r="M114" i="29"/>
  <c r="G23" i="44"/>
  <c r="L17" i="6"/>
  <c r="K14" i="47"/>
  <c r="C59" i="47"/>
  <c r="G60" i="47"/>
  <c r="K38" i="47"/>
  <c r="C61" i="47"/>
  <c r="K48" i="47"/>
  <c r="C48" i="47"/>
  <c r="D62" i="47"/>
  <c r="G61" i="47"/>
  <c r="K27" i="47"/>
  <c r="C60" i="47"/>
  <c r="G62" i="47"/>
  <c r="L23" i="42"/>
  <c r="L22" i="42"/>
  <c r="M117" i="29"/>
  <c r="F23" i="44"/>
  <c r="L44" i="11"/>
  <c r="L21" i="42"/>
  <c r="L24" i="42"/>
  <c r="F22" i="44"/>
  <c r="L42" i="11"/>
  <c r="G20" i="44"/>
  <c r="G22" i="44"/>
  <c r="C14" i="47"/>
  <c r="D59" i="47"/>
  <c r="C27" i="47"/>
  <c r="D60" i="47"/>
  <c r="C64" i="47"/>
  <c r="C62" i="47"/>
  <c r="C38" i="47"/>
  <c r="D61" i="47"/>
  <c r="G63" i="47"/>
  <c r="C65" i="47"/>
  <c r="C66" i="47"/>
  <c r="C67" i="47"/>
  <c r="L45" i="11"/>
  <c r="F20" i="44"/>
  <c r="M57" i="32" l="1"/>
  <c r="M56" i="32" s="1"/>
  <c r="G24" i="44" s="1"/>
  <c r="N13" i="49"/>
  <c r="N11" i="49" s="1"/>
  <c r="G33" i="44" s="1"/>
  <c r="H33" i="44"/>
  <c r="D34" i="44" s="1"/>
  <c r="M62" i="32"/>
  <c r="G25" i="44" s="1"/>
  <c r="H21" i="44"/>
  <c r="D26" i="44" s="1"/>
  <c r="L16" i="6"/>
  <c r="L15" i="6" s="1"/>
  <c r="G21" i="44" s="1"/>
  <c r="L18" i="6"/>
  <c r="F21" i="44" s="1"/>
  <c r="M59" i="32" l="1"/>
  <c r="F24" i="44" s="1"/>
  <c r="N14" i="49"/>
  <c r="F33" i="44" s="1"/>
  <c r="M65" i="32"/>
  <c r="F25" i="4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<sst xmlns="http://schemas.openxmlformats.org/spreadsheetml/2006/main" count="3940" uniqueCount="1671">
  <si>
    <t xml:space="preserve"> </t>
  </si>
  <si>
    <t>Electronic Prescribing – Conformance Test Specifications – Medication Chart Prescribing Systems</t>
  </si>
  <si>
    <t>Version 3.0.4</t>
  </si>
  <si>
    <t>Document ID: DH-3944:2024</t>
  </si>
  <si>
    <t>Product version history</t>
  </si>
  <si>
    <t>Version</t>
  </si>
  <si>
    <t>Date</t>
  </si>
  <si>
    <t>Comments</t>
  </si>
  <si>
    <t>3.0.4</t>
  </si>
  <si>
    <t>3.0.3</t>
  </si>
  <si>
    <t>3.0.1</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</si>
  <si>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</si>
  <si>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</si>
  <si>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</si>
  <si>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</si>
  <si>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</si>
  <si>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</si>
  <si>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</si>
  <si>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</si>
  <si>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</si>
  <si>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</si>
  <si>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Branch Manager – Clinical and Digital Health Standards Governance, Digital Strategy Division</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</si>
  <si>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</si>
  <si>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</si>
  <si>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</si>
  <si>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</si>
  <si>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</si>
  <si>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</si>
  <si>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</si>
  <si>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Acronyms</t>
  </si>
  <si>
    <t>`</t>
  </si>
  <si>
    <t>Return to top</t>
  </si>
  <si>
    <t xml:space="preserve">Table 1 describes the abbreviated name and purpose of each worksheet. </t>
  </si>
  <si>
    <t>Table 1: Worksheet Names</t>
  </si>
  <si>
    <t>WORKSHEET NAME</t>
  </si>
  <si>
    <t>FEATURE SET and PURPOSE</t>
  </si>
  <si>
    <t>TSR</t>
  </si>
  <si>
    <t>TRACEABILITY</t>
  </si>
  <si>
    <t xml:space="preserve">Traceability Matrix summarising requirements and tests with associated Requirement sections and Scenarios.
</t>
  </si>
  <si>
    <t>PS - AUTHENTICATION</t>
  </si>
  <si>
    <t>PS - AUDIT</t>
  </si>
  <si>
    <t xml:space="preserve">PS - Crypto
</t>
  </si>
  <si>
    <t>PS - MAIN</t>
  </si>
  <si>
    <t>PS - ASLR</t>
  </si>
  <si>
    <t>PS - SCENARIOS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</si>
  <si>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</si>
  <si>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PS - E2E INTERFACES</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</si>
  <si>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</si>
  <si>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</si>
  <si>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</si>
  <si>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</si>
  <si>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</si>
  <si>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</si>
  <si>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</si>
  <si>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</si>
  <si>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</si>
  <si>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CONFORMANCE REQUIREMENT</t>
  </si>
  <si>
    <t xml:space="preserve">Displays the requirement to be met by the software being tested.
</t>
  </si>
  <si>
    <t>PRIORITY</t>
  </si>
  <si>
    <t xml:space="preserve">Specifies whether a test is mandatory, recommended or optional.  This is done with the abbreviation:
M for Mandatory 
R for Recommended
C for Conditional
O for Optional
</t>
  </si>
  <si>
    <t xml:space="preserve">Med Charts Open PDS </t>
  </si>
  <si>
    <t>Specifies whether a Conformance requirement is applicable to Prescribing System with Chart-base electronic prescribing capabilities
Yes = Applicable; No = Not Applicable</t>
  </si>
  <si>
    <t>PRECONDITIONS</t>
  </si>
  <si>
    <t>Any preconditions, pre-requisites or set-up conditions required by the test.</t>
  </si>
  <si>
    <t>TEST CASE</t>
  </si>
  <si>
    <t xml:space="preserve">Test Case, including steps </t>
  </si>
  <si>
    <t>EXPECTED RESULT</t>
  </si>
  <si>
    <t xml:space="preserve">The expected / desired outcome of the Test Case.
</t>
  </si>
  <si>
    <t>TEST DATA</t>
  </si>
  <si>
    <t>Test Data required to facilitate the testing.</t>
  </si>
  <si>
    <t>TEST RESULT</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</si>
  <si>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</si>
  <si>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</si>
  <si>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</si>
  <si>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TESTER COMMENTS</t>
  </si>
  <si>
    <t xml:space="preserve">General comments in support of the test result
</t>
  </si>
  <si>
    <t>Table 3: Acronyms</t>
  </si>
  <si>
    <t>ACRONYM</t>
  </si>
  <si>
    <t>MEANING</t>
  </si>
  <si>
    <t>1D</t>
  </si>
  <si>
    <t>One Dimensional</t>
  </si>
  <si>
    <t>AACP</t>
  </si>
  <si>
    <t>ASD Approved Cryptographic Protocol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</si>
  <si>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</si>
  <si>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</si>
  <si>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</si>
  <si>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</si>
  <si>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</si>
  <si>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</si>
  <si>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</si>
  <si>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</si>
  <si>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</si>
  <si>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</si>
  <si>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</si>
  <si>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</si>
  <si>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</si>
  <si>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</si>
  <si>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</si>
  <si>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</si>
  <si>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</si>
  <si>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</si>
  <si>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CTD</t>
  </si>
  <si>
    <t>Conformance Test Data</t>
  </si>
  <si>
    <t>CRL</t>
  </si>
  <si>
    <t>Certificate Revocation List</t>
  </si>
  <si>
    <t>CTS</t>
  </si>
  <si>
    <t>Conformance Test Specification</t>
  </si>
  <si>
    <t>DLM</t>
  </si>
  <si>
    <t>Dissemination Limiting Marker</t>
  </si>
  <si>
    <t>DoB</t>
  </si>
  <si>
    <t>Date of Birth</t>
  </si>
  <si>
    <t>DSPID</t>
  </si>
  <si>
    <t>Delivery Service Prescription Identifier</t>
  </si>
  <si>
    <t>eMM</t>
  </si>
  <si>
    <t>Electronic Medication Management</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</si>
  <si>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</si>
  <si>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</si>
  <si>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</si>
  <si>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</si>
  <si>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</si>
  <si>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</si>
  <si>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</si>
  <si>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</si>
  <si>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</si>
  <si>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</si>
  <si>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</si>
  <si>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</si>
  <si>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</si>
  <si>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</si>
  <si>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</si>
  <si>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</si>
  <si>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</si>
  <si>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</si>
  <si>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MHR</t>
  </si>
  <si>
    <t>My Health Record</t>
  </si>
  <si>
    <t>MMS</t>
  </si>
  <si>
    <t>Multimedia Messaging Service</t>
  </si>
  <si>
    <t xml:space="preserve"> NCTS</t>
  </si>
  <si>
    <t>National Clinical Terminology Service</t>
  </si>
  <si>
    <t>NRMC</t>
  </si>
  <si>
    <t>National Residential Medication Chart</t>
  </si>
  <si>
    <t>OAuth</t>
  </si>
  <si>
    <t>Open Authorisation</t>
  </si>
  <si>
    <t>OCSP</t>
  </si>
  <si>
    <t>Online Certificate Status Protocol</t>
  </si>
  <si>
    <t>PBS</t>
  </si>
  <si>
    <t>Pharmaceutical Benefits Scheme</t>
  </si>
  <si>
    <t>PBS  HMC</t>
  </si>
  <si>
    <t>PBS Hospital Medication Chart</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</si>
  <si>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</si>
  <si>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</si>
  <si>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</si>
  <si>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</si>
  <si>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</si>
  <si>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</si>
  <si>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</si>
  <si>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</si>
  <si>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</si>
  <si>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</si>
  <si>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</si>
  <si>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</si>
  <si>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RTPM</t>
  </si>
  <si>
    <t>Real Time Prescription Monitoring</t>
  </si>
  <si>
    <t>SaaS</t>
  </si>
  <si>
    <t>Software as a Service</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</si>
  <si>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</si>
  <si>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</si>
  <si>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</si>
  <si>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</si>
  <si>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</si>
  <si>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</si>
  <si>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</si>
  <si>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</si>
  <si>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</si>
  <si>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</si>
  <si>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</si>
  <si>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</si>
  <si>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</si>
  <si>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</si>
  <si>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WAN</t>
  </si>
  <si>
    <t>Wide Area Network</t>
  </si>
  <si>
    <t>Top of Worksheet</t>
  </si>
  <si>
    <t xml:space="preserve">TEST SUMMARY REPORT
</t>
  </si>
  <si>
    <t xml:space="preserve">Software Developer: </t>
  </si>
  <si>
    <t>Sundries:</t>
  </si>
  <si>
    <t>Software developer organisation (Product owner)</t>
  </si>
  <si>
    <t>Please complete</t>
  </si>
  <si>
    <t>States and territories applicable</t>
  </si>
  <si>
    <t>Please specify States and Territories the software will be utilised</t>
  </si>
  <si>
    <t xml:space="preserve">Contact name </t>
  </si>
  <si>
    <t xml:space="preserve">Contact number </t>
  </si>
  <si>
    <t>Testing location address</t>
  </si>
  <si>
    <t xml:space="preserve">Contact email address </t>
  </si>
  <si>
    <t>Date(s) of testing</t>
  </si>
  <si>
    <t>Address</t>
  </si>
  <si>
    <t>Name of person(s) conducting tests</t>
  </si>
  <si>
    <t xml:space="preserve">Implementation Under Test: </t>
  </si>
  <si>
    <t>Operating System/Environment Configuration (name and version)</t>
  </si>
  <si>
    <t>Optional.</t>
  </si>
  <si>
    <t>Software component name (s)</t>
  </si>
  <si>
    <t>Please specify all software components being used in this assessment.</t>
  </si>
  <si>
    <t>Additional software tools and versions not subject to testing used 
(e.g. web browser)</t>
  </si>
  <si>
    <t>Software version number (s)</t>
  </si>
  <si>
    <t xml:space="preserve">Software conformance ID
</t>
  </si>
  <si>
    <t>Please enter a text string of no more than 36 printable characters containing a text string representing the Product Name, a single character delimiter (‘|’) and an alpha-numeric string representing the Software Product Version.</t>
  </si>
  <si>
    <t>Software description</t>
  </si>
  <si>
    <r>
      <rPr>
        <b/>
        <sz val="12"/>
        <color theme="0"/>
        <rFont val="Calibri"/>
        <family val="2"/>
        <scheme val="minor"/>
      </rPr>
      <t>NPDS Medication Charts</t>
    </r>
    <r>
      <rPr>
        <sz val="12"/>
        <color theme="0"/>
        <rFont val="Calibri"/>
        <family val="2"/>
        <scheme val="minor"/>
      </rPr>
      <t xml:space="preserve"> - Select 'Yes' if this is to be tested -------&gt;</t>
    </r>
  </si>
  <si>
    <t>Yes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</si>
  <si>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</si>
  <si>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</si>
  <si>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</si>
  <si>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</si>
  <si>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</si>
  <si>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PS-Authentication - Med Chart - NPDS</t>
  </si>
  <si>
    <t>PS - Audit - Med Chart - NPDS</t>
  </si>
  <si>
    <t>PS - Crypto - Med Chart NPDS</t>
  </si>
  <si>
    <t>PS - ASLR - Registration - NPDS</t>
  </si>
  <si>
    <t>Note: Formulas (C26 &amp; C27) -&gt;</t>
  </si>
  <si>
    <t>No</t>
  </si>
  <si>
    <t>Sub Section - Requirements</t>
  </si>
  <si>
    <t>Scenarios</t>
  </si>
  <si>
    <t>Test Case Number</t>
  </si>
  <si>
    <t>Conformance  Specification Number</t>
  </si>
  <si>
    <t>Test Description</t>
  </si>
  <si>
    <t>Med Charts NPDS</t>
  </si>
  <si>
    <t>Priority</t>
  </si>
  <si>
    <t>PS- Auth</t>
  </si>
  <si>
    <t>PS - Audit</t>
  </si>
  <si>
    <t>PS - Crypto</t>
  </si>
  <si>
    <t>PS - Main</t>
  </si>
  <si>
    <t>PS - IHI</t>
  </si>
  <si>
    <t>TS_PRES_001</t>
  </si>
  <si>
    <t>TS_PRES_002</t>
  </si>
  <si>
    <t>TS_PRES_003</t>
  </si>
  <si>
    <t>TS_PRES_004</t>
  </si>
  <si>
    <t>Notes</t>
  </si>
  <si>
    <t>User Selection</t>
  </si>
  <si>
    <t>Patient Records</t>
  </si>
  <si>
    <t>Composition</t>
  </si>
  <si>
    <t>Finalisation</t>
  </si>
  <si>
    <t>Modification</t>
  </si>
  <si>
    <t>Submission</t>
  </si>
  <si>
    <t xml:space="preserve"> Registration</t>
  </si>
  <si>
    <t>Viewing</t>
  </si>
  <si>
    <t>Prescribing</t>
  </si>
  <si>
    <t>Audit Log</t>
  </si>
  <si>
    <t>TC_PRES_AA_001A</t>
  </si>
  <si>
    <t xml:space="preserve">PRES-1 </t>
  </si>
  <si>
    <t>Prescriber enters details and password.</t>
  </si>
  <si>
    <t>M</t>
  </si>
  <si>
    <t>P</t>
  </si>
  <si>
    <t>TC_PRES_AA_001D</t>
  </si>
  <si>
    <t>Prescriber enters incorrect details and password.</t>
  </si>
  <si>
    <t>TC_PRES_AA_001B</t>
  </si>
  <si>
    <t>Prescriber enters multi-stage details. E.g. password then pre-set secret question.</t>
  </si>
  <si>
    <t>TC_PRES_AA_001E</t>
  </si>
  <si>
    <t>Prescriber enters multi-stage details. E.g. wrong password then pre-set secret question.</t>
  </si>
  <si>
    <t>TC_PRES_AA_001C</t>
  </si>
  <si>
    <t>Prescriber enters multi-factor details. E.g. Token details &amp; Password.</t>
  </si>
  <si>
    <t>TC_PRES_AA_001F</t>
  </si>
  <si>
    <t>Prescriber enters wrong multi-factor details. E.g. incorrect Token details &amp; Password.</t>
  </si>
  <si>
    <t>TC_PRES_AA_002</t>
  </si>
  <si>
    <t>PRES-2</t>
  </si>
  <si>
    <t>Log in to the electronic prescribing systems - Has Prescribing rights</t>
  </si>
  <si>
    <t>TC_PRES_AA_003</t>
  </si>
  <si>
    <t>Log in to the electronic prescribing systems - No prescribing rights</t>
  </si>
  <si>
    <t>TC_PRES_AA_004</t>
  </si>
  <si>
    <t>PRES-3</t>
  </si>
  <si>
    <t xml:space="preserve">Log in to the electronic prescribing systems </t>
  </si>
  <si>
    <t>R</t>
  </si>
  <si>
    <t>TC_PRES_AA_005</t>
  </si>
  <si>
    <t>PRES-4</t>
  </si>
  <si>
    <t>View profiles of user accounts with electronic prescribing capability</t>
  </si>
  <si>
    <t>TC_PRES_AA_007</t>
  </si>
  <si>
    <t>PRES-5</t>
  </si>
  <si>
    <t>System uses authentication parameters - Option 1 of requirements.</t>
  </si>
  <si>
    <t>C</t>
  </si>
  <si>
    <t>TC_PRES_AA_008</t>
  </si>
  <si>
    <t>System uses authentication parameters - Option 2 of requirements.</t>
  </si>
  <si>
    <t>TC_PRES_AA_009</t>
  </si>
  <si>
    <t>System uses authentication parameters - Option 3 of requirements.</t>
  </si>
  <si>
    <t>TC_PRES_AA_010</t>
  </si>
  <si>
    <t>PRES-6</t>
  </si>
  <si>
    <t>User is logged in but the period of inactivity expires as set by the healthcare organisation</t>
  </si>
  <si>
    <t>TC_PRES_AA_011</t>
  </si>
  <si>
    <t>User is logged in but the period of inactivity expires as set by the software vendor</t>
  </si>
  <si>
    <t xml:space="preserve">PRES-7 </t>
  </si>
  <si>
    <t>Submit a prescription for a Schedule 8 medicine.</t>
  </si>
  <si>
    <t>TC_PRES_AA_025</t>
  </si>
  <si>
    <t>PRES-7A</t>
  </si>
  <si>
    <t>Re-authentication for a Schedule 8 medicine</t>
  </si>
  <si>
    <t>TC_PRES_AA_014</t>
  </si>
  <si>
    <t>PRES-8</t>
  </si>
  <si>
    <t>Do not interact with the system for a period of inactivity defined.</t>
  </si>
  <si>
    <t>O</t>
  </si>
  <si>
    <t>TC_PRES_AA_015</t>
  </si>
  <si>
    <t>PRES-955</t>
  </si>
  <si>
    <t>Healthcare provider organisation disables application level authentication.</t>
  </si>
  <si>
    <t>TC_PRES_AA_016</t>
  </si>
  <si>
    <t>PRES-95</t>
  </si>
  <si>
    <t>TC_PRES_AA_017</t>
  </si>
  <si>
    <t>Transacting with ASLR - Conforming product(s) not operating.</t>
  </si>
  <si>
    <t>TC_PRES_AA_018</t>
  </si>
  <si>
    <t>PRES-931</t>
  </si>
  <si>
    <t>Check stored passwords.</t>
  </si>
  <si>
    <t>TC_PRES_AA_019</t>
  </si>
  <si>
    <t>PRES-937</t>
  </si>
  <si>
    <t xml:space="preserve">Authenticate User - No Previous Breech </t>
  </si>
  <si>
    <t>TC_PRES_AA_020</t>
  </si>
  <si>
    <t>Authenticate User - Previous Breech</t>
  </si>
  <si>
    <t>TC_PRES_AA_021</t>
  </si>
  <si>
    <t>PRES-940</t>
  </si>
  <si>
    <t>Password set by the user - No previous password breach</t>
  </si>
  <si>
    <t>TC_PRES_AA_022</t>
  </si>
  <si>
    <t>Password set by the user - Previous Breach</t>
  </si>
  <si>
    <t>TC_PRES_AA_023</t>
  </si>
  <si>
    <t>First log-in after service or password update - No previous password breach</t>
  </si>
  <si>
    <t>TC_PRES_AA_024</t>
  </si>
  <si>
    <t>TC_PRES_AUD_001</t>
  </si>
  <si>
    <t>PRES-9</t>
  </si>
  <si>
    <t>Extract system Audit Log Details.</t>
  </si>
  <si>
    <t>TC_PRES_AUD_002</t>
  </si>
  <si>
    <t>PRES-10</t>
  </si>
  <si>
    <t>Perform logon, logoff, stage-change and credential change activities</t>
  </si>
  <si>
    <t>TC_PRES_AUD_003</t>
  </si>
  <si>
    <t>PRES-38</t>
  </si>
  <si>
    <t>Generate an electronic prescription - Audit</t>
  </si>
  <si>
    <t>TC_PRES_AUD_004</t>
  </si>
  <si>
    <t>PRES-39</t>
  </si>
  <si>
    <t>Request electronic prescription cancellation - Successful</t>
  </si>
  <si>
    <t>TC_PRES_AUD_005</t>
  </si>
  <si>
    <t>Request electronic prescription cancellation - Unsuccessful</t>
  </si>
  <si>
    <t>TC_PRES_AUD_006</t>
  </si>
  <si>
    <t>PRES-405</t>
  </si>
  <si>
    <t>Check the Audit Log.</t>
  </si>
  <si>
    <t>TC_PRES_CRY_001</t>
  </si>
  <si>
    <t>PRES-81</t>
  </si>
  <si>
    <t>TC_PRES_CRY_002</t>
  </si>
  <si>
    <t>Check the metadata component at rest - i.e. being stored as a database record.</t>
  </si>
  <si>
    <t>TC_PRES_CRY_003</t>
  </si>
  <si>
    <t>PRES-25</t>
  </si>
  <si>
    <t>TC_PRES_CRY_004</t>
  </si>
  <si>
    <t>PRES-26</t>
  </si>
  <si>
    <t>TC_PRES_CRY_005</t>
  </si>
  <si>
    <t>PRES-27</t>
  </si>
  <si>
    <t>TC_PRES_CRY_006</t>
  </si>
  <si>
    <t>PRES-938</t>
  </si>
  <si>
    <t xml:space="preserve">Use the certificate that has been revoked and is on Certificate Revocation List (CRL).
</t>
  </si>
  <si>
    <t>TC_PRES_CRY_008</t>
  </si>
  <si>
    <t xml:space="preserve">Use the certificate that is not valid and has expired.
</t>
  </si>
  <si>
    <t>TC_PRES_CRY_009</t>
  </si>
  <si>
    <t xml:space="preserve">Use the certificate that is not from a publicly trusted Certificate Authority.
</t>
  </si>
  <si>
    <t>TC_PRES_CRY_007</t>
  </si>
  <si>
    <t>PRES-939</t>
  </si>
  <si>
    <t>Inspect asset information at rest.</t>
  </si>
  <si>
    <t>TC_PRES_US_001</t>
  </si>
  <si>
    <t xml:space="preserve">PRES-11 </t>
  </si>
  <si>
    <t>Authorised prescriber user creates a prescription - user disabled</t>
  </si>
  <si>
    <t>TC_PRES_US_002</t>
  </si>
  <si>
    <t>Authorised prescriber user creates a prescription - user enabled</t>
  </si>
  <si>
    <t>TC_PRES_US_003</t>
  </si>
  <si>
    <t xml:space="preserve">PRES-12 </t>
  </si>
  <si>
    <t>TC_PRES_US_006</t>
  </si>
  <si>
    <t>PRES-15</t>
  </si>
  <si>
    <t>Create an electronic prescription - No ETP</t>
  </si>
  <si>
    <t>TC_PRES_US_007</t>
  </si>
  <si>
    <t>PRES-16</t>
  </si>
  <si>
    <t>Create an electronic prescription - NPDS</t>
  </si>
  <si>
    <t>TC_IHI_PR_001</t>
  </si>
  <si>
    <t>PRES-70</t>
  </si>
  <si>
    <t>IHI -  005812, 005813, 005814 and 005818 - Mandatory</t>
  </si>
  <si>
    <t>TC_IHI_PR_002</t>
  </si>
  <si>
    <t>IHI -  005812, 005813, 005814 and 005818 - Conditional</t>
  </si>
  <si>
    <t>TC_IHI_PR_003</t>
  </si>
  <si>
    <t>IHI -  005812, 005813, 005814 and 005818 - Recommended</t>
  </si>
  <si>
    <t>TC_IHI_PR_004</t>
  </si>
  <si>
    <t>Associated Test Case - Prescribing System User queries the HI Service</t>
  </si>
  <si>
    <t>TC_PRES_CO_001</t>
  </si>
  <si>
    <t>PRES-17</t>
  </si>
  <si>
    <t>View all data fields within the electronic prescription - Jurisdiction</t>
  </si>
  <si>
    <t>TC_PRES_CO_002</t>
  </si>
  <si>
    <t>PRES-17A</t>
  </si>
  <si>
    <t>View all data fields within the electronic prescription - National Health Act</t>
  </si>
  <si>
    <t>TC_PRES_CO_005</t>
  </si>
  <si>
    <t>PRES-72</t>
  </si>
  <si>
    <t>IHI Active and Verified</t>
  </si>
  <si>
    <t>TC_PRES_CO_006</t>
  </si>
  <si>
    <t>IHI NOT Active and Verified</t>
  </si>
  <si>
    <t>TC_PRES_CO_009</t>
  </si>
  <si>
    <t>PRES-18</t>
  </si>
  <si>
    <t>View all data elements within the electronic prescription</t>
  </si>
  <si>
    <t>TC_PRES_CO_010</t>
  </si>
  <si>
    <t>View all data elements within the electronic prescription  - Chart Based.</t>
  </si>
  <si>
    <t>TC_PRES_CO_011</t>
  </si>
  <si>
    <t>PRES-18A</t>
  </si>
  <si>
    <t xml:space="preserve">Electronic Prescription - Check Authorised Reference Number
</t>
  </si>
  <si>
    <t>TC_PRES_CO_012</t>
  </si>
  <si>
    <t>Electronic Prescription - Check Prescriber specialist qualification.</t>
  </si>
  <si>
    <t>TC_PRES_CO_013</t>
  </si>
  <si>
    <t>Electronic Prescription - Check Prescriber qualification.</t>
  </si>
  <si>
    <t>TC_PRES_CO_014</t>
  </si>
  <si>
    <t>Electronic Prescription - Name of the pharmacy for dispense.</t>
  </si>
  <si>
    <t>TC_PRES_CO_015</t>
  </si>
  <si>
    <t xml:space="preserve">Check Authorisation Reference Number - as presented per state(s)
</t>
  </si>
  <si>
    <t>TC_PRES_CO_016</t>
  </si>
  <si>
    <t>PRES-18B</t>
  </si>
  <si>
    <t>View displayed or included Electronic Prescription text.</t>
  </si>
  <si>
    <t>TC_PRES_CO_017</t>
  </si>
  <si>
    <t>PRES-19</t>
  </si>
  <si>
    <t>View all data elements within the electronic prescriptions.</t>
  </si>
  <si>
    <t>TC_PRES_CO_018</t>
  </si>
  <si>
    <t xml:space="preserve">Check Minimum interval between repeats details for appropriate state(s). 
</t>
  </si>
  <si>
    <t>TC_PRES_CO_020</t>
  </si>
  <si>
    <t>PRES-20</t>
  </si>
  <si>
    <t>Create an electronic prescription - SNOMED codeable value.</t>
  </si>
  <si>
    <t>TC_PRES_CO_021</t>
  </si>
  <si>
    <t>PRES-21</t>
  </si>
  <si>
    <t xml:space="preserve">Include Reason for prescribe (clinical indication) as a SNOMED CT-AU Coded Value
</t>
  </si>
  <si>
    <t>TC_PRES_CO_022</t>
  </si>
  <si>
    <t>PRES-21A</t>
  </si>
  <si>
    <t xml:space="preserve">Create an electronic prescription with / without Reason for prescribe (clinical indication).
</t>
  </si>
  <si>
    <t>TC_PRES_CO_023</t>
  </si>
  <si>
    <t>PRES-22</t>
  </si>
  <si>
    <t>TC_PRES_CO_024</t>
  </si>
  <si>
    <t>PRES-49</t>
  </si>
  <si>
    <t>View the electronic prescription information from Prescribing System.</t>
  </si>
  <si>
    <t>TC_PRES_CO_025</t>
  </si>
  <si>
    <t>PRES-53</t>
  </si>
  <si>
    <t>Create an electronic prescription with Reason for prescribe as free text.</t>
  </si>
  <si>
    <t>TC_PRES_CO_026</t>
  </si>
  <si>
    <t>PRES-56</t>
  </si>
  <si>
    <t>Create an electronic prescription with a flag  'urgent supply'.</t>
  </si>
  <si>
    <t>TC_PRES_CO_027</t>
  </si>
  <si>
    <t>PRES-56A</t>
  </si>
  <si>
    <t>Create an electronic prescription with a flag  'urgent supply' -Submit.</t>
  </si>
  <si>
    <t>TC_PRES_CO_029</t>
  </si>
  <si>
    <t>PRES-705</t>
  </si>
  <si>
    <t>Print medication chart - several line items.</t>
  </si>
  <si>
    <t>TC_PRES_FI_001</t>
  </si>
  <si>
    <t xml:space="preserve">PRES-42 </t>
  </si>
  <si>
    <t>TC_PRES_FI_002</t>
  </si>
  <si>
    <t>PRES-43</t>
  </si>
  <si>
    <t>View the token - Barcode</t>
  </si>
  <si>
    <t>TC_PRES_FI_003</t>
  </si>
  <si>
    <t>PRES-43A</t>
  </si>
  <si>
    <t>Prescribing System reprints Evidence of Prescription.</t>
  </si>
  <si>
    <t>TC_PRES_FI_015</t>
  </si>
  <si>
    <t>PRES-43B</t>
  </si>
  <si>
    <t>Resending electronic EoP.</t>
  </si>
  <si>
    <t>TC_PRES_FI_005</t>
  </si>
  <si>
    <t>PRES-45</t>
  </si>
  <si>
    <t>Send Evidence of Prescription electronically - Default SoC address</t>
  </si>
  <si>
    <t>TC_PRES_FI_006</t>
  </si>
  <si>
    <t>PRES-46</t>
  </si>
  <si>
    <t>Send Evidence of Prescription electronically - Transmission</t>
  </si>
  <si>
    <t>TC_PRES_FI_007</t>
  </si>
  <si>
    <t>PRES-46A</t>
  </si>
  <si>
    <t>An Evidence of Prescription is sent in electronic form and that Evidence of Prescription includes a link to an electronic token (URI)</t>
  </si>
  <si>
    <t>TC_PRES_FI_008</t>
  </si>
  <si>
    <t>PRES-46B</t>
  </si>
  <si>
    <t>Send Evidence of Prescription electronically - Confirm electronic address.</t>
  </si>
  <si>
    <t>TC_PRES_FI_009</t>
  </si>
  <si>
    <t>PRES-47</t>
  </si>
  <si>
    <t>View the Evidence of Prescription - Included details</t>
  </si>
  <si>
    <t>TC_PRES_FI_013</t>
  </si>
  <si>
    <t>PRES-47A</t>
  </si>
  <si>
    <t>View the Evidence of Prescription - chart-based information</t>
  </si>
  <si>
    <t>TC_PRES_FI_010</t>
  </si>
  <si>
    <t>PRES-48</t>
  </si>
  <si>
    <t>View the Evidence of Prescription - details not included (paper)</t>
  </si>
  <si>
    <t>TC_PRES_FI_011</t>
  </si>
  <si>
    <t>PRES-48A</t>
  </si>
  <si>
    <t>View the Evidence of Prescription - details not included (electronic)</t>
  </si>
  <si>
    <t>TC_PRES_FI_014</t>
  </si>
  <si>
    <t>PRES-55</t>
  </si>
  <si>
    <t>View the Evidence of Prescription - only one DSPID</t>
  </si>
  <si>
    <t>TC_PRES_MO_001</t>
  </si>
  <si>
    <t>PRES-40</t>
  </si>
  <si>
    <t>TC_PRES_MO_002</t>
  </si>
  <si>
    <t>PRES-41</t>
  </si>
  <si>
    <t>Correct a created Electronic Prescription</t>
  </si>
  <si>
    <t>TC_PRES_MO_003</t>
  </si>
  <si>
    <t>Correct an exhausted Electronic Prescription</t>
  </si>
  <si>
    <t>TC_PRES_SM_001</t>
  </si>
  <si>
    <t>PRES-23</t>
  </si>
  <si>
    <t xml:space="preserve">Create an electronic prescription. </t>
  </si>
  <si>
    <t>TC_PRES_SM_002</t>
  </si>
  <si>
    <t>Create an electronic prescription - NSW</t>
  </si>
  <si>
    <t>TC_PRES_SM_003</t>
  </si>
  <si>
    <t>PRES-24</t>
  </si>
  <si>
    <t>TC_PRES_SM_031</t>
  </si>
  <si>
    <t>TC_PRES_SM_032</t>
  </si>
  <si>
    <t>TC_PRES_SM_033</t>
  </si>
  <si>
    <t>TC_PRES_SM_034</t>
  </si>
  <si>
    <t>TC_PRES_SM_035</t>
  </si>
  <si>
    <t>TC_PRES_SM_036</t>
  </si>
  <si>
    <t>TC_PRES_SM_037</t>
  </si>
  <si>
    <t>TC_PRES_SM_038</t>
  </si>
  <si>
    <t>TC_PRES_SM_039</t>
  </si>
  <si>
    <t>TC_PRES_SM_040</t>
  </si>
  <si>
    <t>TC_PRES_SM_041</t>
  </si>
  <si>
    <t>TC_PRES_SM_042</t>
  </si>
  <si>
    <t>TC_PRES_SM_004</t>
  </si>
  <si>
    <t>PRES-70A</t>
  </si>
  <si>
    <t>IHI - HI_330_021561, HI_330_016832, HI_330_016813, HI_330_016815</t>
  </si>
  <si>
    <t>TC_PRES_SM_005</t>
  </si>
  <si>
    <t>Associated Test Case - Include an Unvalidated IHI in a prescription</t>
  </si>
  <si>
    <t>TC_PRES_SM_006</t>
  </si>
  <si>
    <t>Associated Test Case - Include an Invalid IHI that has failed validation.</t>
  </si>
  <si>
    <t>TC_PRES_SM_007</t>
  </si>
  <si>
    <t>Associated Test Case - Include an unvalidated IHI in an electronic prescription (HI Service not available)</t>
  </si>
  <si>
    <t>TC_PRES_SM_013</t>
  </si>
  <si>
    <t>PRES-30</t>
  </si>
  <si>
    <t>TC_PRES_SM_015</t>
  </si>
  <si>
    <t>PRES-32</t>
  </si>
  <si>
    <t>TC_PRES_SM_016</t>
  </si>
  <si>
    <t>TC_PRES_SM_017</t>
  </si>
  <si>
    <t>TC_PRES_SM_018.1</t>
  </si>
  <si>
    <t>PRES-33</t>
  </si>
  <si>
    <t>TC_PRES_SM_018.2</t>
  </si>
  <si>
    <t>Prescribing system  attempts to re-send electronic prescription message to the NPDS</t>
  </si>
  <si>
    <t>TC_PRES_SM_019</t>
  </si>
  <si>
    <t>PRES-34</t>
  </si>
  <si>
    <t>TC_PRES_SM_020</t>
  </si>
  <si>
    <t>TC_PRES_SM_021</t>
  </si>
  <si>
    <t>TC_PRES_SM_022</t>
  </si>
  <si>
    <t xml:space="preserve">Cancel the electronic prescription - Dispensed
 </t>
  </si>
  <si>
    <t>TC_PRES_SM_023</t>
  </si>
  <si>
    <t xml:space="preserve">Cancel the electronic prescription - Locked
 </t>
  </si>
  <si>
    <t>TC_PRES_SM_024</t>
  </si>
  <si>
    <t xml:space="preserve">Cancel the electronic prescription - Disabled
 </t>
  </si>
  <si>
    <t>TC_PRES_SM_025</t>
  </si>
  <si>
    <t>PRES-35</t>
  </si>
  <si>
    <t xml:space="preserve">Cancel the electronic prescription.
 </t>
  </si>
  <si>
    <t>TC_PRES_SM_026</t>
  </si>
  <si>
    <t>PRES-36</t>
  </si>
  <si>
    <t xml:space="preserve">Set a duration of an "acknowledgement of receipt - timeout" (AORT), including a value which represents "no timeout". </t>
  </si>
  <si>
    <t>TC_PRES_SM_027</t>
  </si>
  <si>
    <t>PRES-37</t>
  </si>
  <si>
    <t>TC_PRES_SM_029</t>
  </si>
  <si>
    <t>PRES-710</t>
  </si>
  <si>
    <t>TC_PRES_SM_030</t>
  </si>
  <si>
    <t>PRES-715</t>
  </si>
  <si>
    <t>Upload medication chart electronic prescription</t>
  </si>
  <si>
    <t>TC_PRES_REG_001</t>
  </si>
  <si>
    <t>PRES-205</t>
  </si>
  <si>
    <t>Prescribing System used for assisted registration of SoC for an Active Script List.</t>
  </si>
  <si>
    <t>TC_PRES_REG_002</t>
  </si>
  <si>
    <t>PRES-73</t>
  </si>
  <si>
    <t xml:space="preserve">IHI - HI_330_016832, HI_330_016813
</t>
  </si>
  <si>
    <t>TC_PRES_REG_003</t>
  </si>
  <si>
    <t>Associated Test Case - Register an SoC for an ASL. Include an IHI with status Active and Verified.</t>
  </si>
  <si>
    <t>TC_PRES_REG_004</t>
  </si>
  <si>
    <t>Associated Test Case - Update SoC registration IHI details - Include an IHI with status Active and Verified.</t>
  </si>
  <si>
    <t>TC_PRES_REG_005</t>
  </si>
  <si>
    <t>Associated Test Case - Register an SoC for an ASL. Include an IHI with status NOT Active and Verified -IHI cannot be included in ASL registration.</t>
  </si>
  <si>
    <t>TC_PRES_REG_006</t>
  </si>
  <si>
    <t>Associated Test Case - Update SoC registration IHI details - Include an IHI with status NOT Active and Verified.</t>
  </si>
  <si>
    <t>TC_PRES_REG_007</t>
  </si>
  <si>
    <t>PRES-210</t>
  </si>
  <si>
    <t>Healthcare provider user assisted registration - pre-populated data and send SoC's Information.</t>
  </si>
  <si>
    <t>TC_PRES_REG_008</t>
  </si>
  <si>
    <t>PRES-215</t>
  </si>
  <si>
    <t>Healthcare provider user adds a carer or an agent to the SoC's ASL.</t>
  </si>
  <si>
    <t>TC_PRES_REG_009</t>
  </si>
  <si>
    <t>PRES-220</t>
  </si>
  <si>
    <t>Healthcare provider user adds a carer to the SoC's ASL.</t>
  </si>
  <si>
    <t>TC_PRES_REG_010</t>
  </si>
  <si>
    <t>Healthcare provider user adds an agent to the SoC's ASL.</t>
  </si>
  <si>
    <t>TC_PRES_REG_011</t>
  </si>
  <si>
    <t>PRES-225</t>
  </si>
  <si>
    <t>Healthcare provider user adds carer information to the SoC's ASL.</t>
  </si>
  <si>
    <t>TC_PRES_REG_012</t>
  </si>
  <si>
    <t>PRES-230</t>
  </si>
  <si>
    <t>Healthcare provider user adds agent information to the SoC's ASL.</t>
  </si>
  <si>
    <t>TC_PRES_REG_013</t>
  </si>
  <si>
    <t>PRES-235</t>
  </si>
  <si>
    <t>Healthcare provider user  adds an organisation as a carer to the SoC's ASL.</t>
  </si>
  <si>
    <t>TC_PRES_REG_014</t>
  </si>
  <si>
    <t>PRES-240</t>
  </si>
  <si>
    <t>Healthcare provider user records a primary contact point for the SoC/carer of the ASL.</t>
  </si>
  <si>
    <t>TC_PRES_REG_015</t>
  </si>
  <si>
    <t>Healthcare provider user records several primary contact points for the SoC/carer of the ASL.</t>
  </si>
  <si>
    <t>TC_PRES_REG_016</t>
  </si>
  <si>
    <t>PRES-245</t>
  </si>
  <si>
    <t>Healthcare provider deletes registered ASLR SoC's Primary Contact details</t>
  </si>
  <si>
    <t>TC_PRES_REG_017</t>
  </si>
  <si>
    <t>PRES-250</t>
  </si>
  <si>
    <t>Healthcare provider user modifies SoC's carer's personal information in ASL.</t>
  </si>
  <si>
    <t>TC_PRES_REG_018</t>
  </si>
  <si>
    <t>Healthcare provider user modifies SoC's agent's personal information in ASL.</t>
  </si>
  <si>
    <t>TC_PRES_REG_019</t>
  </si>
  <si>
    <t>Healthcare provider user removes SoC's carer’s personal information in ASL.</t>
  </si>
  <si>
    <t>TC_PRES_REG_020</t>
  </si>
  <si>
    <t>Healthcare provider user removes SoC agent’s personal information in ASL.</t>
  </si>
  <si>
    <t>TC_PRES_REG_021</t>
  </si>
  <si>
    <t>PRES-255</t>
  </si>
  <si>
    <t>System checks IHI Status, prior to displaying registration form - IHI is valid.</t>
  </si>
  <si>
    <t>TC_PRES_REG_022</t>
  </si>
  <si>
    <t>System checks IHI Status, prior to displaying registration form - IHI is not Verified.</t>
  </si>
  <si>
    <t>TC_PRES_REG_023</t>
  </si>
  <si>
    <t>System checks IHI Status, prior to displaying registration form - IHI is not Active.</t>
  </si>
  <si>
    <t>TC_PRES_VW_001</t>
  </si>
  <si>
    <t>PRES-275</t>
  </si>
  <si>
    <t>Healthcare provider user views a patient record - Registered.</t>
  </si>
  <si>
    <t>TC_PRES_VW_002</t>
  </si>
  <si>
    <t>Healthcare provider user views a patient record - Unregistered.</t>
  </si>
  <si>
    <t>TC_PRES_VW_003</t>
  </si>
  <si>
    <t>PRES-280</t>
  </si>
  <si>
    <t>Healthcare provider user views the Subject of Care’s Active Script List - Consent = Yes</t>
  </si>
  <si>
    <t>TC_PRES_VW_004</t>
  </si>
  <si>
    <t>Healthcare provider user views the Subject of Care’s Active Script List - Consent = No</t>
  </si>
  <si>
    <t>TC_PRES_VW_005</t>
  </si>
  <si>
    <t>Healthcare provider user views the Subject of Care’s Active Script List - SoC does not have a registered ASL.</t>
  </si>
  <si>
    <t>TC_PRES_VW_006</t>
  </si>
  <si>
    <t>PRES-290</t>
  </si>
  <si>
    <t>Check the patient record in system - note displayed Name.</t>
  </si>
  <si>
    <t>TC_PRES_VW_007</t>
  </si>
  <si>
    <t>PRES-295</t>
  </si>
  <si>
    <t>Check the patient record in the system - note site consent for Healthcare provider organisation(has site consent).</t>
  </si>
  <si>
    <t>TC_PRES_VW_008</t>
  </si>
  <si>
    <t>Check the patient record in the system - note site consent for Healthcare provider organisation(does not have site consent).</t>
  </si>
  <si>
    <t>TC_PRES_VW_009</t>
  </si>
  <si>
    <t>PRES-305</t>
  </si>
  <si>
    <t>Healthcare provider requests site viewing consent.</t>
  </si>
  <si>
    <t>TC_PRES_VW_010</t>
  </si>
  <si>
    <t>PRES-315</t>
  </si>
  <si>
    <t>Healthcare provider user views the Subject of Care’s Active Script List - check information.</t>
  </si>
  <si>
    <t>TC_PRES_PRS_001</t>
  </si>
  <si>
    <t>PRES-345</t>
  </si>
  <si>
    <t xml:space="preserve">Healthcare provider user notes checkboxes for prescription send information options -Patient does not want added to ASL.
</t>
  </si>
  <si>
    <t>TC_PRES_PRS_002</t>
  </si>
  <si>
    <t xml:space="preserve">Prescriber  notes the checkbox indicating Patient's  choice  - keep the information away from Patient's ASL.
</t>
  </si>
  <si>
    <t>TC_PRES_PRS_003</t>
  </si>
  <si>
    <t>PRES-345A</t>
  </si>
  <si>
    <t xml:space="preserve">Prescriber  notes the checkbox indicating Patient's choice -keep the information away from Patient's ASL-Default
</t>
  </si>
  <si>
    <t>TC_PRES_PRS_004</t>
  </si>
  <si>
    <t xml:space="preserve">Healthcare provider user notes checkboxes for prescription send information options -Must be retained by pharmacy does not want added to ASL - Default.
</t>
  </si>
  <si>
    <t>TC_PRES_PRS_005</t>
  </si>
  <si>
    <t>PRES-360</t>
  </si>
  <si>
    <t>Check meta-data send status for EP repeat with instruction "the patient consents to the prescription being added to the ASL".</t>
  </si>
  <si>
    <t>TC_PRES_PRS_006</t>
  </si>
  <si>
    <t>Check meta-data send status for EP repeat, without instruction - i.e. no objection to the prescription being added to the ASL.</t>
  </si>
  <si>
    <t>TC_PRES_PRS_007</t>
  </si>
  <si>
    <t>PRES-362</t>
  </si>
  <si>
    <t>Check meta-data send status for EP repeat with instruction "the prescription will be sent directly to a dispenser and must not be sent to an ASL".</t>
  </si>
  <si>
    <t>TC_PRES_PRS_008</t>
  </si>
  <si>
    <t>PRES-365</t>
  </si>
  <si>
    <t>Healthcare provider user generates EP - send  instruction is that the prescription is to be sent directly to a dispenser.</t>
  </si>
  <si>
    <t>TC_PRES_PRS_009</t>
  </si>
  <si>
    <t>PRES-390</t>
  </si>
  <si>
    <t>Healthcare provider user generates EP - Check EoP created.</t>
  </si>
  <si>
    <t>Conformance Requirements Reference</t>
  </si>
  <si>
    <r>
      <t xml:space="preserve">PRIORITY
</t>
    </r>
    <r>
      <rPr>
        <sz val="8"/>
        <rFont val="Calibri"/>
        <family val="2"/>
        <scheme val="minor"/>
      </rPr>
      <t>(Mandatory, Optional, Recommended, Conditional)</t>
    </r>
  </si>
  <si>
    <t>Preconditions</t>
  </si>
  <si>
    <t>TEST EVIDENCE (SCREEN SHOTS, RECORDINGS, FILES)</t>
  </si>
  <si>
    <t>CALC.</t>
  </si>
  <si>
    <t>MANDATORY AND N/A</t>
  </si>
  <si>
    <t>ADHA Internal</t>
  </si>
  <si>
    <t>START:   Authentication and Authorisation</t>
  </si>
  <si>
    <t>TC_PRES_AA_001.1</t>
  </si>
  <si>
    <r>
      <t>The system</t>
    </r>
    <r>
      <rPr>
        <b/>
        <sz val="11"/>
        <color theme="1"/>
        <rFont val="Calibri"/>
        <family val="2"/>
        <scheme val="minor"/>
      </rPr>
      <t xml:space="preserve"> </t>
    </r>
    <r>
      <rPr>
        <sz val="11"/>
        <color theme="1"/>
        <rFont val="Calibri"/>
        <family val="2"/>
        <scheme val="minor"/>
      </rPr>
      <t xml:space="preserve">SHALL provide single factor, multi-stage, or multi-factor authentication on all user accounts. 
</t>
    </r>
    <r>
      <rPr>
        <i/>
        <sz val="11"/>
        <color theme="1"/>
        <rFont val="Calibri"/>
        <family val="2"/>
        <scheme val="minor"/>
      </rPr>
      <t xml:space="preserve">
Testing Note: only test the authentication your system uses.
</t>
    </r>
  </si>
  <si>
    <t xml:space="preserve">Prescriber enters details and password. </t>
  </si>
  <si>
    <t>Account accessed.</t>
  </si>
  <si>
    <r>
      <t xml:space="preserve">User exists in system.
</t>
    </r>
    <r>
      <rPr>
        <i/>
        <sz val="11"/>
        <rFont val="Calibri"/>
        <family val="2"/>
        <scheme val="minor"/>
      </rPr>
      <t xml:space="preserve">
Note - Dependent on individual prescribing system design - prescribing system may only need to provide unique initials. </t>
    </r>
  </si>
  <si>
    <t>TBD</t>
  </si>
  <si>
    <t>Y</t>
  </si>
  <si>
    <t>TC_PRES_AA_001.4</t>
  </si>
  <si>
    <t>TC_PRES_AA_001.2</t>
  </si>
  <si>
    <t>User exists in system. 
Token and / or other multi-stage authentication set-up for use.</t>
  </si>
  <si>
    <t>TC_PRES_AA_001.5</t>
  </si>
  <si>
    <t>Prescriber enters incorrect multi-stage details. E.g. wrong password then pre-set secret question.</t>
  </si>
  <si>
    <t>Account not accessed.</t>
  </si>
  <si>
    <t>TC_PRES_AA_001.3</t>
  </si>
  <si>
    <t>User exists in system. 
Token and password and / or other multi-factor authentication set-up for use.</t>
  </si>
  <si>
    <t>TC_PRES_AA_001.6</t>
  </si>
  <si>
    <t>Prescriber enters incorrect multi-factor details. E.g. wrong Token details &amp; wrong Password.</t>
  </si>
  <si>
    <r>
      <t xml:space="preserve">The system SHALL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</si>
  <si>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t>Security Profiles Set-up for the users</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</si>
  <si>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</si>
  <si>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</si>
  <si>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</si>
  <si>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</si>
  <si>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r>
      <t xml:space="preserve">The system SHOULD provide multi-factor authentication on user accounts with electronic prescribing capability. 
</t>
    </r>
    <r>
      <rPr>
        <i/>
        <sz val="11"/>
        <color theme="1"/>
        <rFont val="Calibri"/>
        <family val="2"/>
        <scheme val="minor"/>
      </rPr>
      <t>Note: as per Australian Cyber Security Centre (ACSC) recommendations.</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</si>
  <si>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</si>
  <si>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t>User accounts with electronic prescribing capability</t>
  </si>
  <si>
    <t>N</t>
  </si>
  <si>
    <t>User accounts with electronic prescribing capability SHALL contain the user's: 
• Full Name  
• PBS Prescriber Number, where they have one 
• Healthcare Provider Identifier - Individual (HPI-I).</t>
  </si>
  <si>
    <t>Each account contains all user information as specified in the requirement</t>
  </si>
  <si>
    <t>System supports single factor or multi stage authentication.
System uses at least one of the conditional approaches.</t>
  </si>
  <si>
    <r>
      <t xml:space="preserve">CONDITION: System uses authentication approach '1'.
</t>
    </r>
    <r>
      <rPr>
        <sz val="11"/>
        <rFont val="Calibri"/>
        <family val="2"/>
        <scheme val="minor"/>
      </rPr>
      <t xml:space="preserve">
System uses authentication parameters - Option 1 of requirements.</t>
    </r>
  </si>
  <si>
    <t>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</si>
  <si>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t>User account with access to establish authentication parameters i.e. admin user
Prescribing Systems user accounts</t>
  </si>
  <si>
    <r>
      <t xml:space="preserve">CONDITION: System uses authentication approach '2'.
</t>
    </r>
    <r>
      <rPr>
        <sz val="11"/>
        <rFont val="Calibri"/>
        <family val="2"/>
        <scheme val="minor"/>
      </rPr>
      <t xml:space="preserve">
System uses authentication parameters - Option 2 of requirements.</t>
    </r>
  </si>
  <si>
    <t>User password make-up: 
- Is of at least eight characters
- Contains at least one letter
- Contains at least one number
- Allows special characters</t>
  </si>
  <si>
    <r>
      <t xml:space="preserve">CONDITION: System uses authentication approach '3'.
</t>
    </r>
    <r>
      <rPr>
        <sz val="11"/>
        <rFont val="Calibri"/>
        <family val="2"/>
        <scheme val="minor"/>
      </rPr>
      <t xml:space="preserve">
System uses authentication parameters - Option 3 of requirements.</t>
    </r>
  </si>
  <si>
    <t xml:space="preserve">User passwords align to ISM Security Control 0417 and ISM Security Control 0421.
</t>
  </si>
  <si>
    <r>
      <t>The system SHALL automatically log off an account, or require re-authentication, after a period of inactivity.
The period of inactivity</t>
    </r>
    <r>
      <rPr>
        <b/>
        <sz val="11"/>
        <color theme="1"/>
        <rFont val="Calibri"/>
        <family val="2"/>
        <scheme val="minor"/>
      </rPr>
      <t xml:space="preserve"> </t>
    </r>
    <r>
      <rPr>
        <sz val="11"/>
        <color theme="1"/>
        <rFont val="Calibri"/>
        <family val="2"/>
        <scheme val="minor"/>
      </rPr>
      <t xml:space="preserve">SHALL be either:
1. configurable by the healthcare organisation AND the default SHOULD be no longer than 15min
OR
2. a time period set by the software vendor no longer than 15 minutes.
</t>
    </r>
    <r>
      <rPr>
        <i/>
        <sz val="11"/>
        <color theme="1"/>
        <rFont val="Calibri"/>
        <family val="2"/>
        <scheme val="minor"/>
      </rPr>
      <t xml:space="preserve">Note: healthcare organisations shall be able to define a period of inactivity after which the prescriber's terminal may be considered unattended and vulnerable to misuse.
Note: software-as-a-Service providers may not be able to set time period for each organisation and as such may select a time period no longer than 15 minutes for all users.
Note: healthcare organisation may choose not to enable this functionality where their corporate system addresses this requirement. </t>
    </r>
  </si>
  <si>
    <t xml:space="preserve">User and password Security Model established:
- User Time Out
</t>
  </si>
  <si>
    <t>User is logged in but the period of inactivity expires as set by the healthcare organisation.</t>
  </si>
  <si>
    <t xml:space="preserve">User is automatically logged out or the system requires re-authentication. 
Note: Time-Out period exceeding 15 mins is allowed but not recommended. </t>
  </si>
  <si>
    <t xml:space="preserve">User(s)in the system for use. </t>
  </si>
  <si>
    <t xml:space="preserve">User is logged in but the period of inactivity expires as set by the software vendor. </t>
  </si>
  <si>
    <t>User is automatically logged out or the system requires re-authentication. 
Time-Out period does not exceed 15 minutes.</t>
  </si>
  <si>
    <t>PRES-7</t>
  </si>
  <si>
    <t>Prescriber logged in</t>
  </si>
  <si>
    <t xml:space="preserve">Submit a prescription for a Schedule 8 medicine.
</t>
  </si>
  <si>
    <t xml:space="preserve">User is required to reauthenticate prior to submitting a Schedule 8 medicine. </t>
  </si>
  <si>
    <t>Prescribing Systems user account
Schedule 8 medicine</t>
  </si>
  <si>
    <t>When the system requests re-authentication for a Schedule 8 medicine, the system SHOULD indicate the authentication is for a Schedule 8 medicine.</t>
  </si>
  <si>
    <t xml:space="preserve">Prescriber logged in
Prescribe submits a prescription for a Schedule 8 medicine </t>
  </si>
  <si>
    <t>The system requests re-authentication for a Schedule 8 medicine</t>
  </si>
  <si>
    <t>The system indicates the authentication is for a Schedule 8 medicine.</t>
  </si>
  <si>
    <r>
      <t xml:space="preserve">The system MAY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</si>
  <si>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t>A period of inactivity has been identified in the system.</t>
  </si>
  <si>
    <t>Log in to the electronic prescribing systems, log off, and do not interact with the system for a period of inactivity defined.</t>
  </si>
  <si>
    <t>The system automatically disables the account</t>
  </si>
  <si>
    <t>Prescribing Systems user account</t>
  </si>
  <si>
    <r>
      <t xml:space="preserve">If the system is intended to integrate with the healthcare provider organisation’s Authorisation Service (e.g. Single-Sign-On service), then the system SHOULD provide the capability for the healthcare provider organisation to disable application-level authentication.
</t>
    </r>
    <r>
      <rPr>
        <i/>
        <sz val="11"/>
        <color theme="1"/>
        <rFont val="Calibri"/>
        <family val="2"/>
        <scheme val="minor"/>
      </rPr>
      <t xml:space="preserve">Note: PRES-7 still applies when application-level authentication has been disabled. </t>
    </r>
  </si>
  <si>
    <t>The system is integrated with the healthcare provider organisation’s Authorisation Service.</t>
  </si>
  <si>
    <t>Application level authentication disabled.</t>
  </si>
  <si>
    <t xml:space="preserve">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NPDS and ASLR.
If one or more of the products associated with the specific function is not operating then the system SHALL NOT interact with the NPDS or ASLR.
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NPDS and ASLR are permitted only when all products are operating and active. </t>
  </si>
  <si>
    <t>Appropriate system configuration.
NPDS Available.</t>
  </si>
  <si>
    <t xml:space="preserve">CONDITION: Solution comprises of multiple products.
Transacting with NPDS - Conforming product(s) not operating.
Note: Full system configuration includes ALL conforming products in working operation as the system solution. Interaction with NPDS to be prevented should ANY conforming product in this configuration be non-operational.   
</t>
  </si>
  <si>
    <t xml:space="preserve">System cannot interact with NPDS.
Note: Appropriate message should indicate non-interaction with the NPDS while product(s) are non-operational. </t>
  </si>
  <si>
    <t xml:space="preserve">Appropriate System software products.
</t>
  </si>
  <si>
    <t>Appropriate system configuration.
ASLR Available.</t>
  </si>
  <si>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r>
      <rPr>
        <sz val="11"/>
        <rFont val="Calibri"/>
        <family val="2"/>
        <scheme val="minor"/>
      </rPr>
      <t xml:space="preserve"> 
</t>
    </r>
  </si>
  <si>
    <r>
      <t xml:space="preserve">System cannot interact with ASLR.
</t>
    </r>
    <r>
      <rPr>
        <i/>
        <sz val="11"/>
        <rFont val="Calibri"/>
        <family val="2"/>
        <scheme val="minor"/>
      </rPr>
      <t xml:space="preserve">Note: Appropriate message should indicate non-interaction with the ASLR while product(s) are non-operational. </t>
    </r>
  </si>
  <si>
    <r>
      <t xml:space="preserve">If the system stores passwords in any form, it SHALL ensure that the passwords are stored securely. This is to be done by:
•	not storing passwords as plain text
•	ensuring that passwords are stored with salt added and encrypted using an ASD approved hashing algorithm.
</t>
    </r>
    <r>
      <rPr>
        <i/>
        <sz val="11"/>
        <rFont val="Calibri"/>
        <family val="2"/>
      </rPr>
      <t>Note: it is recommended that salt is unique randomly generated.</t>
    </r>
  </si>
  <si>
    <t>Authorised user has access to stored passwords.</t>
  </si>
  <si>
    <r>
      <t xml:space="preserve">CONDITION: System stores passwords
</t>
    </r>
    <r>
      <rPr>
        <sz val="11"/>
        <rFont val="Calibri"/>
        <family val="2"/>
        <scheme val="minor"/>
      </rPr>
      <t>Check stored passwords.</t>
    </r>
  </si>
  <si>
    <r>
      <t>1</t>
    </r>
    <r>
      <rPr>
        <sz val="11"/>
        <color rgb="FFFF0000"/>
        <rFont val="Calibri"/>
        <family val="2"/>
        <scheme val="minor"/>
      </rPr>
      <t>.</t>
    </r>
    <r>
      <rPr>
        <sz val="11"/>
        <rFont val="Calibri"/>
        <family val="2"/>
        <scheme val="minor"/>
      </rPr>
      <t xml:space="preserve"> Passwords are NOT stored as plain text
2. passwords are stored with salt added and encrypted using an ASD approved hashing algorithm.
</t>
    </r>
  </si>
  <si>
    <r>
      <t xml:space="preserve">The system SHOULD check users’ credentials with a known breached credentials service to ensure the credentials haven’t been used in a previous data breach.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</si>
  <si>
    <t xml:space="preserve">Known breached credentials service in use.
Note: A known breached credentials service needs to be an external managed service (or list). Please refer to ‘Breached Password Services’ in Appendix B Implementation Advice in the conformance profile.
</t>
  </si>
  <si>
    <t>Authenticate User - No Previous Breach</t>
  </si>
  <si>
    <t>Credentials checked against breached credentials service - no previous breach found.</t>
  </si>
  <si>
    <t>Users(s) in the system for use.
Breached Credentials Service 
User password already breached.</t>
  </si>
  <si>
    <t>Authenticate User - Previous Breach</t>
  </si>
  <si>
    <t>Credentials checked against breached credentials service - Previous breach reported</t>
  </si>
  <si>
    <r>
      <t>Where the system is hosted and accessible over the public internet (see note) and the system is only using single factor or multi-stage authentication the system SHALL check the users’ credentials with a known breached credentials service or against a known breached password list. 
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perform this check at the time the password is set by the user and on the first login after the known breached credentials service or password list has been updated. 
If the password was found in a past breach the user SHALL be required to update their password. The user’s authentication SHALL be rejected until a password reset has been performed.
</t>
    </r>
    <r>
      <rPr>
        <i/>
        <sz val="11"/>
        <color theme="1"/>
        <rFont val="Calibri"/>
        <family val="2"/>
        <scheme val="minor"/>
      </rPr>
      <t>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does not need to meet this requirement.</t>
    </r>
  </si>
  <si>
    <t>System supports single factor or multi stage authentication
System Hosted and Accessible over Public Internet
Service list updated where appropriate
Note: A known breached credentials service needs to be an external managed service (or list). Please refer to ‘Breached Password Services’ in Appendix B Implementation Advice in the conformance profile.</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</si>
  <si>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No previous password breach</t>
    </r>
  </si>
  <si>
    <t>Credentials checked against breached credentials service / breached password list - ok.</t>
  </si>
  <si>
    <t>Users(s) in the system for use.
Breached Credentials Service 
User credentials already breached.</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</si>
  <si>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Previous Breach </t>
    </r>
  </si>
  <si>
    <t>Credentials checked against breached credentials service / breached password list  - user must update the password.</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</si>
  <si>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No previous password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</si>
  <si>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previous password breach </t>
    </r>
  </si>
  <si>
    <t>END:   Authentication and Authorisation</t>
  </si>
  <si>
    <t>Test Result Options</t>
  </si>
  <si>
    <t>MEDICATION CHART NPDS</t>
  </si>
  <si>
    <t>Fail</t>
  </si>
  <si>
    <t>Total Tests</t>
  </si>
  <si>
    <t>N/A (Please provide reason)</t>
  </si>
  <si>
    <t>Tests Failed or TBD</t>
  </si>
  <si>
    <t>Pass</t>
  </si>
  <si>
    <t>Tests Passed, Not Testable or N/A</t>
  </si>
  <si>
    <t>%Passed, Not Testable or N/A</t>
  </si>
  <si>
    <t>Medication Chart Prescribing Systems</t>
  </si>
  <si>
    <t>START:   Audit</t>
  </si>
  <si>
    <r>
      <t xml:space="preserve">The system SHALL,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</si>
  <si>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t>Audit logs exist</t>
  </si>
  <si>
    <t xml:space="preserve">Extract system Audit Log Details.  </t>
  </si>
  <si>
    <t>Audit details extracted:
- Readable format
- Appropriate files created, e.g. PFS, log file.</t>
  </si>
  <si>
    <t>Audit Log details created foe extraction.</t>
  </si>
  <si>
    <r>
      <t>The system SHALL</t>
    </r>
    <r>
      <rPr>
        <b/>
        <sz val="11"/>
        <color theme="1"/>
        <rFont val="Calibri"/>
        <family val="2"/>
        <scheme val="minor"/>
      </rPr>
      <t xml:space="preserve">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</si>
  <si>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t>NPDS available
HI Service available</t>
  </si>
  <si>
    <t>Perform the following activities:
1. logon
2. logoff,
3. stage-change  
4. credential change</t>
  </si>
  <si>
    <t>The system maintains audit logs of all the activities.</t>
  </si>
  <si>
    <t>Prescribing Systems user accounts.</t>
  </si>
  <si>
    <t>The user has access to view audit logs
NPDS available
HI Service available</t>
  </si>
  <si>
    <t>Generate an electronic prescription.</t>
  </si>
  <si>
    <r>
      <t>The system records each electronic prescription generated in an audit log with the details as specified in the requirements.</t>
    </r>
    <r>
      <rPr>
        <i/>
        <sz val="11"/>
        <rFont val="Calibri"/>
        <family val="2"/>
        <scheme val="minor"/>
      </rPr>
      <t xml:space="preserve">
</t>
    </r>
  </si>
  <si>
    <t>Authorised prescriber user account.
Electronic Prescription Test Data</t>
  </si>
  <si>
    <t xml:space="preserve">The system SHALL record each electronic prescription cancellation request in the audit log. The details of the record shall include:
•	Date and time of cancellation (time and time zone)
•	Globally Unique Prescription Identifier
•	Delivery Service Prescription Identifier (DSPID)
•	Date and time of acknowledgement (time and time zone) if applicable
•	The success (or otherwise) of the cancellation.
</t>
  </si>
  <si>
    <t>Electronic prescription generated
NPDS available
HI Service available</t>
  </si>
  <si>
    <t xml:space="preserve">Request electronic prescription cancellation - Successful
</t>
  </si>
  <si>
    <t xml:space="preserve">The system records electronic prescription cancellation request in the audit log  with the details as specified in the requirements.
</t>
  </si>
  <si>
    <t>Authorised prescriber user account.
Electronic prescription</t>
  </si>
  <si>
    <r>
      <t xml:space="preserve">The system records electronic prescription cancellation request in the audit log  with the details as specified in the requirements.
</t>
    </r>
    <r>
      <rPr>
        <i/>
        <sz val="11"/>
        <rFont val="Calibri"/>
        <family val="2"/>
        <scheme val="minor"/>
      </rPr>
      <t xml:space="preserve">
</t>
    </r>
  </si>
  <si>
    <t>If the system provides ASL viewing capability, then the system SHALL maintain an audit log of access to Active Script Lists.
The audit log SHALL include at least:
• Date and time of access (time and time zone) 
• Subject of Care’s IHI number 
• Organisation or site ID, or User ID (from the prescribing system) or both.</t>
  </si>
  <si>
    <t>Sufficient user access / viewing of ASL to generate Audit</t>
  </si>
  <si>
    <r>
      <t xml:space="preserve">CONDITION: System provides ASL viewing capability.
</t>
    </r>
    <r>
      <rPr>
        <sz val="11"/>
        <rFont val="Calibri"/>
        <family val="2"/>
        <scheme val="minor"/>
      </rPr>
      <t>Check the audit log of ASL viewing.</t>
    </r>
  </si>
  <si>
    <t xml:space="preserve">The Audit log contains appropriate viewing of ASL activity and includes:
- Date and time of access (time and time zone)
- Subject of Care’s IHI number
- Organisation or site ID, and / or User ID 
</t>
  </si>
  <si>
    <t>ASL Viewing traffic for Audit.</t>
  </si>
  <si>
    <t>END:   Audit</t>
  </si>
  <si>
    <t>START:   Cryptography</t>
  </si>
  <si>
    <t xml:space="preserve">Personal and sensitive information SHALL be encrypted when in transit. </t>
  </si>
  <si>
    <t>Electronic prescription created and being transmitted</t>
  </si>
  <si>
    <t>Check personal and sensitive information in Transit - e.g. being sent to the NPDS</t>
  </si>
  <si>
    <t>Personal and sensitive information is encrypted. 
Note: 
Personal and sensitive information:
Personal information is information about an individual. Sensitive information is personal information that has a higher level of privacy protection than other personal information.
See https://www.oaic.gov.au/privacy/guidance-and-advice/what-is-personal-information</t>
  </si>
  <si>
    <t>Electronic Prescription details</t>
  </si>
  <si>
    <t xml:space="preserve">When connecting to a NPDS over a public network, the system SHALL authenticate the identity of the NPDS using Public Key Infrastructure (PKI). 
Note: the Conformance Requirements will be updated if the approved authentication methods change. </t>
  </si>
  <si>
    <t>Connect to NPDS System over a public network - Authenticate NPDS</t>
  </si>
  <si>
    <t xml:space="preserve">Prescribing system authenticates the identity of the NPDS using Public Key Infrastructure (PKI).
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</si>
  <si>
    <t>Security Profiles Set-up for all users</t>
  </si>
  <si>
    <t xml:space="preserve">When connecting to a NPDS over a public network, the system SHALL assert the identity of the organisation connecting the system to the NPDS. 
Note: the Conformance Requirements will be updated if the approved authentication methods change. 
 </t>
  </si>
  <si>
    <t>Connect to NPDS System over a public network - Assert to NPDS</t>
  </si>
  <si>
    <t>The prescribing system asserts the organisation identity to the NPDS.</t>
  </si>
  <si>
    <t xml:space="preserve">All transmission of electronic prescription information over public networks SHALL be encrypted using Australian Signals Directorate (ASD) approved cryptographic algorithms. </t>
  </si>
  <si>
    <t>Monitor Interface between Prescribing System and NPDS.
Inspect the data in transit between Prescribing System and NPDS.</t>
  </si>
  <si>
    <t xml:space="preserve">All Information Sent to and from public network encrypted.
The data is encrypted properly using Australian Signals Directorate (ASD) approved cryptographic algorithms. 
Note: Refer to ASD Approved Cryptographic Algorithms in
https://www.cyber.gov.au/acsc/view-all-content/ism
</t>
  </si>
  <si>
    <t xml:space="preserve">Information to test encryption
</t>
  </si>
  <si>
    <r>
      <t xml:space="preserve">The system SHOULD validate digital certificates.
</t>
    </r>
    <r>
      <rPr>
        <i/>
        <sz val="11"/>
        <color theme="1"/>
        <rFont val="Calibri"/>
        <family val="2"/>
        <scheme val="minor"/>
      </rPr>
      <t>Note: see Appendix B Implementation Advice in the Conformance Profile for full implementation guidance.</t>
    </r>
  </si>
  <si>
    <t>Use the certificate that has been revoked and is on Certificate Revocation List (CRL).</t>
  </si>
  <si>
    <t xml:space="preserve">Attempt to connect.
Note: Certificate validation should be done by:
•	ensuring the certificate has not been revoked. This may be done by using a Certificate Revocation List (CRL), Online Certificate Status Protocol (OCSP) or other method </t>
  </si>
  <si>
    <t xml:space="preserve">Connection is denied and appropriate error code returned.
</t>
  </si>
  <si>
    <t>Use the certificate that is not valid and has expired.</t>
  </si>
  <si>
    <t xml:space="preserve">Attempt to connect.
</t>
  </si>
  <si>
    <t>Use the certificate that is not from a publicly trusted Certificate Authority.</t>
  </si>
  <si>
    <r>
      <t>The system SHOULD</t>
    </r>
    <r>
      <rPr>
        <b/>
        <sz val="11"/>
        <rFont val="Calibri"/>
        <family val="2"/>
        <scheme val="minor"/>
      </rPr>
      <t xml:space="preserve"> </t>
    </r>
    <r>
      <rPr>
        <sz val="11"/>
        <rFont val="Calibri"/>
        <family val="2"/>
        <scheme val="minor"/>
      </rPr>
      <t>encrypt information assets at rest using Australian Signals Directorate (ASD) approved cryptographic algorithms.</t>
    </r>
  </si>
  <si>
    <t xml:space="preserve">System set-up to check encryption
</t>
  </si>
  <si>
    <t xml:space="preserve">Inspect asset information at rest.
</t>
  </si>
  <si>
    <r>
      <t xml:space="preserve">All asset information is encrypted correctly using ASD Approved Cryptographic algorithms.
Note: Refer to ASD Approved Cryptographic Algorithms in
https://www.cyber.gov.au/acsc/view-all-content/ism
</t>
    </r>
    <r>
      <rPr>
        <strike/>
        <sz val="11"/>
        <rFont val="Calibri"/>
        <family val="2"/>
        <scheme val="minor"/>
      </rPr>
      <t xml:space="preserve">
</t>
    </r>
    <r>
      <rPr>
        <sz val="11"/>
        <rFont val="Calibri"/>
        <family val="2"/>
        <scheme val="minor"/>
      </rPr>
      <t xml:space="preserve">
Information Asset Guidelines: https://www.qgcio.qld.gov.au/documents/identification-and-classification-of-information-assets
</t>
    </r>
  </si>
  <si>
    <t>Electronic Prescription and associated data.</t>
  </si>
  <si>
    <t>END:   Cryptography</t>
  </si>
  <si>
    <t xml:space="preserve">START:  User Selection </t>
  </si>
  <si>
    <r>
      <t xml:space="preserve">The system MAY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</si>
  <si>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t xml:space="preserve">Electronic prescribing capability on an authorised prescriber user account is disabled
NPDS Available
</t>
  </si>
  <si>
    <t>Authorised prescriber user creates a prescription.</t>
  </si>
  <si>
    <t>The prescriber is not presented with electronic prescribing options when generating prescriptions</t>
  </si>
  <si>
    <t>Authorised prescriber user account
A user account with access to enable / disable electronic prescribing capability on user accounts (e.g. admin user)</t>
  </si>
  <si>
    <t xml:space="preserve">Electronic prescribing capability on the authorised prescriber user account is enabled
NPDS Available
</t>
  </si>
  <si>
    <t>The prescriber is presented with electronic prescribing options when generating prescriptions.</t>
  </si>
  <si>
    <t xml:space="preserve">National Prescription Delivery Service unavailable
</t>
  </si>
  <si>
    <t>Authorised prescriber user accounts
Chart-based Electronic prescription test data</t>
  </si>
  <si>
    <t xml:space="preserve">A Chart-based Electronic prescription is created.  
An ETP message is not generated.
Prescription Exchange Service does not receive the ETP message. </t>
  </si>
  <si>
    <t>Authorised prescriber user account
Chart-based Electronic prescription test data</t>
  </si>
  <si>
    <t xml:space="preserve">Create an Chart-based Electronic prescription. </t>
  </si>
  <si>
    <t>The Chart-based Electronic prescription is created and is sent to only  NPDS.
The Chart-based Electronic prescription is NOT sent directly to a dispensing system via  Direct PDS.</t>
  </si>
  <si>
    <t xml:space="preserve">END:  User Selection </t>
  </si>
  <si>
    <t>START: Patient Records</t>
  </si>
  <si>
    <t>TC_PRES_PR_001</t>
  </si>
  <si>
    <r>
      <t xml:space="preserve">The system SHALL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conformance to requirements 005812, 005813, 005814 and 005818 is mandated for Prescribing Systems. That is, Prescribing Systems need to be able to query the HI Service using an IHI, Medicare card number or DVA file number and be able to resubmit a query using modified search criteria (such as a person’s maiden name or alternative given names).
The requirements are stated in Use of Healthcare Identifiers in Health Software Systems Software Conformance Requirements [AGENCY2020].</t>
    </r>
  </si>
  <si>
    <t xml:space="preserve">Use of Healthcare Identifiers in Health Software Systems - HI Document ID: DH-3360:2020: v4.0
UC.010 - Register patient
UC.015 - Update patient health record
Testing Note: Systems already conformant to HI should ensure that any mandatory use cases or test cases NOT covered by existing HI conformance are tested retrospectively. Use cases and test cases covered by previous HI conformance now appropriate to Chart-based Electronic prescriptions need to demonstrate that the solution implemented is the same solution already conformant and operates appropriately in this context.  
</t>
  </si>
  <si>
    <t>All Mandatory Test Cases to be complete as part of HI conformance.</t>
  </si>
  <si>
    <t>All Mandatory Test Cases complete as part of HI conformance.</t>
  </si>
  <si>
    <t>Appropriate Test Data for IHI Testing needs - See Conformance Test Data for Healthcare Identifiers v2.17</t>
  </si>
  <si>
    <t>HI_010_005805
HI_010_005808
HI_010_005817
HI_010_005820
HI_010_005839
HI_010_005843
HI_010_005847
HI_010_005873
HI_010_005875
HI_010_006077
HI_010_008028
HI_010_008526</t>
  </si>
  <si>
    <t>HI_015_005805
HI_015_005808
HI_015_005820
HI_015_005839
HI_015_005843
HI_015_005847
HI_015_005872
HI_015_005873
HI_015_005875
HI_015_006077
HI_015_006105
HI_015_008028
HI_015_008526
HI_015_016813
HI_015_016814
HI_015_016815
HI_015_017421
HI_015_022000</t>
  </si>
  <si>
    <t>TC_PRES_PR_002</t>
  </si>
  <si>
    <t>All appropriate Conditional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</si>
  <si>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applicable Conditional Test Cases complete as part of HI conformance.</t>
    </r>
  </si>
  <si>
    <t>HI_010_005801
HI_010_005807
HI_010_005810
HI_010_005811
HI_010_005819
HI_010_005836
HI_010_005842
HI_010_005845
HI_010_005915
HI_010_006104
HI_010_008218
HI_010_008219</t>
  </si>
  <si>
    <t>HI_015_005801
HI_015_005807
HI_015_005810
HI_015_005811
HI_015_005819
HI_015_005836
HI_015_005842
HI_015_005845
HI_015_005874
HI_015_006104
HI_015_008218
HI_015_008219
HI_015_016837
HI_015_016839
HI_015_016840</t>
  </si>
  <si>
    <t>TC_PRES_PR_003</t>
  </si>
  <si>
    <t>All appropriate Recommended Test Cases to be complete as part of HI conformance.</t>
  </si>
  <si>
    <t>Complete Recommended Test Cases as part of HI conformance.</t>
  </si>
  <si>
    <t>HI_010_005812
HI_010_005813
HI_010_005814
HI_010_005818</t>
  </si>
  <si>
    <t>HI_015_005812
HI_015_005813
HI_015_005814
HI_015_005818</t>
  </si>
  <si>
    <t>TC_PRES_PR_004</t>
  </si>
  <si>
    <t xml:space="preserve">Prescribing System user can query the IHI service - Incorporating tests TC_DISP_PR_001 to 003 in order to include a valid IHI for Chart-based Electronic prescription purposes ('active' and 'verified'). Resolved and updated as valid to be included in Chart-based Electronic prescriptions. Those otherwise to be precluded from inclusion. 
</t>
  </si>
  <si>
    <t>END: Patient Records</t>
  </si>
  <si>
    <t xml:space="preserve">START:  Composition </t>
  </si>
  <si>
    <t xml:space="preserve">PRES-17 </t>
  </si>
  <si>
    <r>
      <t xml:space="preserve">The system SHALL include, within the electronic prescription, all data fields as required by Jurisdictional Regulations. 
</t>
    </r>
    <r>
      <rPr>
        <i/>
        <sz val="11"/>
        <color theme="1"/>
        <rFont val="Calibri"/>
        <family val="2"/>
        <scheme val="minor"/>
      </rPr>
      <t>Note: Jurisdictional Regulations may change periodically.</t>
    </r>
  </si>
  <si>
    <t>Chart-based Electronic prescription created</t>
  </si>
  <si>
    <t>View all data fields within the Chart-based Electronic prescription.</t>
  </si>
  <si>
    <r>
      <t xml:space="preserve">The Chart-based Electronic prescription has all data fields as required by Jurisdictional Regulations. 
</t>
    </r>
    <r>
      <rPr>
        <i/>
        <sz val="11"/>
        <rFont val="Calibri"/>
        <family val="2"/>
        <scheme val="minor"/>
      </rPr>
      <t>Note: ADHA doesn’t measure or assess legal compliance. It is software developer organisation's responsibility to ensure that their software meets this requirement.</t>
    </r>
  </si>
  <si>
    <t>Chart-based Electronic prescriptions</t>
  </si>
  <si>
    <t>For PBS and RPBS prescriptions, the system SHALL also include within the electronic prescription, all data fields as required by the National Health Act.</t>
  </si>
  <si>
    <t>PBS Chart-based Electronic prescription created
RPBS Chart-based Electronic prescription created</t>
  </si>
  <si>
    <r>
      <t xml:space="preserve">The Chart-based Electronic prescription has all data fields as required by the National Health Act. 
</t>
    </r>
    <r>
      <rPr>
        <i/>
        <sz val="11"/>
        <rFont val="Calibri"/>
        <family val="2"/>
        <scheme val="minor"/>
      </rPr>
      <t xml:space="preserve">Note: ADHA doesn’t measure or assess legal compliance. It is software developer organisation's responsibility to ensure that their software meets this requirement.
Note: The relevant section of the Regulation is section 40 https://www.servicesaustralia.gov.au/organisations/health-professionals/services/medicare/highly-specialised-drugs/resources/education-guide-writing-pbs-and-rpbs-prescriptions 
</t>
    </r>
  </si>
  <si>
    <t>PBS Chart-based Electronic prescriptions
RPBS Chart-based Electronic prescriptions</t>
  </si>
  <si>
    <r>
      <t xml:space="preserve">The system SHALL include an IHI in an electronic prescription only if its status is “active” and “verified” in the prescribing system.
</t>
    </r>
    <r>
      <rPr>
        <i/>
        <sz val="11"/>
        <color theme="1"/>
        <rFont val="Calibri"/>
        <family val="2"/>
        <scheme val="minor"/>
      </rPr>
      <t>Note: this disallows a Prescribing System from using an IHI with another status such as “deceased”.</t>
    </r>
  </si>
  <si>
    <t>IHI with status indicated in the test case.
Testing Note: Requirement is that only an IHI with a status of 'active' and 'verified' will be included in an Chart-based Electronic prescription. This will be purposefully tested when Chart-based Electronic prescription is submitted - see requirements PRES-70a.</t>
  </si>
  <si>
    <t xml:space="preserve">Associated Test Case - Include an IHI with status Active and Verified.
</t>
  </si>
  <si>
    <t xml:space="preserve">IHI can be included in an Chart-based Electronic prescription.
 </t>
  </si>
  <si>
    <t>HI details with status Active and Verified</t>
  </si>
  <si>
    <t>Include an IHI with status NOT Active and Verified.</t>
  </si>
  <si>
    <t xml:space="preserve">Associated Test Case - IHI with this status cannot be included in an Chart-based Electronic prescription - System prevented.
 </t>
  </si>
  <si>
    <t>IHI details with status NOT Active and Verified:
- Inactive
- Deceased, Provisional etc.</t>
  </si>
  <si>
    <t xml:space="preserve">Chart-based Electronic prescription created
Prescription System configured for specific state(s) being tested. </t>
  </si>
  <si>
    <t>View all data elements within a Chart-based Electronic prescription.</t>
  </si>
  <si>
    <t>Medication Chart with associated Chart-based Electronic prescriptions with fully inclusive data.</t>
  </si>
  <si>
    <t xml:space="preserve">Chart-based Electronic prescription created
Authorised Reference Number Included.
</t>
  </si>
  <si>
    <t xml:space="preserve">Chart-based Electronic prescription - Check Authorised Reference Number
</t>
  </si>
  <si>
    <t xml:space="preserve">The Chart-based Electronic prescription has Authorised Reference Number.
</t>
  </si>
  <si>
    <t xml:space="preserve">Chart-based Electronic prescriptions for each state.
</t>
  </si>
  <si>
    <t>Chart-based Electronic prescriptions created - Includes the field(s) specified.</t>
  </si>
  <si>
    <t>CONDITION: Chart-based Electronic prescription is not in ACT
Chart-based Electronic prescription - Check Prescriber specialist qualification.</t>
  </si>
  <si>
    <t>Prescriber specialist qualification included in Chart-based Electronic prescription.</t>
  </si>
  <si>
    <t>CONDITION: Chart-based Electronic prescription is for ACT 
Chart-based Electronic prescription - Check Prescriber qualification.</t>
  </si>
  <si>
    <t>Prescriber qualification included in Chart-based Electronic prescription.</t>
  </si>
  <si>
    <t>CONDITION: Chart-based Electronic prescription has state or territory regulations that require the name of the pharmacy for dispense.
Chart-based Electronic prescription - Check Name of the pharmacy for dispense.</t>
  </si>
  <si>
    <t>If regulations require then the name of pharmacy for dispense is included in Chart-based Electronic prescription.</t>
  </si>
  <si>
    <t xml:space="preserve">Chart-based Electronic prescription created
Authorised Reference Number Included.
Appropriate state use - Prescription System configured for specific state(s) being tested. </t>
  </si>
  <si>
    <t>CONDITION: - Chart-based Electronic prescription is for NSW, NT, WA, TAS, QLD, ACT, SA and / or VIC
Chart-based Electronic prescription - Check Authorisation Reference Number - as presented per state(s)
Note: Test will need to be proven for EVERY State and Territory declared for utilisation in TSR worksheet.</t>
  </si>
  <si>
    <t>The Chart-based Electronic prescription has Authorised Reference Number, presented as:
- Authorisation number for NSW and NT
- Authority number in WA and TAS
- Approval number in QLD and ACT
- Permit number in SA
- Warrant number in VIC</t>
  </si>
  <si>
    <r>
      <t xml:space="preserve">The system SHALL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</si>
  <si>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t xml:space="preserve">Chart-based Electronic prescription created
Prescription system specifies particular treatment use
</t>
  </si>
  <si>
    <t>View displayed or included Chart-based Electronic prescription text.</t>
  </si>
  <si>
    <t>Appropriate insertion or display of dental, midwifery, optometry, podiatric, foot condition, ocular treatment and use text, as specified in the requirement.</t>
  </si>
  <si>
    <t>System has available selections for  dental, midwifery, optometry, podiatric, foot condition, ocular treatment selections for insert and / or display.</t>
  </si>
  <si>
    <r>
      <t xml:space="preserve">The system SHALL also include, within an electronic prescription, the following information:
•	Healthcare Provider Identifier - Individual (HPI-I) of the Prescriber
•	Unusual dose indicator (if applicable)
•	Minimum interval between repeats (if applicable) as per
-	Schedule 4 Appendix B and Schedule 8 in NSW
-	Schedule 8 in ACT, WA, Qld and NT
-	Schedule 8 and 4D in TAS.
</t>
    </r>
    <r>
      <rPr>
        <i/>
        <sz val="11"/>
        <rFont val="Calibri"/>
        <family val="2"/>
        <scheme val="minor"/>
      </rPr>
      <t>Note: Schedule 4 Appendix B refers to the NSW Poisons and Therapeutic Goods Regulation 2008.</t>
    </r>
    <r>
      <rPr>
        <sz val="11"/>
        <rFont val="Calibri"/>
        <family val="2"/>
        <scheme val="minor"/>
      </rPr>
      <t xml:space="preserve">
</t>
    </r>
  </si>
  <si>
    <t>Chart-based Electronic prescription created with specified details.</t>
  </si>
  <si>
    <t>View all data elements within the Chart-based Electronic prescriptions.</t>
  </si>
  <si>
    <t xml:space="preserve">The Chart-based Electronic prescription has all data elements as specified in the requirements, including:
- Healthcare Provider Identifier - Individual (HPI-I) of the Prescriber
- Unusual dose indicator
</t>
  </si>
  <si>
    <t xml:space="preserve">Chart-based Electronic prescription created for appropriate State(s)
Prescription System configured for specific state(s) being tested. </t>
  </si>
  <si>
    <t>CONDITION - Chart-based Electronic prescription is for NSW, ACT, WA, QLD, NT and / or TAS and non chart-based.
Check Minimum interval between repeats details for appropriate state(s). 
Note: Test will need to be proven for EVERY State and Territory declared for utilisation in TSR worksheet (E17).</t>
  </si>
  <si>
    <r>
      <t xml:space="preserve">Minimum interval between repeats as per 
- Schedule 4 Appendix B and 8 in NSW 
- Schedule 8 in ACT, WA, QLD and NT
- Schedule 8 and 4D in TAS 
</t>
    </r>
    <r>
      <rPr>
        <i/>
        <sz val="11"/>
        <rFont val="Calibri"/>
        <family val="2"/>
        <scheme val="minor"/>
      </rPr>
      <t xml:space="preserve">Note: Schedule 4 Appendix B refers to the NSW Poisons and Therapeutic Goods Regulation 2008, not the Poisons Standard. </t>
    </r>
  </si>
  <si>
    <r>
      <t xml:space="preserve">The system SHOULD include Medicine Name as a SNOMED CT-AU (which includes the Australian Medicines Terminology) Codable Value if a SNOMED code is available for that medicine.
</t>
    </r>
    <r>
      <rPr>
        <i/>
        <sz val="11"/>
        <rFont val="Calibri"/>
        <family val="2"/>
        <scheme val="minor"/>
      </rPr>
      <t xml:space="preserve">
</t>
    </r>
    <r>
      <rPr>
        <i/>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
 </t>
    </r>
  </si>
  <si>
    <t>NPDS Available
HI Service available</t>
  </si>
  <si>
    <t>Create an Chart-based Electronic prescription - SNOMED codeable value.</t>
  </si>
  <si>
    <t xml:space="preserve">An Chart-based Electronic prescription created
Medicine Name is included as a SNOMED CT-AU Codeable Value
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</si>
  <si>
    <t>Authorised prescriber user account
Prescription test data</t>
  </si>
  <si>
    <r>
      <t xml:space="preserve">The system SHOULD allow for the inclusion of Reason for prescribe (clinical indication) as a SNOMED CT-AU Codeable Value.
</t>
    </r>
    <r>
      <rPr>
        <i/>
        <sz val="11"/>
        <rFont val="Calibri"/>
        <family val="2"/>
        <scheme val="minor"/>
      </rPr>
      <t xml:space="preserve">Note: support for the inclusion of a SNOMED code is encouraged noting the clinician sometimes doesn’t provide a Reason for prescribe or the reason has no SNOMED code. If the clinician provides a Reason for prescribe, and that reason has a SNOMED code, the system is expected to include it in the prescription.
Note: contact the NCTS for guidance on the appropriate SNOMED value set for Reason for Prescribe.
</t>
    </r>
  </si>
  <si>
    <t>Create an Chart-based Electronic prescription.
Include Reason for prescribe (clinical indication) as a SNOMED CT-AU Coded Value
Note: SNOMED CT-AU Problem/Diagnosis and Clinical Finding reference sets are applicable for the Reason for Prescribing.</t>
  </si>
  <si>
    <t xml:space="preserve">An Chart-based Electronic prescription created.
Reason for prescribe included as  a SNOMED CT-AU Coded Value (code only, not text).
Note: The applicable conformance requirements are those in section 3.1.2 of the Clinical Terminology Guidance for Use of Medical Nomenclatures in Information Exchange, and for SNOMED CT-AU the coding system identifier is "2.16.840.1.113883.6.96".
Note: NCTS digital health reference: https://developer.digitalhealth.gov.au/products/clinical-terminology
</t>
  </si>
  <si>
    <r>
      <t xml:space="preserve">The system SHALL NOT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</si>
  <si>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t xml:space="preserve">NPDS Available
</t>
  </si>
  <si>
    <t>Create an Chart-based Electronic prescription with Reason for prescribe (clinical indication).
Create an Chart-based Electronic prescription without Reason for prescribe (clinical indication).</t>
  </si>
  <si>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</si>
  <si>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r>
      <t xml:space="preserve">Irrespective of the inclusion of any codeable values, the system SHALL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</si>
  <si>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t xml:space="preserve">Create an Chart-based Electronic prescription (capture all the Chart-based Electronic prescription information in screen shots) and submit it to NPDS.
View the Chart-based Electronic prescription information from Prescribing System.
Extract the Chart-based Electronic prescription information as a file from NPDS.
</t>
  </si>
  <si>
    <t>The prescription information displayed on the prescribing system matches the prescription information on the file extracted from NPDS. 
Note: Any Information fields that have code - only the original text is required to be displayed. Other details, such as the code, code system identifier, code translations, etc. are not required to be displayed on prescribing system.</t>
  </si>
  <si>
    <t>Authorised prescriber user account
Prescription test data:
- various types of prescription test data PRES_PRES_001 to PRES_PRES_079
- active ingredient and AMT misalignment prescription test data PRES_PRES_080  to PRES_PRES_103</t>
  </si>
  <si>
    <t xml:space="preserve">Where the Reason for prescribe (clinical indication) is included as a coded value, the system SHALL also include Reason for prescribe as a text (human readable) field. 
 </t>
  </si>
  <si>
    <t xml:space="preserve">Reason for prescribe entered as coded value (SNOMED CT-AU coded value or non-SNOMED CT-AU coded value) in the Chart-based Electronic prescription
NPDS Available
</t>
  </si>
  <si>
    <t>Extract the Chart-based Electronic prescription information as a file from NPDS.
View the Chart-based Electronic prescription information from Prescribing System.</t>
  </si>
  <si>
    <t xml:space="preserve">The system also includes Reason for prescribe as a text (human readable) field in the Chart-based Electronic prescription.
</t>
  </si>
  <si>
    <t>Authorised prescriber user account
Chart-based Electronic prescription</t>
  </si>
  <si>
    <r>
      <t xml:space="preserve">The system SHALL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</si>
  <si>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t>Create an Chart-based Electronic prescription with Reason for prescribe as free text.</t>
  </si>
  <si>
    <t>The system records Reason for prescribe as a text field.</t>
  </si>
  <si>
    <t>Authorised prescriber user account
Chart-based Prescription test data</t>
  </si>
  <si>
    <t>Create a Chart-based Electronic prescription with a flag  'urgent supply'.</t>
  </si>
  <si>
    <t>The system captures an indication from the prescriber if the chart  based Chart-based Electronic prescription is confirmation of a verbal authority for an urgent case/supply.</t>
  </si>
  <si>
    <t>Authorised prescriber user account
SoC Test Data</t>
  </si>
  <si>
    <t>If the prescription is a confirmation of a verbal authority for urgent case/ supply, the system SHALL NOT generate a token that is passed to the Subject of Care (electronically).</t>
  </si>
  <si>
    <t>Create a Chart-based Electronic prescription with a flag  'urgent supply'.
Submit to NPDS.</t>
  </si>
  <si>
    <t>The system does not generate a token that is passed to the Subject of Care electronically.</t>
  </si>
  <si>
    <t>Authorised prescriber user account
SoC not registered for participation in an Active Script List (if applicable)
SoC registered for participation in an Active Script List (if applicable)</t>
  </si>
  <si>
    <r>
      <t xml:space="preserve">The prescribing system SHALL be able to make available in a medication chart:
•	The chart identifiers 
•	Tokens for each prescription line item in line with the medication chart. 
</t>
    </r>
    <r>
      <rPr>
        <i/>
        <sz val="11"/>
        <color theme="1"/>
        <rFont val="Calibri"/>
        <family val="2"/>
        <scheme val="minor"/>
      </rPr>
      <t xml:space="preserve">Note: providing the chart identifier and/or tokens permits the dispenser to download prescriptions from the NPDS. 
</t>
    </r>
  </si>
  <si>
    <t>Medication chart exists</t>
  </si>
  <si>
    <t>Print chart identifier and Tokens for prescriptions on a Medication chart</t>
  </si>
  <si>
    <t xml:space="preserve">The following items are printed or displayed:
- chart identifier
- tokens for each line item (in line with the medication chart). </t>
  </si>
  <si>
    <t xml:space="preserve">Medication charts with various line items. </t>
  </si>
  <si>
    <t xml:space="preserve">END:  Composition </t>
  </si>
  <si>
    <t>START:  Finalisation</t>
  </si>
  <si>
    <t xml:space="preserve">Prescription details present in the chart -based prescribing System and prepared for Submission. 
NPDS Available
</t>
  </si>
  <si>
    <t>Submit a  Chart-based Electronic prescription to an  NPDS.</t>
  </si>
  <si>
    <t xml:space="preserve">Chart-based Prescription details
Authorised prescriber user account
</t>
  </si>
  <si>
    <t>A Chart-based Electronic prescription token is created</t>
  </si>
  <si>
    <t>View the token</t>
  </si>
  <si>
    <t>The Token is printed as a Barcode or QR Code.
The DSPID is displayed in alphanumeric form in a position associated with the barcode/QR code or the DSPID is labelled DSPID.</t>
  </si>
  <si>
    <t>Chart-based Electronic prescription</t>
  </si>
  <si>
    <t>Chart-based Prescribing System reprints Evidence of Prescription.</t>
  </si>
  <si>
    <t xml:space="preserve">Prescribing system reprint Evidence of Prescription. 
</t>
  </si>
  <si>
    <t xml:space="preserve">Chart-based Electronic prescription
</t>
  </si>
  <si>
    <t xml:space="preserve">The system can send an EoP to the subject of care electronically. </t>
  </si>
  <si>
    <t xml:space="preserve">Send an EoP to the subject of care electronically.
Send an EoP to the subject of care electronically again.
</t>
  </si>
  <si>
    <t>The system can re-send an electronic EoP.</t>
  </si>
  <si>
    <t xml:space="preserve">A default electronic address set up on file for the SoC
Chart-based Electronic prescription created
NPDS Available
</t>
  </si>
  <si>
    <t>Send Evidence of Prescription electronically.</t>
  </si>
  <si>
    <r>
      <t xml:space="preserve">Prescribers can select default electronic address for the SoC or use a different address.
</t>
    </r>
    <r>
      <rPr>
        <i/>
        <sz val="11"/>
        <rFont val="Calibri"/>
        <family val="2"/>
        <scheme val="minor"/>
      </rPr>
      <t>Note: electronic address can be a mobile number, email address or other types of electronic address.</t>
    </r>
  </si>
  <si>
    <t xml:space="preserve">Authorised prescriber user account
</t>
  </si>
  <si>
    <t xml:space="preserve">Chart-based Electronic prescription created
NPDS Available
</t>
  </si>
  <si>
    <r>
      <t xml:space="preserve">The system transmits the information as specified:
- The electronic token or URI (e.g. URL) linking to the electronic token
- The initials of the Name of the Subject of Care
- Medicine name
</t>
    </r>
    <r>
      <rPr>
        <i/>
        <sz val="11"/>
        <rFont val="Calibri"/>
        <family val="2"/>
        <scheme val="minor"/>
      </rPr>
      <t xml:space="preserve">Notes: URI is Prescription URI, not the URI containing the phone number or email address. 
</t>
    </r>
    <r>
      <rPr>
        <sz val="11"/>
        <rFont val="Calibri"/>
        <family val="2"/>
        <scheme val="minor"/>
      </rPr>
      <t xml:space="preserve">
  </t>
    </r>
  </si>
  <si>
    <t xml:space="preserve">Chart-based Electronic prescription created
NPDS Available
HI Service available 
</t>
  </si>
  <si>
    <t>Any information provided by the URI link conforms to PRES-46 and PRES-48A.</t>
  </si>
  <si>
    <t xml:space="preserve">The system supports confirmation of the electronic address to be used by the prescriber with the Subject of Care. </t>
  </si>
  <si>
    <t xml:space="preserve">Chart-based Electronic prescription created
The Evidence of Prescription printed </t>
  </si>
  <si>
    <t xml:space="preserve">View the Evidence of Prescription - Included details
</t>
  </si>
  <si>
    <t xml:space="preserve">The Evidence of Prescription includes the details as specified in the requirement.
</t>
  </si>
  <si>
    <t>Evidence of Prescription in paper form</t>
  </si>
  <si>
    <t xml:space="preserve">Chart-based Electronic prescription created and:
The  Evidence of Prescription created in electronic format. 
The  Evidence of Prescription printed
</t>
  </si>
  <si>
    <t>Evidence of Prescription  - chart-based - in electronic form and paper form</t>
  </si>
  <si>
    <t>Chart-based Electronic prescription created
The Evidence of Prescription printed
The Evidence of Prescription created in electronic format.</t>
  </si>
  <si>
    <t>View the Evidence of Prescription - not Included details.</t>
  </si>
  <si>
    <t>The Evidence of Prescription does not include the details specified in the requirement.</t>
  </si>
  <si>
    <t xml:space="preserve">Evidence of Prescription </t>
  </si>
  <si>
    <t xml:space="preserve">When generating an Evidence of Prescription in electronic format, the EoP SHALL NOT include the following details: 
• Subject of Care name.
</t>
  </si>
  <si>
    <t>Chart-based Electronic prescription created
Evidence of Prescription is provided in electronic form</t>
  </si>
  <si>
    <t>View the Evidence of Prescription - details not included (Electronic)</t>
  </si>
  <si>
    <t>The Evidence of Prescription does not include Subject of Care name.</t>
  </si>
  <si>
    <t>Evidence of Prescription in electronic form</t>
  </si>
  <si>
    <t>Check DSPID.</t>
  </si>
  <si>
    <t xml:space="preserve">Evidence of Prescription has one and only one DSPID. </t>
  </si>
  <si>
    <t>END:  Finalisation</t>
  </si>
  <si>
    <t>START:  Modification</t>
  </si>
  <si>
    <t xml:space="preserve">NPDS Available
</t>
  </si>
  <si>
    <t>Create an Chart-based Electronic prescription and do not finalise the prescription.
Make changes to a prescription prior to submitting to NPDS.</t>
  </si>
  <si>
    <t>The Chart-based Electronic prescription is edited successfully.</t>
  </si>
  <si>
    <t>Authorised prescriber user account
EP test data</t>
  </si>
  <si>
    <t>END:  Modification</t>
  </si>
  <si>
    <t>START:  Submission</t>
  </si>
  <si>
    <t>The system SHALL store, in a permanent and non-alterable manner within the clinical or medicines record of the person for whom the electronic prescription was generated, the particulars of any electronic prescription generated, consistent with and as required by any applicable regulations</t>
  </si>
  <si>
    <t>The system stores the Chart-based Electronic prescription information as specified in the requirement.
Note: Any changes to the Chart-based Electronic prescription information performed by users can be audited</t>
  </si>
  <si>
    <t>Enter details to create an Chart-based Electronic prescription.
Review the information.
Approve the information.
Send the prescription to NPDS.</t>
  </si>
  <si>
    <t>The system displays the Chart-based Electronic prescription in a format as specified in the requirement.
The prescriber can review the full prescription information and approve the prescription immediately prior to finalising the prescription for transmission. 
Note: A "send" button is sufficient to meet the requirement for final approval.
Note: ADHA doesn’t measure or assess legal compliance. It is software developer organisation's responsibility to ensure that their software displays the Chart-based Electronic prescription in a format that meets the requirements of the National Regulations and relevant state and territory legislation.</t>
  </si>
  <si>
    <t>Prescriber reviews and finalises Chart-based Electronic prescription as specified in the test data.</t>
  </si>
  <si>
    <t xml:space="preserve">Chart-based Electronic prescription should be displayed in a manner similar to a paper prescription. 
Prescribe System must display what is being sent (original text) to the prescriber prior to finalisation. 
Note: When the brand is selected by the prescriber, the prescribing system may automatically select the active ingredient.
</t>
  </si>
  <si>
    <t xml:space="preserve">Chart-based Electronic prescription - no active ingredient e.g. Lipitor 20 mg tablet
</t>
  </si>
  <si>
    <t>Chart-based Electronic prescription should be displayed in a manner similar to a paper prescription. 
Prescribe System must display what is being sent (original text) to the prescriber prior to finalisation. 
Chart-based Electronic prescription displayed as active ingredient only.</t>
  </si>
  <si>
    <t>Chart-based Electronic prescription - active ingredient only e.g. atorvastatin 20 mg tablet</t>
  </si>
  <si>
    <t>Chart-based Electronic prescription should be displayed in a manner similar to a paper prescription. 
Prescribe System must display what is being sent (original text) to the prescriber prior to finalisation.
Chart-based Electronic prescription displayed as active ingredient and brand.</t>
  </si>
  <si>
    <t xml:space="preserve">Chart-based Electronic prescription - active ingredient and brand e.g. 
- atorvastatin 20 mg tablet (LIPITOR)
- clozapine 100 mg tablet (CLOZARIL 100) </t>
  </si>
  <si>
    <t xml:space="preserve">Chart-based Electronic prescription should be displayed in a manner similar to a paper prescription. 
Prescribe System must display what is being sent (original text) to the prescriber prior to finalisation.
</t>
  </si>
  <si>
    <t xml:space="preserve">Chart-based Electronic prescription should be displayed in a manner similar to a paper prescription. 
Prescribe System must display what is being sent (original text) to the prescriber prior to finalisation.
</t>
  </si>
  <si>
    <t>Chart-based Electronic prescription - AMT MPP-PT uses the same code for two different drugs that are not interchangeable e.g.
insulin aspart 100 units/mL injection, 1 x 10 mL vial (NOVORAPID)
Note: These two drugs are not interchangeable but however the AMT MPP-PT uses the same code for each
- insulin aspart 100 units/mL fast acting injection, 1 x 10 mL vial (FASP)
- insulin aspart 100 units/mL injection, 1 x 10 mL vial (NOVORAPID)</t>
  </si>
  <si>
    <t>Chart-based Electronic prescription should be displayed in a manner similar to a paper prescription. 
Prescribe System must display what is being sent (original text) to the prescriber prior to finalisation.</t>
  </si>
  <si>
    <t>Non PBS Chart-based Electronic prescription e.g. 
insulin aspart 100 units/mL injection 5 x 3 mL pen devices (Truvelog Solostar)</t>
  </si>
  <si>
    <t>Chart-based Electronic prescription should be displayed in a manner similar to a paper prescription. 
The ingredient order is correctly presented.
Prescribe System must display what is being sent (original text) to the prescriber prior to finalisation.</t>
  </si>
  <si>
    <t>Chart-based Electronic prescription - Prescriber uses the AMT Preferred Term ingredient order and NOT that of the Fully Specified Name e.g.
- perindopril arginine 10 mg + amlodipine 5 mg tablet (COVERAM 10/5)
- perindopril arginine 5 mg + amlodipine 10 mg tablet
- oxycodone hydrochloride 5 mg + naloxone hydrochloride 2.5 mg modified release tablet (TARGIN 5/2.5)</t>
  </si>
  <si>
    <t>Chart-based Electronic prescription - LEMI Item prescribed by brand only (prescription item published by ACSQHC which is excluded from the regulations which require the Active Ingredient and may be prescribed solely by brand) e.g. 
- Celluvisc 1% Eye Drops, 0.4mL unit dose.
- ADT Booster injection, 5 x 0.5 mL syringes</t>
  </si>
  <si>
    <t>Chart-based Electronic prescription - Extemporaneous/compounded preparations – an example from Section 4 of the PBS Formula Preparations e.g. 
- Boric Acid 1% in Paraffin Ointment B.P. 25, Olive Oil 25, Zinc Oxide Ointment to 100</t>
  </si>
  <si>
    <t>Chart-based Electronic prescription - AMT Namespace misalignment e.g. 
- Metoprolol Succinate Tablet 95 mg (controlled release)
- Metoprolol Tartrate Tablet 100 mg
- methylprednisolone aceponate 0.1% ointment (ADVANTAN FATTY) 15 g
- methylprednisolone aceponate 0.1% lotion (ADVANTAN) 20 g
Note: There are approximately 400 NCTS AMT codes which misalign with those on the PBS data releases, where the display as signed off by the prescriber is required by pharmacy to select the correct medicine.</t>
  </si>
  <si>
    <t>Chart-based Electronic prescription - similar drugs differentiated by form 
- semaglutide 1.34 mg/mL injection, 1 x 1.5 mL pen device
- semaglutide 1.34 mg/mL injection, 1 x 3 mL pen device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 salbutamol 100 microgram/actuation inhalation 200 actuations 
(VENTOLIN CFC-FREE)
- salbutamol 100 microgram/actuation breath activated inhalation, 200 actuations 
(AIROMIR AUTOHALER)
- betamethasone (as dipropionate) 0.05% cream, (DIPROSONE) 15 g
- betamethasone (as dipropionate) 0.05% ointment, (DIPROSONE) 15 g
- betamethasone (as valerate) 0.05% cream, (BETNOVATE 1/2) 15 g
- carbamazepine 200 mg tablet (TEGRETOL 200)
- carbamazepine 200 mg modified release tablet (TEGRETOL CR 200)
Note: There are a plethora of drugs with different forms of release (SR, MR etc)</t>
  </si>
  <si>
    <t xml:space="preserve">Chart-based Electronic prescription should be displayed in a manner similar to a paper prescription. 
'Brand Substitution Not Permitted' presented correctly.
Prescribe System must display what is being sent (original text) to the prescriber prior to finalisation. </t>
  </si>
  <si>
    <t>Chart-based Electronic prescription - 'Brand Substitution Not Permitted' ticked or unticked e.g. ruxolitinib 10 mg tablet (JAKAVI)</t>
  </si>
  <si>
    <r>
      <t xml:space="preserve">The system SHALL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MAY include the IHI in an electronic prescription (without validating it).
</t>
    </r>
    <r>
      <rPr>
        <i/>
        <sz val="11"/>
        <color theme="1"/>
        <rFont val="Calibri"/>
        <family val="2"/>
        <scheme val="minor"/>
      </rPr>
      <t>Note: UC.330 conformance requirements not listed
above are optional for Prescribing Systems.</t>
    </r>
  </si>
  <si>
    <t xml:space="preserve">Use of Healthcare Identifiers in Health Software Systems - HI Document ID: DH-3360:2020: v4.0
UC.330 - Send patient health information electronically
Testing Note: Systems already conformant to HI should ensure that any mandatory use cases or test cases NOT covered by existing HI conformance are tested retrospectively. Use cases and test cases covered by previous HI conformance now appropriate to Chart-based Electronic prescriptions need to demonstrate that the solution implemented is the same solution already conformant and operates appropriately in this context.  </t>
  </si>
  <si>
    <r>
      <t xml:space="preserve">HI conformance - All Mandatory Test Cases complete as part of HI conformance. 
</t>
    </r>
    <r>
      <rPr>
        <i/>
        <sz val="11"/>
        <rFont val="Calibri"/>
        <family val="2"/>
        <scheme val="minor"/>
      </rPr>
      <t xml:space="preserve">Note: All other test cases in UC.330 MAY be completed (i.e. are optional). </t>
    </r>
  </si>
  <si>
    <t>Appropriate Test Data for IHI Testing needs - See conformance Test Data for Healthcare Identifiers v2.17</t>
  </si>
  <si>
    <t>HI_330_021561
HI_330_016832
HI_330_016813
HI_330_016815</t>
  </si>
  <si>
    <t>Associated Test Case - Include a validated IHI in an Chart-based Electronic prescription.</t>
  </si>
  <si>
    <t xml:space="preserve">IHI included in an Chart-based Electronic prescription.
 </t>
  </si>
  <si>
    <t>Chart-based Electronic prescription test data including a valid IHI.</t>
  </si>
  <si>
    <t xml:space="preserve">Unvalidated IHI cannot be included in an Chart-based Electronic prescription - cannot send with IHI failed validation.
 </t>
  </si>
  <si>
    <t>Associated Test Case - Include an unvalidated IHI in an Chart-based Electronic prescription (HI Service not available)</t>
  </si>
  <si>
    <t>Unvalidated IHI can be included in an Chart-based Electronic prescription when HI service is unavailable.</t>
  </si>
  <si>
    <t>IHI details NOT checked with the HI service.</t>
  </si>
  <si>
    <t xml:space="preserve">On submission to a NPDS, the system SHALL capture and retain the provided DSPID in the local system so that it can be recalled if required.
 </t>
  </si>
  <si>
    <t>Prescription details present in the prescribing System and prepared for Submission. 
NPDS Available.
HI Service available</t>
  </si>
  <si>
    <t>Submit an Chart-based Electronic prescription to NPDS.</t>
  </si>
  <si>
    <t xml:space="preserve">The system retains the DSPID which references the Chart-based Electronic prescription in the NPDS. </t>
  </si>
  <si>
    <t>Prescription test data
Authorised prescriber user account</t>
  </si>
  <si>
    <t xml:space="preserve">Prescription details present in the prescribing System and prepared for Submission. 
NPDS Available
</t>
  </si>
  <si>
    <t xml:space="preserve">The user receives an indication as to whether the NPDS has acknowledged receipt of the Chart-based Electronic prescription (success). </t>
  </si>
  <si>
    <t xml:space="preserve">Prescription details present in the prescribing System and prepared for Submission. 
NPDS Unavailable
</t>
  </si>
  <si>
    <t xml:space="preserve">Prescription with incorrect details (e.g. wrong fields, mandatory not included etc) present in the prescribing System and prepared for Submission. 
NPDS Available
</t>
  </si>
  <si>
    <t>The user receives an indication that the submission is unsuccessful because the prescription has incorrect details
No Chart-based Electronic prescription created in NPDS 
No Chart-based Electronic prescription created in Prescribing System</t>
  </si>
  <si>
    <t xml:space="preserve">Prescription details present in the chart-based Prescribing System and prepared for Submission. 
NPDS  Unavailable
</t>
  </si>
  <si>
    <t xml:space="preserve">Submit an Chart-based Electronic prescription to NPDS.
See the acknowledgement of receipt.
Cancel the Chart-based Electronic prescription.
 </t>
  </si>
  <si>
    <t xml:space="preserve">The Chart-based Electronic prescription is cancelled.
Note: The cancelled Chart-based Electronic prescription cannot be dispensed.
</t>
  </si>
  <si>
    <t xml:space="preserve">Chart-based Electronic prescription submitted to NPDS successfully
NPDS Unavailable
</t>
  </si>
  <si>
    <t xml:space="preserve">Cancel the Chart-based Electronic prescription - NPDS Unavailable
 </t>
  </si>
  <si>
    <t xml:space="preserve">The user receives an indication that the cancellation is unsuccessful because the NPDS is unavailable.
The Chart-based Electronic prescription is not cancelled in NPDS.
The Chart-based Electronic prescription is not cancelled in Prescribing System.
</t>
  </si>
  <si>
    <t xml:space="preserve">Chart-based Electronic prescription submitted to NPDS successfully
Chart-based Electronic prescription record is locked (The record is being retrieved by Dispensing System)
NPDS Available
</t>
  </si>
  <si>
    <t xml:space="preserve">Cancel the Chart-based Electronic prescription - Locked
 </t>
  </si>
  <si>
    <t xml:space="preserve">The user receives an indication that the cancellation is unsuccessful because the Chart-based Electronic prescription record is locked.
The Chart-based Electronic prescription is not cancelled in NPDS.
The Chart-based Electronic prescription is not cancelled in Prescribing System.
</t>
  </si>
  <si>
    <t xml:space="preserve">Chart-based Electronic prescription submitted to NPDS successfully
Chart-based Electronic prescription has been disabled by a dispenser.
NPDS Available
</t>
  </si>
  <si>
    <t xml:space="preserve">Cancel the Chart-based Electronic prescription - Disabled
 </t>
  </si>
  <si>
    <t xml:space="preserve">An Chart-based Electronic prescription created
NPDS Available
</t>
  </si>
  <si>
    <t>Chart-based Electronic prescription
Authorised prescriber user account</t>
  </si>
  <si>
    <t xml:space="preserve">NPDS can be made available and unavailable
Note: The NPDS may be made unavailable by disconnecting the prescribing system from the network (i.e. Internet) </t>
  </si>
  <si>
    <t>The set up is completed successfully for the system.</t>
  </si>
  <si>
    <t>Chart-based Electronic prescription
User with access to set the duration of an "acknowledgement of receipt - timeout" (system admin)</t>
  </si>
  <si>
    <t>Prescription details present in the prescribing System and prepared for Submission.
NPDS Unavailable.</t>
  </si>
  <si>
    <t xml:space="preserve">Submit an Chart-based Electronic prescription to NPDS.
See "acknowledgement of receipt - timeout" (AORT).
 </t>
  </si>
  <si>
    <t>The system automatically:
1.Cancel the Chart-based Electronic prescription 
2.Alert the user that the transmission to the NPDS has failed 
3.Suggest the user resends the Chart-based Electronic prescription to the NPDS or issues a paper prescription</t>
  </si>
  <si>
    <t>When a medication chart is ceased, the system SHALL send a notification to the prescription delivery service that each electronic prescription is no longer active for each electronic prescription on that chart.</t>
  </si>
  <si>
    <t>Medication Chart exists.
NPDS Available.</t>
  </si>
  <si>
    <t>Cease Med Chart - Notification to NPDS.</t>
  </si>
  <si>
    <t xml:space="preserve">NPDS notified that the chart is ceased and that all Chart-based Electronic prescriptions on the chart are ceased. </t>
  </si>
  <si>
    <t>Medication chart with several Chart-based Electronic prescriptions.</t>
  </si>
  <si>
    <t>When uploading a prescription that has been written on a medication chart, the system SHOULD provide the unique identifier of the chart in the prescription so that all the active prescriptions on a medication chart can be easily retrieved when required.</t>
  </si>
  <si>
    <t>Active medication chart with Chart-based Electronic prescriptions exists.
NPDS Available.</t>
  </si>
  <si>
    <t>Upload medication chart Chart-based Electronic prescription</t>
  </si>
  <si>
    <t>Every EP contains the medication chart ID associated with the Chart-based Electronic prescription.</t>
  </si>
  <si>
    <t xml:space="preserve">Medication chart with active Chart-based Electronic prescriptions. </t>
  </si>
  <si>
    <t>END:  Submission</t>
  </si>
  <si>
    <t>Med Charts NPDS
Applicable</t>
  </si>
  <si>
    <t>MAIN - MANDATORY AND N/A</t>
  </si>
  <si>
    <t>REG - MANDATORY AND N/A</t>
  </si>
  <si>
    <t>Start: ASL Assisted Registration  ** Note: ASL Assisted Registration tests are ONLY relevant to Prescribing Systems that DO provide ASL Assisted Registration - Else ALL ASL Assisted Registration tests should be marked N/A</t>
  </si>
  <si>
    <t xml:space="preserve">The prescribing system SHOULD provide assisted registration functionality to support Subject of Care registration for an Active Script List.
</t>
  </si>
  <si>
    <r>
      <t xml:space="preserve">HI Service available
ASLR available 
</t>
    </r>
    <r>
      <rPr>
        <b/>
        <i/>
        <sz val="11"/>
        <rFont val="Calibri"/>
        <family val="2"/>
        <scheme val="minor"/>
      </rPr>
      <t xml:space="preserve">
</t>
    </r>
    <r>
      <rPr>
        <sz val="11"/>
        <rFont val="Calibri"/>
        <family val="2"/>
        <scheme val="minor"/>
      </rPr>
      <t xml:space="preserve">SoC has not yet registered for an Active Script List
</t>
    </r>
  </si>
  <si>
    <t>System has the functionality to provide registration for Active Script List.</t>
  </si>
  <si>
    <t>Facility to provide registration of ASLR for SoC.</t>
  </si>
  <si>
    <r>
      <t xml:space="preserve">The system SHALL conform to mandatory requirements 016832 and 016813 in Healthcare Identifiers use case UC.330 (Send patient health information electronically) if accessing an Active Script List Registry Service to register a SoC for an Active Script List, update registration details, to establish whether a SoC has registered for participation or to retrieve an Active Script List. The system SHALL include an IHI in communication with the Active Script List Registry Service only if its status “active” and “verified”.
</t>
    </r>
    <r>
      <rPr>
        <i/>
        <sz val="11"/>
        <color theme="1"/>
        <rFont val="Calibri"/>
        <family val="2"/>
        <scheme val="minor"/>
      </rPr>
      <t xml:space="preserve">
Note: this conformance requirement makes the Prescribing System responsible for checking that an IHI in the local system is valid and belongs to the SoC</t>
    </r>
  </si>
  <si>
    <r>
      <t xml:space="preserve">Use of Healthcare Identifiers in Health Software Systems - HI Document ID: DH-3360:2020: v4.0
UC.330 - Send patient health information electronically.
</t>
    </r>
    <r>
      <rPr>
        <b/>
        <sz val="11"/>
        <rFont val="Calibri"/>
        <family val="2"/>
        <scheme val="minor"/>
      </rPr>
      <t xml:space="preserve">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r>
    <r>
      <rPr>
        <sz val="11"/>
        <rFont val="Calibri"/>
        <family val="2"/>
        <scheme val="minor"/>
      </rPr>
      <t xml:space="preserve">
</t>
    </r>
  </si>
  <si>
    <t xml:space="preserve">HI_330_016832
HI_330_016813
</t>
  </si>
  <si>
    <t>IHI can be included in ASL registration. Includes resolved Active and Verified IHI.</t>
  </si>
  <si>
    <t>Locally stored IHI data - Active and Verified</t>
  </si>
  <si>
    <t>IHI can be included in ASL registration update. Includes resolved Active and verified IHI.</t>
  </si>
  <si>
    <t>IHI with status NOT Active and Verified -IHI cannot be included in ASL registration , not included in registration.</t>
  </si>
  <si>
    <t>Locally stored IHI details with status NOT Active and Verified:
- Inactive
- Deceased, Provisional etc.</t>
  </si>
  <si>
    <t>locally stored IHI details with status NOT Active and Verified:
- Inactive
- Deceased, Provisional etc.</t>
  </si>
  <si>
    <r>
      <t xml:space="preserve">If the system supports assisted registration, the prescribing system SHALL only allow pre-population of the SoC’s locally stored personal information in the assisted registration form, and only send the following SoC's information to the ASLR: 
• IHI number 
• Family name
• Given names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t>
    </r>
    <r>
      <rPr>
        <sz val="11"/>
        <rFont val="Calibri"/>
        <family val="2"/>
        <scheme val="minor"/>
      </rPr>
      <t xml:space="preserve">.
</t>
    </r>
    <r>
      <rPr>
        <i/>
        <sz val="11"/>
        <rFont val="Calibri"/>
        <family val="2"/>
        <scheme val="minor"/>
      </rPr>
      <t>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PRES-225 and PRES-230 for carers and agents.</t>
    </r>
    <r>
      <rPr>
        <sz val="11"/>
        <rFont val="Calibri"/>
        <family val="2"/>
        <scheme val="minor"/>
      </rPr>
      <t xml:space="preserve">
</t>
    </r>
  </si>
  <si>
    <t xml:space="preserve">HI Service available
ASLR available 
SoC has not yet registered for an Active Script List
</t>
  </si>
  <si>
    <r>
      <t>ASLR assisted registration form is populated with the same data that is in the Prescribing System and</t>
    </r>
    <r>
      <rPr>
        <b/>
        <sz val="11"/>
        <rFont val="Calibri"/>
        <family val="2"/>
        <scheme val="minor"/>
      </rPr>
      <t xml:space="preserve"> only</t>
    </r>
    <r>
      <rPr>
        <sz val="11"/>
        <rFont val="Calibri"/>
        <family val="2"/>
        <scheme val="minor"/>
      </rPr>
      <t xml:space="preserve"> sends the following SoC's information to the ASLR: 
- IHI number 
- Family name
- Given names
- Date of birth
- Gender
- Medicare card number and IRN 
- DVA number 
- Residential address (optional for software to support)
</t>
    </r>
  </si>
  <si>
    <t>Healthcare provider user 
Stored information (In the Prescribing System) for pre-population, including information NOT to be populated.</t>
  </si>
  <si>
    <r>
      <t xml:space="preserve">If the system supports assisted registration, and the SoC wishes to add a carer or an agent to the SoC's ASL, the prescribing system SHALL provide a checkbox (or similar) to indicate that the SoC and the agent/carer consents to those details being added to the ASL.
The checkbox SHALL default to ‘off’, meaning, an explicit action is required to acknowledge consent.
</t>
    </r>
    <r>
      <rPr>
        <i/>
        <sz val="11"/>
        <rFont val="Calibri"/>
        <family val="2"/>
        <scheme val="minor"/>
      </rPr>
      <t xml:space="preserve">
Note: the SoC is responsible for getting consent from the Carer/Agent and communicating this to the healthcare provider.
Note: a healthcare provider can consent on behalf of a SoC if the healthcare provider is satisfied that the SoC can't provide consent (e.g. incapacitated). </t>
    </r>
  </si>
  <si>
    <t xml:space="preserve">ASLR available 
Registration for ASLR details in progress
</t>
  </si>
  <si>
    <t>The prescribing system provides a checkbox (or similar) to capture the agent/carer and the SoC consent to those details to be included in the ASL. The checkbox function is defaulted to 'off'.</t>
  </si>
  <si>
    <t>Healthcare provider user.
SoC ASL as required.</t>
  </si>
  <si>
    <r>
      <t xml:space="preserve">If the system supports assisted registration and the SoC wishes to register a carer or agent, the prescribing system SHALL allow the healthcare provider to nominate which role that person supports (Carer or Agent). 
</t>
    </r>
    <r>
      <rPr>
        <i/>
        <sz val="11"/>
        <rFont val="Calibri"/>
        <family val="2"/>
        <scheme val="minor"/>
      </rPr>
      <t xml:space="preserve">Note: A ‘carer’ and ‘agent’ are different concepts and must be captured separately.
</t>
    </r>
  </si>
  <si>
    <t>The prescribing system allows the healthcare provider to nominate which role that person supports (Carer).</t>
  </si>
  <si>
    <t>The prescribing system allows the healthcare provider to nominate which role that person supports (Agent).</t>
  </si>
  <si>
    <r>
      <t xml:space="preserve">If the system supports assisted registration, the prescribing system SHALL allow at least one carer to be registered in the SoC’s ASL, and only send the following carer information to the ASLR:  
• Family name
• Given names (optional if the carer has only one name)
• Address (optional for the carer to provide) 
• Relationship to SoC (optional for the carer to provide)
and SHALL NOT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PRES-235 applies.</t>
    </r>
    <r>
      <rPr>
        <sz val="11"/>
        <rFont val="Calibri"/>
        <family val="2"/>
        <scheme val="minor"/>
      </rPr>
      <t xml:space="preserve">
</t>
    </r>
    <r>
      <rPr>
        <i/>
        <sz val="11"/>
        <rFont val="Calibri"/>
        <family val="2"/>
        <scheme val="minor"/>
      </rPr>
      <t>Note: it is recommended that the system captures the above attributes as separate attributes (i.e. not as a single text field) as future architecture may require this information to be discrete and ready to be validated for identity management purposes.</t>
    </r>
  </si>
  <si>
    <r>
      <t>The prescribing system allows a carer to be registered in the patient’s ASL.
The prescribing system</t>
    </r>
    <r>
      <rPr>
        <b/>
        <sz val="11"/>
        <rFont val="Calibri"/>
        <family val="2"/>
        <scheme val="minor"/>
      </rPr>
      <t xml:space="preserve"> only</t>
    </r>
    <r>
      <rPr>
        <sz val="11"/>
        <rFont val="Calibri"/>
        <family val="2"/>
        <scheme val="minor"/>
      </rPr>
      <t xml:space="preserve"> sends the following carer's information to the ASLR: 
Mandatory: 
- Family name 
Optional:
- Given names
- Address 
- Relationship to SoC</t>
    </r>
  </si>
  <si>
    <r>
      <t xml:space="preserve">If the system supports assisted registration, the prescribing system SHALL allow at least one agent to be registered in the SoC's ASL, and send the following agent information to the ASLR: 
• Family name
• Given names (optional if agent has only one name)
• Address (optional for the agent to provide)
• Relationship to SoC (optional for the agent to provide)
</t>
    </r>
    <r>
      <rPr>
        <i/>
        <sz val="11"/>
        <rFont val="Calibri"/>
        <family val="2"/>
        <scheme val="minor"/>
      </rPr>
      <t xml:space="preserve">
Note: capturing an agent is optional but the software must support this function.
Note: agents are not authorised to receive ASLR notifications from healthcare providers so capturing their electronic details is not necessary and prevents software systems sending the notification to the agent by mistake (unless they have been set as the ASL Primary Contact).  
Note: the CIS can store additional information about the agents that are not sent to the ASLR (e.g. notes for administration purposes or identity management).
Note: if the agent has a given name then that given name must be recorded.</t>
    </r>
  </si>
  <si>
    <t xml:space="preserve">The prescribing system allows an agent to be registered in the patient’s ASL.
The prescribing system sends the following agent’s information to the ASLR: 
Mandatory: 
- Family name 
Optional:
- Given names 
- Address 
- Relationship to SoC
</t>
  </si>
  <si>
    <r>
      <t xml:space="preserve">If the system supports assisted registration, the prescribing system SHALL support the capture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t>
    </r>
    <r>
      <rPr>
        <sz val="11"/>
        <rFont val="Calibri"/>
        <family val="2"/>
        <scheme val="minor"/>
      </rPr>
      <t xml:space="preserve">
</t>
    </r>
    <r>
      <rPr>
        <i/>
        <sz val="11"/>
        <rFont val="Calibri"/>
        <family val="2"/>
        <scheme val="minor"/>
      </rPr>
      <t xml:space="preserve">Note: the attributes specified in PRES-225 does not apply to organisation as a carer. </t>
    </r>
  </si>
  <si>
    <t>An organisation can be added as a carer for the SoC.</t>
  </si>
  <si>
    <r>
      <t xml:space="preserve">If the system supports assisted registration, the prescribing system SHALL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</si>
  <si>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t xml:space="preserve">Healthcare provider user records a primary contact point for the SoC/carer of the ASL.
</t>
  </si>
  <si>
    <t xml:space="preserve">System records a single contact for the SoC/carer of the ASL. 
</t>
  </si>
  <si>
    <t xml:space="preserve">Healthcare provider user records several primary contact points for the SoC/carer of the ASL.
</t>
  </si>
  <si>
    <t xml:space="preserve">Second primary contact for the SoC/carer of the ASL not permitted. Not an option / unable to add.
</t>
  </si>
  <si>
    <r>
      <t xml:space="preserve">If the software supports assisted registration then the system SHALL NOT permit the user to delete, remove or erase the primary contact details registered against an ASL.
</t>
    </r>
    <r>
      <rPr>
        <i/>
        <sz val="11"/>
        <rFont val="Calibri"/>
        <family val="2"/>
        <scheme val="minor"/>
      </rPr>
      <t xml:space="preserve">
Note: the system can permit the editing/updating of primary contact information but the removal of that information is not permitted.</t>
    </r>
  </si>
  <si>
    <t>HI Service available
ASLR available 
SoC Is registering / has registered for an Active Script List
SoC's carer and agent’s personal information added to ASL</t>
  </si>
  <si>
    <t xml:space="preserve">Unable to remove / delete / erase the details. </t>
  </si>
  <si>
    <t>Registered SoC</t>
  </si>
  <si>
    <r>
      <t xml:space="preserve">If the prescribing system supports assisted registration, the prescribing system SHALL support the subsequent update of the SoC, carer and agent’s personal information that is in the ASL, in accordance with PRES-210, PRES-225 and PRES-230. 
</t>
    </r>
    <r>
      <rPr>
        <i/>
        <sz val="11"/>
        <color theme="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</si>
  <si>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t xml:space="preserve">HI Service available
ASLR available 
SoC Is registering / has registered for an Active Script List
SoC's carer and agent’s personal information added to ASL
</t>
  </si>
  <si>
    <t>SoC carer’s personal information updated in ASL. Appropriate details in line with PRES-210, PRES-225 and PRES-230</t>
  </si>
  <si>
    <t>Healthcare provider user.
SoC ASL as required.
Carer and Agent details added (as per PRES-210, PRES-225 and PRES-230)</t>
  </si>
  <si>
    <t>SoC agent’s personal information updated in ASL. Appropriate details in line with PRES-210, PRES-225 and PRES-230</t>
  </si>
  <si>
    <t>SoC carer’s personal information removed in ASL.</t>
  </si>
  <si>
    <t>SoC's agent’s personal information removed in ASL.</t>
  </si>
  <si>
    <r>
      <t xml:space="preserve">If the prescribing system supports assisted registration, the prescribing system SHALL ensure SoC's IHI has a record status of "Active" and status of "Verified" before displaying the assisted registration form.  
</t>
    </r>
    <r>
      <rPr>
        <i/>
        <sz val="11"/>
        <color theme="1"/>
        <rFont val="Calibri"/>
        <family val="2"/>
        <scheme val="minor"/>
      </rPr>
      <t xml:space="preserve">Note: it is best practice to refresh the IHI against the HI Service immediately before satisfying this requirement but a check against the HI Service is not required.  
</t>
    </r>
  </si>
  <si>
    <t xml:space="preserve">ASLR available 
Registration for ASLR details in progress
SoC's IHI has a status of "Active" and "Verified" 
</t>
  </si>
  <si>
    <t>IHI is OK - Continued to assisted registration form.</t>
  </si>
  <si>
    <t xml:space="preserve">Healthcare provider user.
SoC ASL as required.
Appropriate IHI Status as required:
Verified
Unverified
Provisional
Active
Inactive
Resolved
Deceased
Retired
Expired
</t>
  </si>
  <si>
    <t xml:space="preserve">ASLR available 
Registration for ASLR details in progress
SoC's IHI does not have a status of "Verified"
</t>
  </si>
  <si>
    <t>IHI is Not OK - Appropriate Error displayed. User is not continued to assisted registration form.</t>
  </si>
  <si>
    <t xml:space="preserve">ASLR available 
Registration for ASLR details in progress
SoC's IHI does not have a status of "Active" 
</t>
  </si>
  <si>
    <t>End: ASL Assisted Registration</t>
  </si>
  <si>
    <t>Start: ASLR Viewing  *Note: ASLR Viewing tests are ONLY relevant to Prescribing Systems that DO provide ASLR Viewing  - Else ALL ASLR Viewing tests should be marked N/A</t>
  </si>
  <si>
    <t>When viewing a patient record, the prescribing system MAY display a visual indication if the SoC has an Active Script List.</t>
  </si>
  <si>
    <t xml:space="preserve">ASLR available 
SoC has an Active Script List
</t>
  </si>
  <si>
    <t>The prescribing system displays a visual indication that the SoC has registered for participation in an Active Script List.</t>
  </si>
  <si>
    <t xml:space="preserve">ASLR available 
SoC doesn't have an Active Script List
</t>
  </si>
  <si>
    <t>The prescribing system displays a visual indication that the SoC has not yet registered for participation in an Active Script List.</t>
  </si>
  <si>
    <r>
      <t xml:space="preserve">The prescribing system MAY allow the healthcare provider to view the SoC’s Active Script List, if and only if: 
• the SoC has registered for participation in an Active Script List (refer to PRES-275), and
• the healthcare provider has site consent for the SoC's ASL (refer to PRES-295). 
</t>
    </r>
    <r>
      <rPr>
        <i/>
        <sz val="11"/>
        <rFont val="Calibri"/>
        <family val="2"/>
        <scheme val="minor"/>
      </rPr>
      <t>Note: the prescriber has the patient's prescription history in their local patient record. The viewing of the ASL might help with clinical decision making but it is optional for prescribing software vendors to provide this function.</t>
    </r>
    <r>
      <rPr>
        <sz val="11"/>
        <rFont val="Calibri"/>
        <family val="2"/>
        <scheme val="minor"/>
      </rPr>
      <t xml:space="preserve">
</t>
    </r>
  </si>
  <si>
    <t xml:space="preserve">ASLR available 
SoC has registered for an Active Script List
Healthcare provider has viewing access to the SoC's ASL
</t>
  </si>
  <si>
    <t>The prescribing system allows the healthcare provider to view the Subject of Care’s Active Script List.</t>
  </si>
  <si>
    <t xml:space="preserve">ASLR available 
SoC has registered for an Active Script List
Healthcare provider does not have viewing access to the SoC's ASL
</t>
  </si>
  <si>
    <t>The prescribing system does not allow the healthcare provider to view the Subject of Care’s Active Script List.</t>
  </si>
  <si>
    <t xml:space="preserve">ASLR available 
SoC has not registered for an Active Script List
</t>
  </si>
  <si>
    <t>No ASL to view. Option to view unavailable / Indicated no ASL for SoC</t>
  </si>
  <si>
    <t>Healthcare provider user.
No ASLR for SoC</t>
  </si>
  <si>
    <t xml:space="preserve">If the SoC has an Active Script List, the prescribing system MAY display the name of that ASLR in the patient record. </t>
  </si>
  <si>
    <t xml:space="preserve">ASLR available 
SoC has an Active Script List
</t>
  </si>
  <si>
    <t xml:space="preserve">The prescribing system displays the name of that ASLR in the patient record. </t>
  </si>
  <si>
    <t xml:space="preserve">If the SoC has an Active Script List and the system can determine this, the prescribing system MAY indicate whether the healthcare provider organisation has been given site consent to access the SoC's ASL.  </t>
  </si>
  <si>
    <t xml:space="preserve">ASLR available 
SoC has an Active Script List
The healthcare provider organisation has given site viewing consent to access the SoC's ASL.  
</t>
  </si>
  <si>
    <t xml:space="preserve">The prescribing system indicates that the healthcare provider organisation has been given site consent to access the SoC's ASL.  
</t>
  </si>
  <si>
    <t xml:space="preserve">ASLR available 
SoC has an Active Script List
The healthcare provider organisation has not been given site viewing consent to access the SoC's ASL. 
</t>
  </si>
  <si>
    <t xml:space="preserve">The prescribing system indicates that the healthcare provider organisation has not been given site consent to access the SoC's ASL.  
</t>
  </si>
  <si>
    <t xml:space="preserve">If a healthcare provider organisation does not have site access to the SoC's ASL, the prescribing system SHALL allow the healthcare provider to request site consent.
</t>
  </si>
  <si>
    <t xml:space="preserve">ASLR available 
SoC has registered for an Active Script List
The healthcare provider organisation does not have site access to the SoC's ASL
</t>
  </si>
  <si>
    <t xml:space="preserve">The prescribing system has facility for healthcare provider to request site consent.
</t>
  </si>
  <si>
    <t xml:space="preserve">ASLR available 
SoC has registered for an Active Script List
Healthcare provider has viewing access to the SoC's ASL.
</t>
  </si>
  <si>
    <t>The prescribing system makes available at least the mandatory information mentioned in the requirement:
- Carer / Agent Information.
- Medicine Information.
Optional details from the requirement can also be displayed if required.</t>
  </si>
  <si>
    <t>Healthcare provider user.
SoC ASL as required.
Chart-based Electronic prescriptions in ASL include:
Full Carer or Agent Information.
Full Medicine Information.</t>
  </si>
  <si>
    <t>End: ASLR Viewing</t>
  </si>
  <si>
    <t>Start: ASLR Prescribing  *All mandatory ASLR Prescribing tests are required to be tested and passed.</t>
  </si>
  <si>
    <t xml:space="preserve">ASLR available 
SoC has registered for an Active Script List
EoP available
</t>
  </si>
  <si>
    <r>
      <t>The prescribing system displays a checkbox (or similar) , option to specify that 'Patient has exercised their choice to keep the information away from their ASL.'
EoP is not added to the Patien</t>
    </r>
    <r>
      <rPr>
        <sz val="11"/>
        <color theme="1"/>
        <rFont val="Calibri"/>
        <family val="2"/>
        <scheme val="minor"/>
      </rPr>
      <t>t's ASL.</t>
    </r>
  </si>
  <si>
    <t xml:space="preserve">ASLR available 
SoC has valid prescription being prepared - appropriate reason for sending directly - e.g. dosing points.
SoC has registered for an Active Script List
</t>
  </si>
  <si>
    <t xml:space="preserve">Prescriber notes checkboxes for prescription send information options -Must be retained by pharmacy.
</t>
  </si>
  <si>
    <t xml:space="preserve">The prescribing system displays a checkbox (or similar) , option to specify that 'Electronic Prescription will be retained by the pharmacy and must not be sent to the ASL.'
</t>
  </si>
  <si>
    <t xml:space="preserve">Healthcare provider user.
SoC ASL as required.
</t>
  </si>
  <si>
    <t xml:space="preserve">Prescriber notes checkboxes for prescription send information options -Must be retained by pharmacy does not want added to ASL - Default.
</t>
  </si>
  <si>
    <t>The prescribing system displays a checkbox (or similar) , option to specify that 'Electronic Prescription will be retained by the pharmacy and must not be sent to the ASL.'
The checkbox is defaulted to 'off'</t>
  </si>
  <si>
    <r>
      <t xml:space="preserve">The prescribing system SHALL include the status (or similar) of the following item in the transmission of the prescription:
• the patient consents to the prescription being added to the ASL, or, the absence of any objection to the prescription being added to the ASL
</t>
    </r>
    <r>
      <rPr>
        <i/>
        <sz val="11"/>
        <color theme="1"/>
        <rFont val="Calibri"/>
        <family val="2"/>
        <scheme val="minor"/>
      </rPr>
      <t>Note: including this information in the transmission permits the NPDS and dispensing system to make intelligent decisions around the treatment of ASL's and repeat authorisations.
Note: the patient consent status (or absence of objection) reflects the patient's intention to include the prescription in the ASL i.e. patient choice.</t>
    </r>
  </si>
  <si>
    <t xml:space="preserve">NPDS available
ASLR available 
SoC has registered for an Active Script List
Healthcare provider user generates EP with appropriate send status
</t>
  </si>
  <si>
    <t>Check EP with instruction "the patient consents to the prescription being added to the ASL".</t>
  </si>
  <si>
    <t>EP includes "consent given".</t>
  </si>
  <si>
    <t xml:space="preserve">Healthcare provider user.
SoC ASL as required. 
Prescriptions send statuses as required:
- the patient consents to the prescription being added to the ASL
- there is no consent one way or the other (i.e. no details included) 
</t>
  </si>
  <si>
    <t>Check EP  without instruction - i.e. no objection to the prescription being added to the ASL.</t>
  </si>
  <si>
    <t>EP includes "absence of objection".. (This will result in default consent given).</t>
  </si>
  <si>
    <t>NPDS available
ASLR available 
SoC has registered for an Active Script List
Healthcare provider user generates EP with appropriate send status</t>
  </si>
  <si>
    <t>Check EP with instruction  "the prescription will be sent directly to a dispenser and must not be sent to an ASL".</t>
  </si>
  <si>
    <t>EP includes the status of "the prescription will be sent directly to a dispenser and must not be sent to an ASL".</t>
  </si>
  <si>
    <t>Healthcare provider user.
SoC ASL as required. 
Prescriptions send statuses as required:
- the prescription will be sent directly to a dispenser and must not be sent to an ASL</t>
  </si>
  <si>
    <t xml:space="preserve">NPDS available
ASLR available 
SoC has registered for an Active Script List
</t>
  </si>
  <si>
    <r>
      <rPr>
        <sz val="11"/>
        <color rgb="FF002060"/>
        <rFont val="Calibri"/>
        <family val="2"/>
        <scheme val="minor"/>
      </rPr>
      <t>CONDITION: System has capability to send notifications to SoC</t>
    </r>
    <r>
      <rPr>
        <sz val="11"/>
        <rFont val="Calibri"/>
        <family val="2"/>
        <scheme val="minor"/>
      </rPr>
      <t xml:space="preserve">
Healthcare provider user generates EP - send  instruction is that the prescription is to be sent directly to a dispenser.
</t>
    </r>
  </si>
  <si>
    <t xml:space="preserve">The prescribing system does not send the electronic prescription to the SoC's primary contact.
</t>
  </si>
  <si>
    <t xml:space="preserve">NPDS available
ASLR available 
SoC has registered for an Active Script List
</t>
  </si>
  <si>
    <t xml:space="preserve">The prescribing system generates the prescription to the ASL and also creates an EoP for the subject of care.
</t>
  </si>
  <si>
    <t>End: ASLR Prescribing</t>
  </si>
  <si>
    <t>REGISTRATION</t>
  </si>
  <si>
    <t>Total Tests - ASLR</t>
  </si>
  <si>
    <t>Model Applicable</t>
  </si>
  <si>
    <t>Scenario Summary</t>
  </si>
  <si>
    <t>NPDS</t>
  </si>
  <si>
    <t>Authentication- NPDS</t>
  </si>
  <si>
    <t>Edit chart-based  electronic prescription</t>
  </si>
  <si>
    <t>Cancel chart-based electronic prescription</t>
  </si>
  <si>
    <t>Scenario:</t>
  </si>
  <si>
    <t>Objective:</t>
  </si>
  <si>
    <t>Pre-requisites:</t>
  </si>
  <si>
    <t>Scenario Test Cases:</t>
  </si>
  <si>
    <t>Test Steps</t>
  </si>
  <si>
    <t>Test Cases</t>
  </si>
  <si>
    <t>Conformance Requirement(s)</t>
  </si>
  <si>
    <t>TEST STEP / CASE DESCRIPTION</t>
  </si>
  <si>
    <t>ACTUAL TEST RESULT</t>
  </si>
  <si>
    <t>TEST EVIDENCE 
(SCREEN SHOTS, RECORDINGS, FILES)</t>
  </si>
  <si>
    <t>User Authorisation</t>
  </si>
  <si>
    <t>PRES-1
PRES-2
PRES-3
PRES-4
PRES-5
PRES-955
PRES-931
PRES-937
PRES-940
PRES-6
PRES-8
PRES-7
PRES-11</t>
  </si>
  <si>
    <t xml:space="preserve">Authorised Prescriber logged into Prescribing System with electronic prescribing capability
</t>
  </si>
  <si>
    <t xml:space="preserve">Cryptography
</t>
  </si>
  <si>
    <t>TC_PRES_CRY_001 &amp; 002
TC_PRES_CRY_003
TC_PRES_CRY_004
TC_PRES_CRY_005
TC_PRES_CRY_006
TC_PRES_CRY_007</t>
  </si>
  <si>
    <t>PRES-81
PRES-25
PRES-26
PRES-27
PRES-938
PRES-939</t>
  </si>
  <si>
    <t>Cryptographic requirements for prescribing systems</t>
  </si>
  <si>
    <t>Scenario result:</t>
  </si>
  <si>
    <t xml:space="preserve">1. NPDS available
2. HI Service available 
3. Authorised prescriber user account with access to the electronic prescribing capability
4. SoC is not registered with Active Script List Registry
</t>
  </si>
  <si>
    <t>Prescribing System connects to an NPDS</t>
  </si>
  <si>
    <t>TC_PRES_US_001 &amp; 002
TC_PRES_US_003</t>
  </si>
  <si>
    <t>PRES-11
PRES-12</t>
  </si>
  <si>
    <t>Prescriber logs into Prescribing System</t>
  </si>
  <si>
    <t xml:space="preserve">TC_PRES_AA_001.1, .2 or .3
TC_PRES_AA_016  &amp; 017
</t>
  </si>
  <si>
    <t>PRES-1
PRES-95</t>
  </si>
  <si>
    <t xml:space="preserve">
(The prescription is not a confirmation of a verbal authority for urgent case/ supply)
Electronic prescription is displayed and obtained a final approval from the prescriber prior to finalising the prescription for transmission. 
</t>
  </si>
  <si>
    <t>Submit electronic prescription to an NPDS</t>
  </si>
  <si>
    <t>TC_PRES_US_006
TC_PRES_US_007
TC_PRES_SM_012
TC_PRES_SM_013</t>
  </si>
  <si>
    <t>PRES-15
PRES-16
PRES-28
PRES-30</t>
  </si>
  <si>
    <t>Receipt from NPDS</t>
  </si>
  <si>
    <t xml:space="preserve">NPDS acknowledges receipt of the electronic prescription. 
</t>
  </si>
  <si>
    <t>Full details audited</t>
  </si>
  <si>
    <t xml:space="preserve">TC_PRES_AUD_001
TC_PRES_AUD_002
TC_PRES_SM_001 &amp; 002
TC_PRES_AUD_003
</t>
  </si>
  <si>
    <t xml:space="preserve">PRES-9
PRES-10
PRES-23
PRES-38
</t>
  </si>
  <si>
    <t xml:space="preserve">Audit record created 
</t>
  </si>
  <si>
    <t xml:space="preserve">TC_PRES_AA_001.1, .2 or .3
</t>
  </si>
  <si>
    <t xml:space="preserve">PRES-1
</t>
  </si>
  <si>
    <t xml:space="preserve">Change a token based electronic prescription 
(after the prescription has been submitted to PDS)
Submit to NPDS
</t>
  </si>
  <si>
    <t xml:space="preserve">TC_PRES_MO_002 to 005
TC_PRES_US_007
TC_PRES_US_006
TC_PRES_SM_012
TC_PRES_SM_013
</t>
  </si>
  <si>
    <t xml:space="preserve">PRES-41
PRES-16
PRES-15
PRES-28
PRES-30
</t>
  </si>
  <si>
    <t>Prescriber corrects the electronic prescription and submit to PDS
The correction is only possible prior to the prescription having been dispensed.</t>
  </si>
  <si>
    <t xml:space="preserve">PDS acknowledges receipt of the electronic prescription. </t>
  </si>
  <si>
    <t xml:space="preserve">TC_PRES_AUD_002
TC_PRES_SM_001 &amp; 002
TC_PRES_AUD_003
</t>
  </si>
  <si>
    <t xml:space="preserve">PRES-10
PRES-23
PRES-38
</t>
  </si>
  <si>
    <t xml:space="preserve">Audit record created </t>
  </si>
  <si>
    <t xml:space="preserve">TC_PRES_SM_019 to 024
TC_PRES_SM_025
</t>
  </si>
  <si>
    <t>PRES-34 
PRES-35</t>
  </si>
  <si>
    <t>Electronic prescription cancellation audited</t>
  </si>
  <si>
    <t xml:space="preserve">TC_PRES_AUD_004 &amp; 005
</t>
  </si>
  <si>
    <t xml:space="preserve">PRES-39
</t>
  </si>
  <si>
    <t xml:space="preserve">Electronic prescription cancellation request recorded in the audit log. </t>
  </si>
  <si>
    <t>N/A (Please provide reasons)</t>
  </si>
  <si>
    <t>Percentage complete</t>
  </si>
  <si>
    <t>Scenario status</t>
  </si>
  <si>
    <t>OPDS</t>
  </si>
  <si>
    <t xml:space="preserve">NPDS </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</si>
  <si>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</si>
  <si>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</si>
  <si>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</si>
  <si>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</si>
  <si>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DPDS</t>
  </si>
  <si>
    <t>NPDS - Scenarios Complete</t>
  </si>
  <si>
    <t>NPDS - Scenarios Not Complete</t>
  </si>
  <si>
    <t>NPDS - Total Scenarios</t>
  </si>
  <si>
    <t>NPDS Scenarios percentage Completed.</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</si>
  <si>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</si>
  <si>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Interface testing specific to the Prescribing Systems is indicated in green shading</t>
  </si>
  <si>
    <t>Interface testing specific to the other systems is indicated in white shading</t>
  </si>
  <si>
    <t>Prescribing System ACTIONS</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</si>
  <si>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</si>
  <si>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</si>
  <si>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</si>
  <si>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</si>
  <si>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</si>
  <si>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</si>
  <si>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</si>
  <si>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</si>
  <si>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</si>
  <si>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</si>
  <si>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</si>
  <si>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</si>
  <si>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</si>
  <si>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</si>
  <si>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</si>
  <si>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</si>
  <si>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</si>
  <si>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</si>
  <si>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</si>
  <si>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</si>
  <si>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</si>
  <si>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</si>
  <si>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</si>
  <si>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</si>
  <si>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</si>
  <si>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</si>
  <si>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</si>
  <si>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 xml:space="preserve">Prescriber submits the electronic prescription. </t>
  </si>
  <si>
    <t>Assist SoC for register of Active Script List</t>
  </si>
  <si>
    <t>Prescriber registers ASL for SoC</t>
  </si>
  <si>
    <t>Prescribing System -&gt; API Gateway -&gt; ASLR</t>
  </si>
  <si>
    <t>Add electronic prescription to Active Script List</t>
  </si>
  <si>
    <t>Prescriber adds electronic prescription to Active Script List</t>
  </si>
  <si>
    <t>Cancel - Post Submit</t>
  </si>
  <si>
    <t>Acknowledgement of Prescription</t>
  </si>
  <si>
    <t>Acknowledgement of Prescription Cancellation</t>
  </si>
  <si>
    <t>Dispensing System ACTIONS</t>
  </si>
  <si>
    <t>Dispensing Authentication</t>
  </si>
  <si>
    <t xml:space="preserve">Dispense User Log In and Authenticated </t>
  </si>
  <si>
    <t>Dispensing System</t>
  </si>
  <si>
    <t>Retrieve electronic prescription</t>
  </si>
  <si>
    <t>Dispenser retrieved prescription</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</si>
  <si>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</si>
  <si>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</si>
  <si>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</si>
  <si>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</si>
  <si>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</si>
  <si>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</si>
  <si>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</si>
  <si>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</si>
  <si>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</si>
  <si>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Dispenser submits that the prescription has been dispensed</t>
  </si>
  <si>
    <t>Annotations</t>
  </si>
  <si>
    <t>Dispenser makes annotations</t>
  </si>
  <si>
    <t>Reconcile</t>
  </si>
  <si>
    <t xml:space="preserve">Dispenser reconciles owing prescription </t>
  </si>
  <si>
    <t>Reverse Prescription</t>
  </si>
  <si>
    <t>Acknowledgement of Prescription Dispense</t>
  </si>
  <si>
    <t>Acknowledgement of Dispense Annotation</t>
  </si>
  <si>
    <t>Acknowledgement of Prescription Reversal</t>
  </si>
  <si>
    <t>Acknowledgement of Prescription Reconciliation</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</si>
  <si>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</si>
  <si>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</si>
  <si>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</si>
  <si>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</si>
  <si>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</si>
  <si>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</si>
  <si>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</si>
  <si>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</si>
  <si>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</si>
  <si>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</si>
  <si>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</si>
  <si>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</si>
  <si>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 xml:space="preserve">Mobile Application &lt;-&gt; Mobile Intermediary </t>
  </si>
  <si>
    <t>Accept Electronic Prescription Token from Prescriber</t>
  </si>
  <si>
    <t>Authorised User Accepts prescriber's electronic prescription</t>
  </si>
  <si>
    <t>Mobile Application &lt;-&gt; Prescribing System</t>
  </si>
  <si>
    <t>Retrieve full electronic prescription Information</t>
  </si>
  <si>
    <t>Personal Information displayed through the Mobile Application</t>
  </si>
  <si>
    <t xml:space="preserve">Retrieved data audited </t>
  </si>
  <si>
    <t>SoC Self-register of Active Script List</t>
  </si>
  <si>
    <t>SoC registers own ASL</t>
  </si>
  <si>
    <t>SoC (or agent) &lt;-&gt; Mobile Application &lt;-&gt; Mobile Intermediary &lt;-&gt; API Gateway &lt;-&gt; ASLR</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</si>
  <si>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</si>
  <si>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</si>
  <si>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</si>
  <si>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</si>
  <si>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</si>
  <si>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</si>
  <si>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</si>
  <si>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</si>
  <si>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</si>
  <si>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</si>
  <si>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</si>
  <si>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</si>
  <si>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</si>
  <si>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</si>
  <si>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</si>
  <si>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</si>
  <si>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</si>
  <si>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</si>
  <si>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</si>
  <si>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</si>
  <si>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</si>
  <si>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</si>
  <si>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</si>
  <si>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Dispense Electronic Prescription with ASL</t>
  </si>
  <si>
    <t>Dispensing System dispenses an electronic prescription with Active Script List</t>
  </si>
  <si>
    <t>References and Related Documents</t>
  </si>
  <si>
    <t>Document Name</t>
  </si>
  <si>
    <t>- Document ID: DH-3941:2024</t>
  </si>
  <si>
    <t>Electronic Prescribing – Medication Chart Prescribing System Conformance Profile v3.0.1</t>
  </si>
  <si>
    <t xml:space="preserve">Electronic Prescribing – Medication Chart Prescribing System Conformance Profile </t>
  </si>
  <si>
    <t>- Document ID: DH-3174:2019</t>
  </si>
  <si>
    <t>Electronic Prescribing – Conformance Assessment Scheme v2.1</t>
  </si>
  <si>
    <t>Conformance Assessment Scheme</t>
  </si>
  <si>
    <t>- Document ID: DH-3542:2021</t>
  </si>
  <si>
    <t>Electronic Prescribing - Solution Architecture v3.0</t>
  </si>
  <si>
    <t>Solution Architecture</t>
  </si>
  <si>
    <t>- Document ID: DH-2625:2017</t>
  </si>
  <si>
    <t>Electronic Prescribing - National Requirements for Electronic Prescriptions v1.0</t>
  </si>
  <si>
    <t>Requirements Overview</t>
  </si>
  <si>
    <t>- Document ID: DH-3942:2024</t>
  </si>
  <si>
    <t>Electronic Prescribing – National Prescription Delivery Service and Active Script List Registry Conformance Profile v3.1</t>
  </si>
  <si>
    <t xml:space="preserve">Electronic Prescribing – National Prescription Delivery Service and Active Script List Registry Conformance Profile </t>
  </si>
  <si>
    <t>- Document ID: DH-3939:2024</t>
  </si>
  <si>
    <t>Electronic Prescribing – General Prescribing Systems and Other Connecting Systems Conformance Profile v3.0.1</t>
  </si>
  <si>
    <t xml:space="preserve">Electronic Prescribing – General Prescribing Systems and Other Connecting Systems Conformance Profile </t>
  </si>
  <si>
    <t>- Document ID: DH-3940:2024</t>
  </si>
  <si>
    <t>- Document ID: DH-3736:2022</t>
  </si>
  <si>
    <t xml:space="preserve">Electronic Prescribing - Test Data Prescriptionsv3.0.3 </t>
  </si>
  <si>
    <t>Electronic Prescribing  - Conformance Test Data - Prescriptions</t>
  </si>
  <si>
    <t>- Document ID: DH-3658:2022</t>
  </si>
  <si>
    <t>Electronic Prescribing - Test Data - Subject of Care, HPI-I and HPI-O v3.0</t>
  </si>
  <si>
    <t>Electronic Prescribing  - Conformance Test Data - Subject of Care, HPI-I and HPI-O</t>
  </si>
  <si>
    <t>- Document ID: DH-3950:2024</t>
  </si>
  <si>
    <t>Electronic Prescribing – Test Data- Prescribe and Dispense Personas v3.0.4</t>
  </si>
  <si>
    <t xml:space="preserve">Electronic Prescribing – Test Data- Prescribe and Dispense Personas </t>
  </si>
  <si>
    <t>- Document ID: DH-3949:2024</t>
  </si>
  <si>
    <t>Electronic Prescribing – Conformance Test Specifications – Mobile Channel v3.0.4</t>
  </si>
  <si>
    <t xml:space="preserve">Electronic Prescribing – Conformance Test Specifications – Mobile Channel </t>
  </si>
  <si>
    <t>- Document ID: DH-3948:2024</t>
  </si>
  <si>
    <t>Electronic Prescribing – Conformance Test Specifications – Active Script List Registry v3.0.4</t>
  </si>
  <si>
    <t xml:space="preserve">Electronic Prescribing – Conformance Test Specifications – Active Script List Registry </t>
  </si>
  <si>
    <t>- Document ID: DH-3947:2024</t>
  </si>
  <si>
    <t>Electronic Prescribing – Conformance Test Specifications – National Prescription Delivery Service v3.0.4</t>
  </si>
  <si>
    <t xml:space="preserve">Electronic Prescribing – Conformance Test Specifications – National Prescription Delivery Service </t>
  </si>
  <si>
    <t>- Document ID: DH-3946:2024</t>
  </si>
  <si>
    <t>Electronic Prescribing – Conformance Test Specifications - Dispensing Systems v3.0.4</t>
  </si>
  <si>
    <t xml:space="preserve">Electronic Prescribing – Conformance Test Specifications - Dispensing Systems </t>
  </si>
  <si>
    <t>- Document ID: DH-3945:2024</t>
  </si>
  <si>
    <t>Electronic Prescribing – Conformance Test Specifications – General Prescribing Systems v3.0.4</t>
  </si>
  <si>
    <t xml:space="preserve">Electronic Prescribing – Conformance Test Specifications – General Prescribing Systems </t>
  </si>
  <si>
    <t>- Document ID: DH-3944:2024</t>
  </si>
  <si>
    <t>Electronic Prescribing – Conformance Test Specifications – Medication Chart Prescribing Systems v3.0.4</t>
  </si>
  <si>
    <t xml:space="preserve">Electronic Prescribing – Conformance Test Specifications – Medication Chart Prescribing Systems </t>
  </si>
  <si>
    <t xml:space="preserve">Create chart-based electronic prescription
</t>
  </si>
  <si>
    <t>If the National Prescription Delivery Service is unavailable or unreachable</t>
  </si>
  <si>
    <t>Test Cases  taken from specified requirements for Conformance Requirements Specification:
Section 3.1. Medication Chart Prescribing Systems: 
Sub-Sections:
- Authentication and Authorisation</t>
  </si>
  <si>
    <t>Test Cases  taken from specified requirements for Conformance Requirements Specification:
Section 3.1.Medication Chart Prescribing Systems: 
Sub-Sections:
- Audit</t>
  </si>
  <si>
    <t>Test Cases  taken from specified requirements for Conformance Requirements Specification:
Section 3.1.Medication Chart Prescribing Systems: 
Sub-Sections:
- Cryptography</t>
  </si>
  <si>
    <t>Test Cases  taken from specified requirements for Conformance Requirements Specification:
Section 3.1.Medication Chart Prescribing Systems: 
Sub-Sections:
- User Selection
- Patient records
- Composition
- Finalisation
- Modification
- Submission</t>
  </si>
  <si>
    <t>Test Cases  taken from specified requirements for Conformance Requirements Specification:
Section 3.1.Medication Chart Prescribing Systems: 
Sub-Sections:
- ASLR Assisted Registration
- ASLR Viewing
- ASLR Prescribing</t>
  </si>
  <si>
    <t xml:space="preserve">End to End systems involvement for the whole of the Electronic Prescription System - outlining interfacing systems, applications and related functions. Specific details relating to Prescribing System with NPDS and other systems highlighted. See Related Documents and Test Artefacts. </t>
  </si>
  <si>
    <t xml:space="preserve">The prescribing system displays a checkbox (or similar) , option to specify that 'Patient has exercised their choice to keep the information away from their ASL.'
The checkbox is defaulted to 'on'.
</t>
  </si>
  <si>
    <t>Create a  chart-based electronic prescription</t>
  </si>
  <si>
    <t>Submit  chart-based electronic prescription to an NPDS</t>
  </si>
  <si>
    <t>PRES-17
PRES-17A
PRES-18
PRES-18A
PRES-18B
PRES-19
PRES-20
PRES-21
PRES-21A
PRES-22
PRES-49
PRES-53
PRES-705
PRES-40
PRES-41
PRES-23
PRES-24
PRES-7 
PRES-710
PRES-715</t>
  </si>
  <si>
    <t>1. NPDS available
2. HI Service available
3. Authorised prescriber user account with access to the electronic prescribing capability
4. A chart-based electronic prescription has been created</t>
  </si>
  <si>
    <t>Cancel a chart-based electronic prescription</t>
  </si>
  <si>
    <t xml:space="preserve">Cancel a chart-based electronic prescription after the electronic prescription submitted to NPDS
</t>
  </si>
  <si>
    <t>Prescriber logs into Medication Chart Prescribing System</t>
  </si>
  <si>
    <t>Authorised Prescriber logged into Medication Chart Prescribing System with electronic prescribing capability</t>
  </si>
  <si>
    <t xml:space="preserve">Authorised Prescriber logged into Medication Chart Prescribing System with electronic prescribing capability
</t>
  </si>
  <si>
    <t xml:space="preserve">1. Authorised Prescriber user account 
2. Medication Chart Prescribing System with set-up
</t>
  </si>
  <si>
    <r>
      <t xml:space="preserve">The system SHALL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NPDS (time and time zone), if applicable 
• All information related to the electronic prescription. 
</t>
    </r>
    <r>
      <rPr>
        <i/>
        <sz val="11"/>
        <rFont val="Calibri"/>
        <family val="2"/>
        <scheme val="minor"/>
      </rPr>
      <t xml:space="preserve">
Note: storing the audit log in a location that is NOT the main system would assist data recovery efforts if the main system is compromised or unavailable.
</t>
    </r>
    <r>
      <rPr>
        <sz val="11"/>
        <rFont val="Calibri"/>
        <family val="2"/>
        <scheme val="minor"/>
      </rPr>
      <t xml:space="preserve">
</t>
    </r>
  </si>
  <si>
    <r>
      <t xml:space="preserve">The system SHALL also support and include (if applicable) in the electronic prescription:
•	Authorisation reference number (up to 25 characters alpha/numeric) 
•	Prescriber specialist qualification (if not in the ACT) 
•	Prescriber qualification (if in Qld, ACT) 
•	The name of the pharmacy the prescription is to be dispensed (if required by NSW).
The system SHALL present the authorisation reference number as:
•	“Authorisation number” in NSW and NT 
•	“Authority number” in WA and TAS 
•	“Approval number” in QLD and ACT  
•	“Permit number” in SA
•	“Warrant number" in VIC.
</t>
    </r>
    <r>
      <rPr>
        <i/>
        <sz val="11"/>
        <rFont val="Calibri"/>
        <family val="2"/>
        <scheme val="minor"/>
      </rPr>
      <t>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 Refer to Connecting Systems Conformance Profile to gain full understanding of the requirement &lt;hyper link to active CP webpage&gt;</t>
    </r>
  </si>
  <si>
    <t>Prescribing System -&gt; NPDS</t>
  </si>
  <si>
    <t>Prescribing System -&gt; NPDS -&gt; API Gateway -&gt; ASLR</t>
  </si>
  <si>
    <t>NPDS Issues Receipt of Prescription creation to Prescribing System</t>
  </si>
  <si>
    <t>NPDS -&gt; Prescribing System</t>
  </si>
  <si>
    <t>NPDS Issues Receipt of Prescription cancellation etc. to Prescribing System</t>
  </si>
  <si>
    <t>NPDS -&gt; Dispensing System</t>
  </si>
  <si>
    <t>Dispensing System -&gt; NPDS</t>
  </si>
  <si>
    <t>Dispenser reverses a dispensed prescription (Effectively cancelled and new token from NPDS)</t>
  </si>
  <si>
    <t>NPDS Issues Receipt of Dispensation to Dispensing System</t>
  </si>
  <si>
    <t>NPDS Issues Receipt of Dispense Annotation to Dispensing System</t>
  </si>
  <si>
    <t xml:space="preserve">NPDS -&gt; Dispensing System </t>
  </si>
  <si>
    <t>NPDS Issues Receipt of Cancellation to Dispensing System</t>
  </si>
  <si>
    <t>NPDS Issues Receipt of Reconciled 'owing filled' to Dispensing System</t>
  </si>
  <si>
    <t>Dispensing System -&gt; NPDS -&gt; API Gateway -&gt; ASLR</t>
  </si>
  <si>
    <t>Mobile Application &lt;-&gt; Mobile Intermediary &lt;-&gt; NPDS System</t>
  </si>
  <si>
    <t>Prescribing System &lt;-&gt; NPDS &lt;-&gt;API Gateway &lt;-&gt; ASLR</t>
  </si>
  <si>
    <t>Dispensing System &lt;-&gt; NPDS &lt;-&gt;API Gateway &lt;-&gt; ASLR</t>
  </si>
  <si>
    <r>
      <t xml:space="preserve">The system SHALL require the user to reauthenticate prior to submitting a Schedule 8 medicine. 
</t>
    </r>
    <r>
      <rPr>
        <i/>
        <sz val="11"/>
        <color theme="1"/>
        <rFont val="Calibri"/>
        <family val="2"/>
        <scheme val="minor"/>
      </rPr>
      <t>Note: prescriptions for Controlled Drugs warrant additional measures to ensure that the prescription is being created by an authorised prescriber.  See also PRES-7A.</t>
    </r>
  </si>
  <si>
    <t>PS - ASLR -  Prescribing - NPDS</t>
  </si>
  <si>
    <r>
      <t xml:space="preserve">Cancel a chart-based  electronic prescription after submitting to NPDS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NPDS as cancelling electronic prescription
4. Complete electronic prescription cancellation with all details audited.
</t>
    </r>
    <r>
      <rPr>
        <strike/>
        <sz val="11"/>
        <rFont val="Calibri"/>
        <family val="2"/>
        <scheme val="minor"/>
      </rPr>
      <t xml:space="preserve">
</t>
    </r>
  </si>
  <si>
    <t>Medication Chart Prescribing System has single factor authentication.</t>
  </si>
  <si>
    <t>Medication Chart Prescribing System has multi-stage authentication.</t>
  </si>
  <si>
    <t>Medication Chart Prescribing System has multi-factor authentication.</t>
  </si>
  <si>
    <t xml:space="preserve">Medication Chart Prescribing Systems Setup to interact appropriately with NPDS
NPDS Available
</t>
  </si>
  <si>
    <t>Medication Chart Prescribing Systems Setup to interact appropriately with NPDS over a public network
NPDS Available
HI Service available</t>
  </si>
  <si>
    <t xml:space="preserve">Medication Chart Prescribing Systems Setup to interact appropriately with NPDS Systems over public networks
NPDS Available
</t>
  </si>
  <si>
    <t>Transacting with NPDS - Conforming product(s) not operating.</t>
  </si>
  <si>
    <t>Check the metadata component in Transit - e.g. being sent to the NPDS</t>
  </si>
  <si>
    <t>Inspect the data in transit between Prescribing System and NPDS.</t>
  </si>
  <si>
    <t>Authorised prescriber users create a prescription - NPDS unavailable</t>
  </si>
  <si>
    <t xml:space="preserve">Extract the electronic prescription information as a file from NPDS. </t>
  </si>
  <si>
    <t>Submit an electronic prescription to an Open NPDS</t>
  </si>
  <si>
    <t>Create an electronic prescription and do not finalise the prescription
Make changes to a prescription prior to submitting to NPDS</t>
  </si>
  <si>
    <t>Approve the information and send the prescription to NPDS</t>
  </si>
  <si>
    <t>Submit an electronic prescription to NPDS - DSPID</t>
  </si>
  <si>
    <t>Submit an electronic prescription to NPDS - Acknowledgement</t>
  </si>
  <si>
    <t>Submit an electronic prescription to NPDS - NPDS Unavailable</t>
  </si>
  <si>
    <t>Submit an electronic prescription to NPDS - Incorrect Details</t>
  </si>
  <si>
    <t xml:space="preserve">Submit an electronic prescription to NPDS
Abort submission of the electronic prescription prior to acknowledgement of receipt. </t>
  </si>
  <si>
    <t>Submit an electronic prescription to NPDS, see the acknowledgement of receipt and Cancel the electronic prescription</t>
  </si>
  <si>
    <t xml:space="preserve">Submit an electronic prescription with repeats to NPDS.
See the acknowledgement of receipt.
Cancel the electronic prescription.
 </t>
  </si>
  <si>
    <t xml:space="preserve">Cancel the electronic prescription - NPDS Unavailable
 </t>
  </si>
  <si>
    <t>Submit an electronic prescription to NPDS
See "acknowledgement of receipt - timeout" (AORT)</t>
  </si>
  <si>
    <r>
      <t xml:space="preserve">Create a chart-based electronic prescription
A prescriber can create a token based electronic prescription successfully
Demonstrate that the prescriber can:
1. Log in and Authenticate to Prescribing System
2. Create a chart-based electronic prescription
3. Communicate with the NPDS as creating electronic prescription
4. Complete electronic prescription with all details audited.
</t>
    </r>
    <r>
      <rPr>
        <sz val="11"/>
        <color rgb="FF000000"/>
        <rFont val="Calibri"/>
        <family val="2"/>
        <scheme val="minor"/>
      </rPr>
      <t xml:space="preserve">
Note: Please use the test data in  "Electronic Prescribing  - Conformance Test Data - Prescriptions".  
</t>
    </r>
  </si>
  <si>
    <t xml:space="preserve">Authorisation and Cryptography - NPDS
Demonstrate that the prescriber authorisation and security aspects:
1. Enables appropriate log in and Authenticate to Medication Chart Prescribing System
2. Satisfies the required cryptographic requirements for a prescribing system
Note: You may  use the test data in  "Electronic Prescribing  - Conformance Test Data - Prescriptions".  
</t>
  </si>
  <si>
    <t>1. NPDS available
2. HI Service available
3. Authorised prescriber user account with access to the electronic prescribing capability
4. A chart-based based electronic prescription has been created and submitted to an NPDS</t>
  </si>
  <si>
    <t>Copyright © 2024 Australian Digital Health Agency</t>
  </si>
  <si>
    <t>TC_PRES_SM_022.01</t>
  </si>
  <si>
    <t>TC_PRES_SM_022.02</t>
  </si>
  <si>
    <t>TC_PRES_SM_022.03</t>
  </si>
  <si>
    <t>TC_PRES_SM_022.04</t>
  </si>
  <si>
    <t xml:space="preserve">Cancel the Chart-based Electronic prescription -  dispensed at least once but not fully exhausted
 </t>
  </si>
  <si>
    <t xml:space="preserve">Chart-based Electronic prescription submitted to NPDS successfully
Chart-based Electronic prescription is  dispensed at least once but not fully exhausted
NPDS Available
</t>
  </si>
  <si>
    <t xml:space="preserve">Cancel the Chart-based Electronic prescription -  Exhausted
 </t>
  </si>
  <si>
    <t xml:space="preserve">Chart-based Electronic prescription submitted to NPDS successfully
Chart-based Electronic prescription is  ceased
NPDS Available
</t>
  </si>
  <si>
    <t xml:space="preserve">Cancel the Chart-based Electronic prescription -  Ceased
 </t>
  </si>
  <si>
    <t xml:space="preserve">Chart-based Electronic prescription submitted to NPDS successfully
Chart-based Electronic prescription is  expired
NPDS Available
</t>
  </si>
  <si>
    <t xml:space="preserve">Cancel the Chart-based Electronic prescription -  Expired
 </t>
  </si>
  <si>
    <t xml:space="preserve">The user receives an indication that the cancellation is unsuccessful because the Chart-based Electronic prescription is   expired.
The Chart-based Electronic prescription is not cancelled in NPDS.
The Chart-based Electronic prescription is not cancelled in Prescribing System.
</t>
  </si>
  <si>
    <t xml:space="preserve">Chart-based Electronic prescription submitted to NPDS successfully
Chart-based Electronic prescription is fully exhausted(completely used up)
NPDS Available
</t>
  </si>
  <si>
    <t xml:space="preserve">Correct a created Electronic Prescription:
Amend or Cancel and Create
</t>
  </si>
  <si>
    <t xml:space="preserve">Correct a not fully exhausted Electronic Prescription:
Amend or Cancel </t>
  </si>
  <si>
    <t>Authorised prescriber user account
Locked EP test data</t>
  </si>
  <si>
    <t>Authorised prescriber user account
Ceased EP test data</t>
  </si>
  <si>
    <t>TC_PRES_MO_004</t>
  </si>
  <si>
    <t>TC_PRES_MO_005</t>
  </si>
  <si>
    <t>TC_PRES_MO_006</t>
  </si>
  <si>
    <t>TC_PRES_MO_007</t>
  </si>
  <si>
    <t>TC_PRES_MO_008</t>
  </si>
  <si>
    <t>Authorised prescriber user account
Exhausted EP test data</t>
  </si>
  <si>
    <t>Authorised prescriber user account
Disabled EP test data</t>
  </si>
  <si>
    <t xml:space="preserve">The user receives an indication that the cancellation is unsuccessful because the Chart-based Electronic prescription is  disabled.
The Chart-based Electronic prescription is not cancelled in NPDS.
The Chart-based Electronic prescription is not cancelled in Prescribing System.
</t>
  </si>
  <si>
    <t>Correct  a not fully exhausted Electronic Prescription :
Cease and Create New</t>
  </si>
  <si>
    <t xml:space="preserve">Correct an exhausted Electronic Prescription:
Amend or Cancel
</t>
  </si>
  <si>
    <t xml:space="preserve">Correct a locked Chart-based Electronic prescription:
Amend or Cancel
</t>
  </si>
  <si>
    <t xml:space="preserve">Correct a disabled Chart-based Electronic prescription:
Amend or Cancel
</t>
  </si>
  <si>
    <t>Correct a ceased Electronic Prescription:
Amend or Cancel</t>
  </si>
  <si>
    <t xml:space="preserve">Chart-based Electronic prescription has been sent to the NPDS as an electronic prescription
NPDS available
</t>
  </si>
  <si>
    <t xml:space="preserve">Chart-based Electronic prescription has been sent to the NPDS as an electronic prescription
Electronic Prescription has already been exhausted (completely used up)
NPDS available
</t>
  </si>
  <si>
    <t xml:space="preserve">Chart-based Electronic prescription has been sent to the NPDS as an electronic prescription
Electronic Prescription has already been dispensed but not fully exhausted
NPDS available
</t>
  </si>
  <si>
    <t xml:space="preserve">Chart-based Electronic prescription has been sent to the NPDS as an electronic prescription
Electronic Prescription has already been ceased
NPDS available
</t>
  </si>
  <si>
    <t>Chart-based Electronic prescription has been sent to the NPDS as an electronic prescription
Electronic Prescription has already been dispensed but not fully exhausted
NPDS available</t>
  </si>
  <si>
    <t xml:space="preserve">Chart-based Electronic prescription has been sent to the NPDS as an electronic prescription
Electronic Prescription is locked
NPDS Available
</t>
  </si>
  <si>
    <t xml:space="preserve">Chart-based Electronic prescription has been sent to the NPDS as an electronic prescription
Electronic Prescription is disabled
NPDS Available
</t>
  </si>
  <si>
    <t>Authorised prescriber user account
Dispensed  at least once but not fully exhausted EP test data</t>
  </si>
  <si>
    <t>The remaining supplies of  the EP are ceased.
A new chart-based EP is created.</t>
  </si>
  <si>
    <t>Data elements for the medication chart line items as specified in the requirements. Details may be at chart level but information is included as sent to the NPDS. 
Note that medication charts include 
Either:
Maximum quantity authorised to dispense
Or 
The medicine dose, and
Frequency for use, and
The duration of use or cessation date (as an alternative to the quantity).
Note: RACFID refers to any PBS required facility identifier.
The following data elements are also included in an Chart-based Electronic prescription:
1) The unique prescription number for that prescription (Globally Unique Prescription ID)
2) The Conformance ID for each information system used to generate, send, receive, store or otherwise process the Chart-based Electronic prescription
3) Subject of Care Individual Healthcare Identifier - (IHI)
Note: Item 1, 2 and 3 above are not stated in PRES-18 but need to be included in an Chart-based Electronic prescription based on other requirements such as pres-38, disp-19, ds-22, ds-1, ds-2, pres-70A and pres-72.</t>
  </si>
  <si>
    <r>
      <t xml:space="preserve">The system has ability  to
a)  transmit Evidence of Prescription (including the Token) to an electronic address </t>
    </r>
    <r>
      <rPr>
        <sz val="11"/>
        <color rgb="FFFF0000"/>
        <rFont val="Calibri"/>
        <family val="2"/>
        <scheme val="minor"/>
      </rPr>
      <t>and</t>
    </r>
    <r>
      <rPr>
        <sz val="11"/>
        <rFont val="Calibri"/>
        <family val="2"/>
        <scheme val="minor"/>
      </rPr>
      <t xml:space="preserve">
b) print Evidence of Prescription (including the Token) in paper form.
</t>
    </r>
    <r>
      <rPr>
        <i/>
        <sz val="11"/>
        <rFont val="Calibri"/>
        <family val="2"/>
        <scheme val="minor"/>
      </rPr>
      <t xml:space="preserve">
 </t>
    </r>
  </si>
  <si>
    <t>TC_PRES_MO_009</t>
  </si>
  <si>
    <t xml:space="preserve">Chart-based Electronic prescription has been sent to the NPDS as an electronic prescription
Electronic Prescription is cancelled
NPDS Available
</t>
  </si>
  <si>
    <t xml:space="preserve">Correct a cancelled Chart-based Electronic prescription:
Amend or Cancel
</t>
  </si>
  <si>
    <t>TC_PRES_SM_015 to 017
TC_PRES_SM_018.1 to .2
TC_PRES_SM_026
TC_PRES_SM_027</t>
  </si>
  <si>
    <t>PRES-32
PRES-33
PRES-36
PRES-37</t>
  </si>
  <si>
    <t xml:space="preserve">TC_PRES_SM_015 to 017
</t>
  </si>
  <si>
    <t xml:space="preserve">PRES-32
</t>
  </si>
  <si>
    <t xml:space="preserve">The user receives an indication that the cancellation is unsuccessful because the Chart-based Electronic prescription is fully exhausted.
The Chart-based Electronic prescription is not cancelled in NPDS.
The Chart-based Electronic prescription is not cancelled in Prescribing System.
</t>
  </si>
  <si>
    <t xml:space="preserve">The user receives an indication that the cancellation is unsuccessful because the Chart-based Electronic prescription is ceased.
The Chart-based Electronic prescription is not cancelled in NPDS.
The Chart-based Electronic prescription is not cancelled in Prescribing System.
</t>
  </si>
  <si>
    <r>
      <t xml:space="preserve">The system SHALL allow the user  to issue a cancellation request for an electronic prescription after acknowledgement of receipt by the NPDS.
</t>
    </r>
    <r>
      <rPr>
        <i/>
        <sz val="11"/>
        <color theme="1"/>
        <rFont val="Calibri"/>
        <family val="2"/>
        <scheme val="minor"/>
      </rPr>
      <t xml:space="preserve">Note: it is understood that the cancellation may not take effect if the electronic prescription has already been extinguished.
Note: if the cancellation request fails, the outcome will include the cause of the failure e.g. already extinguished, locked, disabled.   
</t>
    </r>
  </si>
  <si>
    <t>The Prescriber  issues a cancellation message to the NPDS. 
The Chart-based Electronic prescription is cancelled.</t>
  </si>
  <si>
    <t xml:space="preserve">Cancel the Chart-based Electronic prescription - by the Prescriber .
 </t>
  </si>
  <si>
    <t>Correct an locked Electronic Prescription</t>
  </si>
  <si>
    <t>Correct an disabled Electronic Prescription</t>
  </si>
  <si>
    <t>Correct an cancelled Electronic Prescription</t>
  </si>
  <si>
    <t>Correct an ceased Electronic Prescription</t>
  </si>
  <si>
    <t>Cease a not fully exhausted Electronic Prescription and Create New</t>
  </si>
  <si>
    <t>Correct a not fully exhausted Electronic Prescription</t>
  </si>
  <si>
    <r>
      <t>PRIORITY</t>
    </r>
    <r>
      <rPr>
        <sz val="8"/>
        <rFont val="Calibri"/>
        <family val="2"/>
      </rPr>
      <t xml:space="preserve">
(Mandatory, Optional, Recommended, Conditional)</t>
    </r>
  </si>
  <si>
    <t>Test Case</t>
  </si>
  <si>
    <t xml:space="preserve">Expected Results
</t>
  </si>
  <si>
    <t>Test Data</t>
  </si>
  <si>
    <t>TC_PRES_eNRMC_001</t>
  </si>
  <si>
    <t>Medication chart duration (including prescription durations where restrictions exist and Medicine Order durations to support administration)</t>
  </si>
  <si>
    <t>National Prescription Delivery Service available</t>
  </si>
  <si>
    <t>User creates a new medication chart with an ongoing prescription item and submits to the NPDS.</t>
  </si>
  <si>
    <t>The electronic prescription's payload that is sent to the NPDS includes the medication chart's expiry date.</t>
  </si>
  <si>
    <t>Authorised prescriber user accounts
Electronic prescription test data</t>
  </si>
  <si>
    <t>TC_PRES_eNRMC_002</t>
  </si>
  <si>
    <t xml:space="preserve">National Prescription Delivery Service available
Medication chart has expired due to exceeding the chart validity period.
Prescription items associated with the med chart were indicated as ongoing medications. </t>
  </si>
  <si>
    <t xml:space="preserve">User displays the medication chart. </t>
  </si>
  <si>
    <t>The eNRMC system indicates that all prescriptions associated with the medication chart are no longer available for supply:
- The medication chart has expired.
 - All prescription items associated with the med chart have expired.</t>
  </si>
  <si>
    <t>TC_PRES_eNRMC_003</t>
  </si>
  <si>
    <t>National Prescription Delivery Service available
Prescription item prescribed for a fixed duration (such as antibiotics for one week) and the period has passed.
The medication chart has not expired.</t>
  </si>
  <si>
    <t>User displays the prescription item.</t>
  </si>
  <si>
    <t>The eNRMC system indicates that the prescription item is no longer available for supply:
- The medicine order was automatically discontinued at the end of the duration (after the stop date).</t>
  </si>
  <si>
    <t>TC_PRES_eNRMC_004</t>
  </si>
  <si>
    <t>Allergies and Adverse Drug reactions ​</t>
  </si>
  <si>
    <t>Legislative instrument for NRMC/eNRMC - Medication Chart Form – For PBS/RPBS Medication Chart prescriptions for persons receiving treatment in or at a residential care service at which the person is receiving residential care.
In addition, the jurisdictions have requested that systems provide alerts when a prescriber creates a prescription for a medicine identified in the SoC's allergies and adverse drugs list.</t>
  </si>
  <si>
    <t>User uses a medication chart.</t>
  </si>
  <si>
    <t>Authorised prescriber user account
Electronic prescription test data</t>
  </si>
  <si>
    <t>TC_PRES_eNRMC_008</t>
  </si>
  <si>
    <t>TC_PRES_eNRMC_010</t>
  </si>
  <si>
    <t xml:space="preserve">Dispenser views real-time medication chart. </t>
  </si>
  <si>
    <t xml:space="preserve">The system provides a mechanism for dispenser to view real-time medication chart. </t>
  </si>
  <si>
    <t>TC_PRES_eNRMC_011</t>
  </si>
  <si>
    <t>PBS Authority Prescription processes being adequately supported. ​</t>
  </si>
  <si>
    <t xml:space="preserve">National Health (Pharmaceutical Benefits) Regulations 2017  Section 41(3) 
</t>
  </si>
  <si>
    <t xml:space="preserve">User creates an authority prescription item. </t>
  </si>
  <si>
    <t>The system displays the Authority Prescription Number for authority prescriptions in all interfaces used in the prescribing workflow.</t>
  </si>
  <si>
    <t xml:space="preserve">User creates a Schedule 8 chart-based medicine within a new electronic medication chart. </t>
  </si>
  <si>
    <t>User is required to reauthenticate to add a Schedule 8 chart-based medicine in the new electronic medication chart.
The system does not auto-populate the reauthentication method.</t>
  </si>
  <si>
    <t>For an existing electronic medication chart, user adds in a Schedule 8 chart-based medicine.</t>
  </si>
  <si>
    <t xml:space="preserve">User is required to reauthenticate to add a Schedule 8 chart-based medicine in an existing electronic medication chart.
The system does not auto-populate the reauthentication method. </t>
  </si>
  <si>
    <t>User modifies a Schedule 8 chart-based medicine within an existing electronic medication chart.</t>
  </si>
  <si>
    <t xml:space="preserve">User is required to reauthenticate to modify a Schedule 8 chart-based medicine in an electronic medication chart.
The system does not auto-populate the reauthentication method. </t>
  </si>
  <si>
    <t>User ceases a Schedule 8 chart-based medicine within an existing electronic medication chart.</t>
  </si>
  <si>
    <t xml:space="preserve">User is required to reauthenticate to cease a Schedule 8 chart-based medicine in an electronic medication chart.
The system does not auto-populate the reauthentication method. </t>
  </si>
  <si>
    <t>NPDS - eNMRC</t>
  </si>
  <si>
    <t>eNRMC NPDS</t>
  </si>
  <si>
    <r>
      <rPr>
        <b/>
        <sz val="12"/>
        <color theme="0"/>
        <rFont val="Calibri"/>
        <family val="2"/>
        <scheme val="minor"/>
      </rPr>
      <t>NPDS eNMRC</t>
    </r>
    <r>
      <rPr>
        <sz val="12"/>
        <color theme="0"/>
        <rFont val="Calibri"/>
        <family val="2"/>
        <scheme val="minor"/>
      </rPr>
      <t xml:space="preserve"> - Select 'Yes' if this is to be tested -------&gt;</t>
    </r>
  </si>
  <si>
    <t>eNRMC Legislative Requirements</t>
  </si>
  <si>
    <t>TC_PRES_AA_013.01</t>
  </si>
  <si>
    <t>TC_PRES_AA_013.02</t>
  </si>
  <si>
    <t>TC_PRES_AA_013.03</t>
  </si>
  <si>
    <t>TC_PRES_AA_013.04</t>
  </si>
  <si>
    <t>TC_PRES_AA_013.05</t>
  </si>
  <si>
    <t>TC_PRES_AA_001.1, .2 or .3
TC_PRES_AA_002 &amp; 003
TC_PRES_AA_004
TC_PRES_AA_005
TC_PRES_AA_007, 008 or 009
TC_PRES_AA_015
TC_PRES_AA_018
TC_PRES_AA_019 &amp; 020
TC_PRES_AA_021 to 024
TC_PRES_AA_010 &amp; 011
TC_PRES_AA_014
TC_PRES_AA_013.01
TC_PRES_US_001 &amp; 002</t>
  </si>
  <si>
    <t>TC_PRES_CO_001
TC_PRES_CO_002
TC_PRES_CO_009 &amp; 010
TC_PRES_CO_011 to 015
TC_PRES_CO_016
TC_PRES_CO_017 &amp; 018
TC_PRES_CO_020
TC_PRES_CO_021
TC_PRES_CO_022
TC_PRES_CO_023
TC_PRES_CO_024
TC_PRES_CO_025
TC_PRES_CO_029
TC_PRES_MO_001
TC_PRES_MO_002 to 005
TC_PRES_SM_001 &amp; 002
TC_PRES_SM_003
TC_PRES_AA_012 &amp; 013.01
TC_PRES_SM_029
TC_PRES_SM_030</t>
  </si>
  <si>
    <t>The user is indicated that the request is queued up in the prescribing system and will be sent to NPDS once it becomes available.
The user is able to  proceed with the submission of the Chart-based Electronic prescription.
The request is queued up in the Prescribing System as the NPDS is unavailable.
No Chart-based Electronic prescription is created in NPDS as it not reachable.</t>
  </si>
  <si>
    <t>NA</t>
  </si>
  <si>
    <t>eNRMC - Requirements</t>
  </si>
  <si>
    <t>eNRMC User displays the medication chart that has expired</t>
  </si>
  <si>
    <t>eNRMC User displays the prescription chart item that is expired for medication duration of use</t>
  </si>
  <si>
    <t>eNRMC User uses a medication chart.</t>
  </si>
  <si>
    <t xml:space="preserve">eNRMC User creates an authority prescription item. </t>
  </si>
  <si>
    <t>Test Cases  taken from eNRMC Legislative Requirements:
Section:
- eNRMC Legislative Requirements</t>
  </si>
  <si>
    <t xml:space="preserve">Submit an electronic prescription for an item  in the medication chart to send to the NPDS.
</t>
  </si>
  <si>
    <t>Medication chart Prescribing system  attempts to re-send electronic prescription request to the NPDS.</t>
  </si>
  <si>
    <t xml:space="preserve">The user receives an indication that the cancellation is unsuccessful because the Chart-based Electronic prescription is  dispensed at least once but not fully exhausted.
The Chart-based Electronic prescription is not cancelled in NPDS.
The Chart-based Electronic prescription is not cancelled in Prescribing System.
</t>
  </si>
  <si>
    <t xml:space="preserve">The medication chart prescribing system  attempts to re-send electronic prescription request to the NPDS as soon as it is able to connect to the NPDS
The Chart-based Electronic prescription is created in NPDS.
The user is indicated that the connection to NPDS is successful, and NPDS has acknowledged receipt of the Chart-based Electronic prescription (success).
The prescribing system records the date and time (time and time zone) that the NPDS acknowledged receipt of the Chart-based Electronic prescription. 
</t>
  </si>
  <si>
    <t xml:space="preserve">The user is able to  proceed with the submission of the  Electronic prescription for the item.
The request is queued up in the Prescribing System as the NPDS is unavailable.
The  user is indicated that the NPDS is unavailable and electronic prescriptions requests are queued, and will be processed when connection to NPDS is successful
No Chart-based Electronic prescription is created in NPDS as it not reachable.
The user receives no acknowledgement of receipt of the electronic prescription from the NPDS.
</t>
  </si>
  <si>
    <t>Subject</t>
  </si>
  <si>
    <t>Electronic prescription generated
NPDS unavailable
HI Service available</t>
  </si>
  <si>
    <t xml:space="preserve">Request electronic prescription cancellation - Unsuccessful </t>
  </si>
  <si>
    <t xml:space="preserve">Chart-based Electronic prescription applicable
 NPDS Available
Direct PDS Available
</t>
  </si>
  <si>
    <t xml:space="preserve"> Prescription Exchange Service available
NPDS Available
</t>
  </si>
  <si>
    <t>Test Summary Report: 
Full name: Test Summary Report
Objective: This worksheet has 2 parts:
Part 1 - Enter full development details for your organisation and the software being tested.
Part 2 - Select 'Yes' for the appropriate testing for your prescribing system: 
- NPDS Medication Charts
- NPDS eNRMC
All results of the testing will be automatically calculated. 
If the tester selects a TEST RESULT of N/A for one or more mandatory test cases - a warning will be displayed on the TSR page, because the only appropriate results for a mandatory test case are Pass or Fail.</t>
  </si>
  <si>
    <t>User passwords available in the system.</t>
  </si>
  <si>
    <t>NPDS - Med chart</t>
  </si>
  <si>
    <t>NPDS - Med Chart</t>
  </si>
  <si>
    <t>The prescriber is alerted that the National Prescription Delivery Service is unavailable.</t>
  </si>
  <si>
    <r>
      <rPr>
        <sz val="11"/>
        <color rgb="FF000000"/>
        <rFont val="Calibri"/>
        <family val="2"/>
        <scheme val="minor"/>
      </rPr>
      <t>Create a</t>
    </r>
    <r>
      <rPr>
        <sz val="11"/>
        <rFont val="Calibri"/>
        <family val="2"/>
        <scheme val="minor"/>
      </rPr>
      <t xml:space="preserve"> chart-based  Electronic prescription. </t>
    </r>
  </si>
  <si>
    <t>Chart-based Electronic prescription submitted to  NPDS is queued  up in the Medication Chart Prescribing System.
NPDS  back online</t>
  </si>
  <si>
    <t xml:space="preserve">Authorised Prescriber user account
Evidence of Prescription 
SoC ASL as required.
</t>
  </si>
  <si>
    <t>Legislation Reference</t>
  </si>
  <si>
    <t xml:space="preserve">Change a chart-based electronic prescription after submitting to NPDS
A prescriber can change a token based electronic prescription after submitting to PDS successfully
Demonstrate that the prescriber can:
1. Log in and Authenticate to Prescribing System
2. Change a token based electronic prescription after the chart-based electronic prescription submitted to NPDS
3. Communicate with the NPDS as changing chart-based electronic prescription
4. Complete electronic prescription changes with all details audited.
</t>
  </si>
  <si>
    <r>
      <t xml:space="preserve">The test cases in the worksheets have been written against the specified requirements in the </t>
    </r>
    <r>
      <rPr>
        <b/>
        <sz val="9"/>
        <rFont val="Calibri"/>
        <family val="2"/>
        <scheme val="minor"/>
      </rPr>
      <t>Electronic Prescribing Medication Chart Prescribing Systems Conformance Profile</t>
    </r>
    <r>
      <rPr>
        <sz val="9"/>
        <rFont val="Calibri"/>
        <family val="2"/>
        <scheme val="minor"/>
      </rPr>
      <t xml:space="preserve"> document. 
These requirements serve the Medication Chart Prescribing Systems and their interaction with NPDS.
</t>
    </r>
    <r>
      <rPr>
        <b/>
        <sz val="9"/>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Test cases in this workbook apply to ONLY the Medication Chart Prescribing Systems that connect NPDS model and have been split across six worksheets, </t>
    </r>
    <r>
      <rPr>
        <b/>
        <sz val="9"/>
        <rFont val="Calibri"/>
        <family val="2"/>
        <scheme val="minor"/>
      </rPr>
      <t>PS - Authentication</t>
    </r>
    <r>
      <rPr>
        <sz val="9"/>
        <rFont val="Calibri"/>
        <family val="2"/>
        <scheme val="minor"/>
      </rPr>
      <t xml:space="preserve">, </t>
    </r>
    <r>
      <rPr>
        <b/>
        <sz val="9"/>
        <rFont val="Calibri"/>
        <family val="2"/>
        <scheme val="minor"/>
      </rPr>
      <t>PS - Audit</t>
    </r>
    <r>
      <rPr>
        <sz val="9"/>
        <rFont val="Calibri"/>
        <family val="2"/>
        <scheme val="minor"/>
      </rPr>
      <t xml:space="preserve">, </t>
    </r>
    <r>
      <rPr>
        <b/>
        <sz val="9"/>
        <rFont val="Calibri"/>
        <family val="2"/>
        <scheme val="minor"/>
      </rPr>
      <t>PS- Crypto,</t>
    </r>
    <r>
      <rPr>
        <sz val="9"/>
        <rFont val="Calibri"/>
        <family val="2"/>
        <scheme val="minor"/>
      </rPr>
      <t xml:space="preserve">  </t>
    </r>
    <r>
      <rPr>
        <b/>
        <sz val="9"/>
        <rFont val="Calibri"/>
        <family val="2"/>
        <scheme val="minor"/>
      </rPr>
      <t>PS - Main , PS - ASLR and eNRMC Legislative Requirements</t>
    </r>
    <r>
      <rPr>
        <sz val="9"/>
        <rFont val="Calibri"/>
        <family val="2"/>
        <scheme val="minor"/>
      </rPr>
      <t xml:space="preserve">. These contain requirements and tests for the processing of prescribing activities for Medication Chart Prescribing Systems, creating electronic prescriptions and interfacing with the NPDS. PS - ASLR contains tests for the registration and functionality of an SoC's Active Script List.
Included in Main and ASLR worksheets are IHI requirements and specific use cases for Prescribing Systems to obtain HI conformance for electronic prescribing. The HI conformance for electronic prescribing must be met prior to, or alongside conformance to electronic prescribing. For gaining HI conformance, the IHI Document </t>
    </r>
    <r>
      <rPr>
        <i/>
        <sz val="9"/>
        <rFont val="Calibri"/>
        <family val="2"/>
        <scheme val="minor"/>
      </rPr>
      <t xml:space="preserve">Use of Healthcare Identifiers in Health Software Systems Software Conformance Profile, </t>
    </r>
    <r>
      <rPr>
        <sz val="9"/>
        <rFont val="Calibri"/>
        <family val="2"/>
        <scheme val="minor"/>
      </rPr>
      <t xml:space="preserve">available on </t>
    </r>
    <r>
      <rPr>
        <i/>
        <sz val="9"/>
        <rFont val="Calibri"/>
        <family val="2"/>
        <scheme val="minor"/>
      </rPr>
      <t xml:space="preserve">https://developer.digitalhealth.gov.au/resources/healthcare-identifiers-service-support-documents-conformance-profile-v4-1 </t>
    </r>
    <r>
      <rPr>
        <sz val="9"/>
        <rFont val="Calibri"/>
        <family val="2"/>
        <scheme val="minor"/>
      </rPr>
      <t xml:space="preserve">, must be used as the basis for HI conformance.
The </t>
    </r>
    <r>
      <rPr>
        <b/>
        <sz val="9"/>
        <rFont val="Calibri"/>
        <family val="2"/>
        <scheme val="minor"/>
      </rPr>
      <t>PS - Scenarios</t>
    </r>
    <r>
      <rPr>
        <sz val="9"/>
        <rFont val="Calibri"/>
        <family val="2"/>
        <scheme val="minor"/>
      </rPr>
      <t xml:space="preserve"> worksheet provides suggested sets of tests which should be run together. These scenarios are likely prescribing activities and cover all test cases for the prescribing process.
The </t>
    </r>
    <r>
      <rPr>
        <b/>
        <sz val="9"/>
        <rFont val="Calibri"/>
        <family val="2"/>
        <scheme val="minor"/>
      </rPr>
      <t>PS - E2E Interfaces</t>
    </r>
    <r>
      <rPr>
        <sz val="9"/>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t>
    </r>
    <r>
      <rPr>
        <b/>
        <sz val="9"/>
        <rFont val="Calibri"/>
        <family val="2"/>
        <scheme val="minor"/>
      </rPr>
      <t>References</t>
    </r>
    <r>
      <rPr>
        <sz val="9"/>
        <rFont val="Calibri"/>
        <family val="2"/>
        <scheme val="minor"/>
      </rPr>
      <t xml:space="preserve">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The combinations of items for Dispensing System are also detailed in that workbook. This test data can also be used to test along with Prescribing Systems and NPDS  for E2E electronic prescription testing. 
- Patient / SOC details for testing use with test cases and scenarios are detailed in the </t>
    </r>
    <r>
      <rPr>
        <b/>
        <sz val="9"/>
        <rFont val="Calibri"/>
        <family val="2"/>
        <scheme val="minor"/>
      </rPr>
      <t>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</si>
  <si>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Approved for external release</t>
  </si>
  <si>
    <r>
      <t>Where only single factor or multi-stage authentication is provided, the system SHALL use strong authentication for users who have the permission to author an</t>
    </r>
    <r>
      <rPr>
        <sz val="11"/>
        <color theme="1"/>
        <rFont val="Calibri"/>
        <family val="2"/>
        <scheme val="minor"/>
      </rPr>
      <t xml:space="preserve"> electronic prescription or view the patient's Active Script List. This is to be done by at least one of the following 3 approaches:
1.	Give the healthcare organisations the ability to establish authentication parameters. Including, but not limited to:
•	Minimum password length 
•	Password composition 
•	Password retry limit (before lockout) 
•	Password refresh interval (frequency with which new password must be created)
•	Password reuse interval (period which must expire before a password may be reused).
2.	Require all users to have a strong password which permits the use of special characters with a minimum of:
•	Eight characters 
•	One letter 
•	One number. 
3.	Require all users to have passwords aligned to ISM Security Control 0417 and ISM Security Control 0421.
Note: healthcare organisations shall have the support of the system in the implementation of access control policies.
Note: some Software-As-A-Service software are not able to adopt password policy at an organisational level and as such must ensure users have a strong password.</t>
    </r>
  </si>
  <si>
    <r>
      <t xml:space="preserve">When creating a chart-based electronic prescription, the system SHOULD alert the user when it is aware that the National Prescription Delivery Service is unavailable or unreachable.
</t>
    </r>
    <r>
      <rPr>
        <i/>
        <sz val="11"/>
        <color theme="1"/>
        <rFont val="Calibri"/>
        <family val="2"/>
        <scheme val="minor"/>
      </rPr>
      <t>Note: for prescriber workflow efficiency. The intent is that the system should support early detection that the creation of electronic prescription process will not succeed immediately</t>
    </r>
  </si>
  <si>
    <r>
      <t xml:space="preserve">When generating a chart-based electronic prescription, the system SHALL NOT issue a paper prescription for the same chart item.
</t>
    </r>
    <r>
      <rPr>
        <i/>
        <sz val="11"/>
        <color theme="1"/>
        <rFont val="Calibri"/>
        <family val="2"/>
        <scheme val="minor"/>
      </rPr>
      <t xml:space="preserve">Note: A chart-based electronic prescription will be sent to the NPDS only if there is no paper prescription. There should never be a paper prescription and an electronic prescription at the same time for the same chart item.      </t>
    </r>
  </si>
  <si>
    <r>
      <t xml:space="preserve">The system SHALL NOT send the electronic prescription to both NPDS and directly to another system for dispensing. 
</t>
    </r>
    <r>
      <rPr>
        <i/>
        <sz val="11"/>
        <color theme="1"/>
        <rFont val="Calibri"/>
        <family val="2"/>
        <scheme val="minor"/>
      </rPr>
      <t>Note:  If an electronic prescription is sent to the NPDS, it must not be sent directly to a dispensing system via a closed system for dispensing and vice versa.</t>
    </r>
  </si>
  <si>
    <r>
      <t xml:space="preserve">The system SHALL also include, within an electronic prescription, at least the following information:
•	Healthcare Provider Identifier - Organisation (HPI-O) of the prescribing organisation
•	Hospital Provider Number (HPN), if it exists
•	Residential Aged Care Facility ID (RACFID) or equivalent, if it exists
•	Subject of Care’s Date of Birth
•	Subject of Care’s address
•	The medicine name
•	The medicine strength
</t>
    </r>
    <r>
      <rPr>
        <sz val="11"/>
        <color theme="1"/>
        <rFont val="Calibri"/>
        <family val="2"/>
        <scheme val="minor"/>
      </rPr>
      <t xml:space="preserve">• Either:
      •	Maximum quantity authorised to dispense
Or 
     •	The medicine dose and
     •	Frequency for use, and
      •	The duration of use or cessation date (as an alternative to the quantity).
•	Directions for use
•	Medicine form
•	Route of administration
•	Closing the Gap code (if applicable)
•	Prescription notes to record unusual dose, staged supply etc
•	Either the privacy notice or a reference to the privacy notice, but not both.
</t>
    </r>
    <r>
      <rPr>
        <i/>
        <sz val="11"/>
        <color theme="1"/>
        <rFont val="Calibri"/>
        <family val="2"/>
        <scheme val="minor"/>
      </rPr>
      <t xml:space="preserve">Note: the data fields listed in the requirement are in addition to the mandatory fields as per the legislation and do not form the complete data set.
Note: a reference to the privacy notice might be a clickable hyperlink, a URL or some other means to locate the privacy notice. The privacy notice can be provided by Services Australia.
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notes.
Note: Route can be provided in the directions.
Note: DISP-50 requires dispensing systems to display the information in this requirement. Refer to Electronic Prescribing - General Prescribing Systems and Other Connecting Systems Conformance Profile v3.0.1 to gain full understanding of the requirement.  
Note: each line item in a chart represents a prescription and relevant attributes stored at a chart level need to be repeated for each line item when submitted to the NPDS/dispensing system. </t>
    </r>
  </si>
  <si>
    <r>
      <t xml:space="preserve">The system SHALL capture an indication from the prescriber if the electronic prescription is confirmation of a verbal authority for an urgent case/supply.
</t>
    </r>
    <r>
      <rPr>
        <i/>
        <sz val="11"/>
        <color theme="1"/>
        <rFont val="Calibri"/>
        <family val="2"/>
        <scheme val="minor"/>
      </rPr>
      <t xml:space="preserve">NOTE: a ‘verbal authority’ prescription is issued in confirmation of the prescriber's direction to the pharmacist given orally in person or by phone, or fax or email. The common term for this is ‘script owing’. When generating an electronic prescription for which an urgent supply has already been provided, the prescriber should be able to indicate (a flag or checkbox) that the prescription is an ‘owing script’ and it should be sent to the pharmacy that provided the urgent supply with authorisation from the prescriber.
</t>
    </r>
  </si>
  <si>
    <r>
      <t xml:space="preserve">After submitting an electronic prescription to the NPDS, the system SHALL have the ability to
•	Facilitate the transmission of Evidence of Prescription (including the Token) to an electronic address (e.g. SMS, email), in electronic form  and
•	Print Evidence of Prescription (including the Token) in paper form.
</t>
    </r>
    <r>
      <rPr>
        <i/>
        <sz val="11"/>
        <color theme="1"/>
        <rFont val="Calibri"/>
        <family val="2"/>
        <scheme val="minor"/>
      </rPr>
      <t xml:space="preserve">
Note: requirements PRES-42 and PRES-48  apply only where Evidence of Prescription is to be provided to the Subject of Care (i.e. where the SoC should leave the consultation with a valid prescription).</t>
    </r>
  </si>
  <si>
    <r>
      <t xml:space="preserve">If generating a Token in any format (e.g. paper, electronic or on a medication chart), the Token SHALL be displayed as a barcode or QR code. The DSPID SHALL be displayed in alphanumeric form in a position associated with the barcode/QR code. (e.g. directly below) or the DSPID SHALL be labelled DSPID.
</t>
    </r>
    <r>
      <rPr>
        <i/>
        <sz val="11"/>
        <color theme="1"/>
        <rFont val="Calibri"/>
        <family val="2"/>
        <scheme val="minor"/>
      </rPr>
      <t xml:space="preserve">Note: in the event that the Token is unable to be scanned, a user may enter the DSPID manually.
 </t>
    </r>
  </si>
  <si>
    <r>
      <t xml:space="preserve">The system SHALL be able to reprint an Evidence of Prescription when the prescriber needs to do so.
</t>
    </r>
    <r>
      <rPr>
        <i/>
        <sz val="11"/>
        <color theme="1"/>
        <rFont val="Calibri"/>
        <family val="2"/>
        <scheme val="minor"/>
      </rPr>
      <t>Note: the system is not expected to reprint an Evidence of Prescription that originated from a different system. That is, the CIS needs to only reprint an Evidence of Prescription if it was created in that system.</t>
    </r>
    <r>
      <rPr>
        <sz val="11"/>
        <color theme="1"/>
        <rFont val="Calibri"/>
        <family val="2"/>
        <scheme val="minor"/>
      </rPr>
      <t xml:space="preserve">
</t>
    </r>
  </si>
  <si>
    <r>
      <t xml:space="preserve">If the system has the capacity to send an EoP to the subject of care electronically, the system SHOULD be able to re-send an electronic EoP should there be a need to do so.
</t>
    </r>
    <r>
      <rPr>
        <i/>
        <sz val="11"/>
        <color theme="1"/>
        <rFont val="Calibri"/>
        <family val="2"/>
        <scheme val="minor"/>
      </rPr>
      <t>Note: the system is not expected to re-send an electronic EoP that originated from a different system. That is, the CIS needs to only re-send an electronic EoP if it was created in that system</t>
    </r>
    <r>
      <rPr>
        <sz val="11"/>
        <color theme="1"/>
        <rFont val="Calibri"/>
        <family val="2"/>
        <scheme val="minor"/>
      </rPr>
      <t>.</t>
    </r>
  </si>
  <si>
    <r>
      <t xml:space="preserve">Where Evidence of Prescription is provided electronically, the system SHALL allow the user to select an electronic address for a particular Subject of Care (SoC) on a per prescription basis. 
</t>
    </r>
    <r>
      <rPr>
        <i/>
        <sz val="11"/>
        <color theme="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</si>
  <si>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r>
      <t xml:space="preserve">Where Evidence of Prescription is sent in electronic form (e.g. SMS, email), the system SHALL transmit at least:
•	The electronic token or URI (e.g. URL) linking to the electronic token 
•	The initials of the Name of the Subject of Care
•	Medicine name.
</t>
    </r>
    <r>
      <rPr>
        <i/>
        <sz val="11"/>
        <color theme="1"/>
        <rFont val="Calibri"/>
        <family val="2"/>
        <scheme val="minor"/>
      </rPr>
      <t>Note: see PRES-48A for more information.</t>
    </r>
  </si>
  <si>
    <r>
      <t xml:space="preserve">Where an Evidence of Prescription is sent in electronic form and that Evidence of Prescription includes a link to an electronic token (URI), then any information provided by that link SHALL also conform to PRES-46 and PRES-48A.
</t>
    </r>
    <r>
      <rPr>
        <i/>
        <sz val="11"/>
        <color theme="1"/>
        <rFont val="Calibri"/>
        <family val="2"/>
        <scheme val="minor"/>
      </rPr>
      <t>Note: in the event that the electronic address was incorrectly recorded, this limits the potential for exposing personal information to an unknown party.</t>
    </r>
  </si>
  <si>
    <r>
      <t>Where Evidence of Prescription is sent in electronic form, the system SHALL</t>
    </r>
    <r>
      <rPr>
        <i/>
        <sz val="11"/>
        <color theme="1"/>
        <rFont val="Calibri"/>
        <family val="2"/>
        <scheme val="minor"/>
      </rPr>
      <t xml:space="preserve"> </t>
    </r>
    <r>
      <rPr>
        <sz val="11"/>
        <color theme="1"/>
        <rFont val="Calibri"/>
        <family val="2"/>
        <scheme val="minor"/>
      </rPr>
      <t xml:space="preserve">support confirmation of the electronic address to be used by the prescriber with the Subject of Care. 
</t>
    </r>
    <r>
      <rPr>
        <i/>
        <sz val="11"/>
        <color theme="1"/>
        <rFont val="Calibri"/>
        <family val="2"/>
        <scheme val="minor"/>
      </rPr>
      <t>Note: the address that will be used should be conveniently displayed so the prescriber can confirm this verbally or by display.</t>
    </r>
  </si>
  <si>
    <r>
      <t xml:space="preserve">Where Evidence of Prescription is provided in paper form, the system SHALL include the following details:
•	Indication that this is an Evidence of Prescription (e.g. Not a dispensable prescription):
•	Token (Barcode/QR Code and DSPID)
•	Name of the Subject of Care
•	Name of the prescriber
•	Name of the prescriber organisation
•	Medicine(s) name, strength
•	Date prescribed 
•	Contact details of the prescriber and / or prescribing organisation
•	Privacy notice.
</t>
    </r>
    <r>
      <rPr>
        <i/>
        <sz val="11"/>
        <color theme="1"/>
        <rFont val="Calibri"/>
        <family val="2"/>
        <scheme val="minor"/>
      </rPr>
      <t xml:space="preserve">
Note: the privacy notice can be provided by Services Australia.
</t>
    </r>
    <r>
      <rPr>
        <sz val="11"/>
        <color theme="1"/>
        <rFont val="Calibri"/>
        <family val="2"/>
        <scheme val="minor"/>
      </rPr>
      <t xml:space="preserve">
</t>
    </r>
    <r>
      <rPr>
        <i/>
        <sz val="11"/>
        <color theme="1"/>
        <rFont val="Calibri"/>
        <family val="2"/>
        <scheme val="minor"/>
      </rPr>
      <t>Note: an individual EoP printed by charting software needs to conform to this requirement</t>
    </r>
  </si>
  <si>
    <r>
      <rPr>
        <sz val="11"/>
        <color theme="1"/>
        <rFont val="Calibri"/>
        <family val="2"/>
        <scheme val="minor"/>
      </rPr>
      <t xml:space="preserve">An Evidence of Prescription (in any form) for a chart-based electronic prescription SHALL include text to indicate that it is a chart-based electronic prescription.
</t>
    </r>
    <r>
      <rPr>
        <i/>
        <sz val="11"/>
        <color theme="1"/>
        <rFont val="Calibri"/>
        <family val="2"/>
        <scheme val="minor"/>
      </rPr>
      <t xml:space="preserve">
Note: indicating the prescription originates from a medication chart alerts the dispenser to the need to sight the entire medication chart before dispensing to satisfy their legal obligations and improves patient safety.</t>
    </r>
  </si>
  <si>
    <r>
      <t xml:space="preserve">Where generating an Evidence of Prescription in any format, the EoP SHALL NOT include the following details: 
• Subject of Care age  
• 	Subject of Care date of birth 
• Subject of Care sex  
• PBS Prescriber number  
• Authority number  
• Medicine form  
• Medicine dose or directions  or 
• Reason for prescribe. 
There SHALL NOT be a place for the prescriber to sign. 
</t>
    </r>
    <r>
      <rPr>
        <i/>
        <sz val="11"/>
        <color theme="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t>
    </r>
    <r>
      <rPr>
        <sz val="11"/>
        <color theme="1"/>
        <rFont val="Calibri"/>
        <family val="2"/>
        <scheme val="minor"/>
      </rPr>
      <t xml:space="preserve">
</t>
    </r>
  </si>
  <si>
    <r>
      <t xml:space="preserve">An Evidence of Prescription (in any format) SHALL have one and only one DSPID. 
</t>
    </r>
    <r>
      <rPr>
        <i/>
        <sz val="11"/>
        <color theme="1"/>
        <rFont val="Calibri"/>
        <family val="2"/>
        <scheme val="minor"/>
      </rPr>
      <t>Note: the system may provide multiple EoP’s on a page or screen but the system must print or repeat all the details (i.e SoC/prescriber details) for each DSPID. This allows the SoC to separate and manage their EoPs and reduces the chance of unintended barcode scanning incidences.</t>
    </r>
  </si>
  <si>
    <r>
      <t xml:space="preserve">Verify that both electronic and printed EoP include text </t>
    </r>
    <r>
      <rPr>
        <sz val="11"/>
        <color theme="1"/>
        <rFont val="Calibri"/>
        <family val="2"/>
        <scheme val="minor"/>
      </rPr>
      <t>to indicate that it is a chart-based electronic prescription.</t>
    </r>
  </si>
  <si>
    <r>
      <t xml:space="preserve">The text </t>
    </r>
    <r>
      <rPr>
        <sz val="11"/>
        <color theme="1"/>
        <rFont val="Calibri"/>
        <family val="2"/>
        <scheme val="minor"/>
      </rPr>
      <t>to indicate that it is a chart-based electronic prescription is present in both electronic and printed EoPs.</t>
    </r>
  </si>
  <si>
    <r>
      <t xml:space="preserve">The system SHALL allow the user to make changes to a prescription prior to finalising. If the prescription has been sent to the NPDS, PRES-41 applies.
</t>
    </r>
    <r>
      <rPr>
        <i/>
        <sz val="11"/>
        <color theme="1"/>
        <rFont val="Calibri"/>
        <family val="2"/>
        <scheme val="minor"/>
      </rPr>
      <t>Note: supports workflow where the prescriber may review prescription details onscreen and want to make corrections prior to finalising</t>
    </r>
    <r>
      <rPr>
        <sz val="11"/>
        <color theme="1"/>
        <rFont val="Calibri"/>
        <family val="2"/>
        <scheme val="minor"/>
      </rPr>
      <t>.</t>
    </r>
  </si>
  <si>
    <r>
      <t xml:space="preserve">Post finalisation, where an electronic prescription has been sent to the NPDS as an electronic prescription, the system SHALL provide a mechanism for the prescriber to correct a prescription if the prescriber needs to.
</t>
    </r>
    <r>
      <rPr>
        <i/>
        <sz val="11"/>
        <color theme="1"/>
        <rFont val="Calibri"/>
        <family val="2"/>
        <scheme val="minor"/>
      </rPr>
      <t xml:space="preserve">Note: an ‘amend’ operation or a ‘cancel prescription’ operation followed by a ‘create prescription’ operation is an acceptable mechanism. Vendors will need to understand what operations the NPDS will support.
Note: an electronic prescription that has been supplied at least once, or exhausted, or ceased, or disabled, or cancelled cannot corrected or cancelled.
Note: if the correction request fails, the outcome will include the cause of the failure e.g. already extinguished, locked, disabled.  </t>
    </r>
  </si>
  <si>
    <r>
      <t>Appropriate mechanism allows for the effective correction of prescription:
- Amend original (or)
- Cancel original and Create New</t>
    </r>
    <r>
      <rPr>
        <i/>
        <sz val="11"/>
        <color theme="1"/>
        <rFont val="Calibri"/>
        <family val="2"/>
        <scheme val="minor"/>
      </rPr>
      <t xml:space="preserve">
</t>
    </r>
  </si>
  <si>
    <r>
      <t>Unable to Correct as EP Is exhausted.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</si>
  <si>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r>
      <t>Unable to Correct as EP is  already dispensed at least once.</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</si>
  <si>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r>
      <t>Unable to Correct as EP is  locked.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</si>
  <si>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r>
      <t>Unable to Correct as EP is disabled.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</si>
  <si>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r>
      <t>Unable to Correct as EP is cancelled.</t>
    </r>
    <r>
      <rPr>
        <i/>
        <sz val="11"/>
        <color theme="1"/>
        <rFont val="Calibri"/>
        <family val="2"/>
        <scheme val="minor"/>
      </rPr>
      <t xml:space="preserve">
</t>
    </r>
    <r>
      <rPr>
        <sz val="11"/>
        <color theme="1"/>
        <rFont val="Calibri"/>
        <family val="2"/>
        <scheme val="minor"/>
      </rPr>
      <t xml:space="preserve">Appropriate message displayed to inform the user of the outcome and the reason why the EP cannot be corrected.
EP is NOT updated as amended or cancelled in the Prescribing System.
EP is NOT updated as amended or cancelled in the NPDS.
</t>
    </r>
  </si>
  <si>
    <r>
      <t>Unable to Correct as EP ceased.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</si>
  <si>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r>
      <t xml:space="preserve">The system SHALL display the electronic prescription in a format that meets the requirements of the National Regulations and relevant state and territory legislation including all data fields that will be submitted, to the prescriber and obtain a final approval from the prescriber prior to finalising the prescription for transmission.
</t>
    </r>
    <r>
      <rPr>
        <i/>
        <sz val="11"/>
        <color theme="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Note: an action by the prescriber to “send” the electronic prescription is considered adequate confirmation of final approval.
Note: it is recommended software conforms with National Guidelines for On-Screen Display of Medicines Information [ACSQHC2017] where practical.
Note: “All data fields” includes any automatic data mapping or translations that may occur due to active ingredient prescribing but does not include system data like GUID’s, PBS Codes, OIDS, serial numbers, datetime stamps etc.. </t>
    </r>
  </si>
  <si>
    <r>
      <t xml:space="preserve">The system SHALL provide the user with an indication as to whether the NPDS has acknowledged receipt of the electronic prescription.
</t>
    </r>
    <r>
      <rPr>
        <i/>
        <sz val="11"/>
        <color theme="1"/>
        <rFont val="Calibri"/>
        <family val="2"/>
        <scheme val="minor"/>
      </rPr>
      <t>Note: Tokens may not be activated by the NPDS unless the NPDS acknowledges receipt of the electronic prescription.</t>
    </r>
  </si>
  <si>
    <r>
      <rPr>
        <sz val="11"/>
        <color theme="1"/>
        <rFont val="Calibri"/>
        <family val="2"/>
        <scheme val="minor"/>
      </rPr>
      <t xml:space="preserve">When creating an electronic prescription for an item in the medication chart, the system SHALL allow the user to proceed with the submission of the electronic prescription for an item prior to establishing successful connection with the NPDS.
</t>
    </r>
    <r>
      <rPr>
        <i/>
        <sz val="11"/>
        <color theme="1"/>
        <rFont val="Calibri"/>
        <family val="2"/>
        <scheme val="minor"/>
      </rPr>
      <t>Note: the context is that the prescriber submitted an electronic prescription for an item via the medication chart prescribing system, but the prescribing system is unable to reach NPDS and has had no acknowledgement of receipt from the NPDS and decides to queue up the requests.
 The required outcome is that the prescribing system should attempt to re-send electronic prescription message to the NPDS as soon as it is able to connect to the NPDS.</t>
    </r>
  </si>
  <si>
    <r>
      <t xml:space="preserve">When the user issues a cancellation request the system SHALL issue a cancellation message to the NPDS.
</t>
    </r>
    <r>
      <rPr>
        <i/>
        <sz val="11"/>
        <color theme="1"/>
        <rFont val="Calibri"/>
        <family val="2"/>
        <scheme val="minor"/>
      </rPr>
      <t xml:space="preserve">Note: this is a cancel request. The request will fail if the prescription is already been extinguished or is locked for dispensing. </t>
    </r>
  </si>
  <si>
    <r>
      <t xml:space="preserve">When creating an electronic prescription, the system SHALL allow the organisation to set the (seconds) duration of an "acknowledgement of receipt - timeout" (AORT), including a value which represents "no timeout". 
</t>
    </r>
    <r>
      <rPr>
        <i/>
        <sz val="11"/>
        <color theme="1"/>
        <rFont val="Calibri"/>
        <family val="2"/>
        <scheme val="minor"/>
      </rPr>
      <t xml:space="preserve">Note: if the system uses a cloud-based system or similar where there is no single organisation, then it is acceptable for this AORT setting to be specified by the vendor supporting those organisations. This setting must be configurable through a GUI, configuration file or similar and must not be a hard-coded value. </t>
    </r>
    <r>
      <rPr>
        <sz val="11"/>
        <color theme="1"/>
        <rFont val="Calibri"/>
        <family val="2"/>
        <scheme val="minor"/>
      </rPr>
      <t xml:space="preserve">
</t>
    </r>
  </si>
  <si>
    <r>
      <t xml:space="preserve">When creating an electronic prescription, in the event of an Acknowledgement of Receipt – Timeout (AORT), the system SHALL automatically:
1.Cancel the electronic prescription 
2.Alert the user that the transmission to the NPDS has failed 
3.Suggest the user resends the electronic prescription to the NPDS or issues a paper prescription.
</t>
    </r>
    <r>
      <rPr>
        <i/>
        <sz val="11"/>
        <color theme="1"/>
        <rFont val="Calibri"/>
        <family val="2"/>
        <scheme val="minor"/>
      </rPr>
      <t xml:space="preserve">Note: item 2 and 3 could appear on the same pop-up/alert/message.
</t>
    </r>
    <r>
      <rPr>
        <sz val="11"/>
        <color theme="1"/>
        <rFont val="Calibri"/>
        <family val="2"/>
        <scheme val="minor"/>
      </rPr>
      <t xml:space="preserve">
</t>
    </r>
  </si>
  <si>
    <r>
      <t xml:space="preserve">Electronic Prescription - It is not possible to map the drug as listed in the PBS to an AMT concept:
</t>
    </r>
    <r>
      <rPr>
        <sz val="11"/>
        <color theme="1"/>
        <rFont val="Calibri"/>
        <family val="2"/>
        <scheme val="minor"/>
      </rPr>
      <t>You may use a medicine recently added to the PBS. Please visit PBS website  https://www.pbs.gov.au/browse/changes. 
Note: AMT releases are different from PBS releases so there is always a small window where a new PBS item may not yet be in the latest AMT release.</t>
    </r>
  </si>
  <si>
    <r>
      <t>If displaying a patient's ASL the prescribing system SHALL display at least the following information:
For carers &amp; agents:
•	Family name
•	Given name
•	Address (optional) 
•	Relationship to SoC.
For medicines: 
•	Name of the Subject of Care
•	Medicine(s) name, strength
•	Date prescribed
•	Number of repeats available</t>
    </r>
    <r>
      <rPr>
        <sz val="11"/>
        <color theme="1"/>
        <rFont val="Calibri"/>
        <family val="2"/>
        <scheme val="minor"/>
      </rPr>
      <t xml:space="preserve">(if applicable)
•	Indication that the token is not available (if applicable – for paper prescriptions).
The system MAY display:
•	Name of the prescriber
•	Name of the prescriber organisation
•	Contact details of the prescriber and / or prescribing organization.
</t>
    </r>
    <r>
      <rPr>
        <i/>
        <sz val="11"/>
        <color theme="1"/>
        <rFont val="Calibri"/>
        <family val="2"/>
        <scheme val="minor"/>
      </rPr>
      <t>Note: Prescribers wanting to view the complete prescription from other prescribers (i.e. not in their local system) will need to enquire directly with that prescriber or the prescriber’s organisation.</t>
    </r>
    <r>
      <rPr>
        <sz val="11"/>
        <color theme="1"/>
        <rFont val="Calibri"/>
        <family val="2"/>
        <scheme val="minor"/>
      </rPr>
      <t xml:space="preserve">
</t>
    </r>
    <r>
      <rPr>
        <i/>
        <sz val="11"/>
        <color theme="1"/>
        <rFont val="Calibri"/>
        <family val="2"/>
        <scheme val="minor"/>
      </rPr>
      <t>Note: the ASL intentionally contains limited information to prevent a dispense from the ASL. Dispensers are required to download the full legal prescription before dispensing</t>
    </r>
  </si>
  <si>
    <r>
      <t xml:space="preserve">The prescribing system </t>
    </r>
    <r>
      <rPr>
        <sz val="11"/>
        <color theme="1"/>
        <rFont val="Calibri"/>
        <family val="2"/>
        <scheme val="minor"/>
      </rPr>
      <t xml:space="preserve">SHALL display a checkbox (or similar) for the prescriber to describe the following event for chart-based electronic prescriptions:  
•	Patient has exercised their choice to keep the information away from their ASL. 
This SHALL default to ‘on’ meaning SoC does not intend the prescription to be added to their ASL.
</t>
    </r>
    <r>
      <rPr>
        <i/>
        <sz val="11"/>
        <color theme="1"/>
        <rFont val="Calibri"/>
        <family val="2"/>
        <scheme val="minor"/>
      </rPr>
      <t xml:space="preserve"> Note: the prescriber needs to consider the dispensing expectation for each prescription and use the checkboxes (or similar) to influence the prescription information in the ASL.</t>
    </r>
  </si>
  <si>
    <r>
      <t xml:space="preserve">The prescribing system SHALL display a checkbox (or similar) for the prescriber to describe the following event </t>
    </r>
    <r>
      <rPr>
        <sz val="11"/>
        <color theme="1"/>
        <rFont val="Calibri"/>
        <family val="2"/>
        <scheme val="minor"/>
      </rPr>
      <t xml:space="preserve">for chart-based electronic prescriptions:
• the prescription will be retained by the pharmacy for legal or other clinical safety purposes and must not be sent to an ASL.
This SHALL default to ‘off’ meaning the prescription will not be retained by the pharmacy.
</t>
    </r>
    <r>
      <rPr>
        <i/>
        <sz val="11"/>
        <color theme="1"/>
        <rFont val="Calibri"/>
        <family val="2"/>
        <scheme val="minor"/>
      </rPr>
      <t xml:space="preserve">
Note: this profile does not describe how a token is to be sent directly to a pharmacy. The checkbox only captures that that action will be done via fax, email, SMS, secure message delivery etc. Each developer needs to decide if this is done within their system or is dependent on an external process.
Note: see PRES-365
Note: prescribing to dosing points is a reason to send directly to that pharmacy and keep the token from an ASL</t>
    </r>
  </si>
  <si>
    <r>
      <t xml:space="preserve">The prescribing system SHALL include the status (or similar) of the following item in the prescription:
• the prescription will be sent directly to a dispenser and must not be sent to an ASL.
</t>
    </r>
    <r>
      <rPr>
        <i/>
        <sz val="11"/>
        <color theme="1"/>
        <rFont val="Calibri"/>
        <family val="2"/>
        <scheme val="minor"/>
      </rPr>
      <t xml:space="preserve">Note: this profile does not describe how a token is to be sent directly to a dispenser. The status only captures that that action will be done via fax, email, SMS, secure message delivery etc. Each developer needs to decide if this is done within their system or is dependent on an external process.
Note: including this information in the prescription permits the NPDS and dispensing system to make intelligent decisions around the treatment of ASL's and repeat authorisations.
</t>
    </r>
    <r>
      <rPr>
        <sz val="11"/>
        <color theme="1"/>
        <rFont val="Calibri"/>
        <family val="2"/>
        <scheme val="minor"/>
      </rPr>
      <t xml:space="preserve">
</t>
    </r>
  </si>
  <si>
    <r>
      <t xml:space="preserve">If the system has the capability to send notifications to the subject of care, then the system SHALL NOT send an electronic EoP (token) to the SoC if the token will be sent directly to a dispenser (see PRES- 345A).
</t>
    </r>
    <r>
      <rPr>
        <i/>
        <sz val="11"/>
        <color theme="1"/>
        <rFont val="Calibri"/>
        <family val="2"/>
        <scheme val="minor"/>
      </rPr>
      <t>Note: some CIS's delegate the sending of the communication to the NPDS.
Note: prescribers should not give printed EoPs to the SoC if the token is to be given directly to the dispenser (i.e. a dosing point).</t>
    </r>
  </si>
  <si>
    <r>
      <t xml:space="preserve">When creating a prescription, the prescribing system SHALL be able to create an Evidence of Prescription regardless of the presence of an active script list.
</t>
    </r>
    <r>
      <rPr>
        <i/>
        <sz val="11"/>
        <color theme="1"/>
        <rFont val="Calibri"/>
        <family val="2"/>
        <scheme val="minor"/>
      </rPr>
      <t>Note: sending prescription information to an ASL does not remove the onus of providing an EoP to the subject of care. All relevant conformant requirements apply when there is a need for an EoP.
Note: the SoC can give instructions to not receive an EoP thereby removing that obligation on the healthcare provider.</t>
    </r>
  </si>
  <si>
    <t>New or existing legisaltive requirement</t>
  </si>
  <si>
    <t>Existing</t>
  </si>
  <si>
    <t xml:space="preserve">New - new PBS Regulatory requirement. </t>
  </si>
  <si>
    <t>National Health (Pharmaceutical Benefits) Regulations 2017 - Section 45(3) . Electronic medication charts and all electronic medication chart prescriptions must cease at the end of the chart validity period (where the prescriber has indicated ongoing supply). Medication Chart prescriptions for medications prescribers have prescribed for a fix duration (such as antibiotics) should cease after that specified duration and no longer be available for supply or administration.</t>
  </si>
  <si>
    <t>Soc's allergies and  adverse drug reactions are displayed on all eNRMC system screens from which medicines are prescribed, reviewed, supplied or administered.
Legislative instrument for NRMC/eNRMC - Medication Chart Form - Information requirements for allergies and adverse drug events include:
- The drug or other substance that causes an allergic reaction, as well as the date of the reaction/allergy (if known), type and description of each allergic reaction.
- The drug or other substance that causes an adverse drug reaction,  as well as the date of the reaction/allergy (if known), type and description of each adverse drug reaction.
Note: Electronic National Residential Medication Chart Medication Management Systems - Software vendor information resource:
https://www.safetyandquality.gov.au/publications-and-resources/resource-library/electronic-national-residential-medication-chart-medication-management-systems-software-vendor-information-resource</t>
  </si>
  <si>
    <t>Copy of the electronic medication chart</t>
  </si>
  <si>
    <t>User generates a copy of medication chart (e.g. PDF)</t>
  </si>
  <si>
    <t>eNRMC systems include the following on copies of chart at the time of generation:
1. the date and time the  copy was generated and  it shall be clearly labelled.
(This is when the information was pulled down from the live system.)
2. a message noting that this chart is only valid for the limited amount of time based on the latest legislation.
The copy of medication chart includes chart identifier and prescription tokens.
Information requirements for a copy of a medication chart (to enable PBS supply) are those approved and specified by the Secretary of the Department of Health and Aged Care under Section 45(9) of the
National Health (Pharmaceutical Benefits) Regulations 2017.</t>
  </si>
  <si>
    <t xml:space="preserve">National Health (Pharmaceutical Benefits) Regulations 2017. eNRMC software will need to meet revised legislative requirements for copies of electronic charts, and that eNRMC processes support prescriber and pharmacy record keeping requirements.  These changes will require pharmacies to access the real time eNRMC environment to view the medication chart.  Copies of the chart will be allowed for supply only in emergency situations and can only be used for supply within a limited amount of time of generation. Refer to the latest Legislation for the correct duration. </t>
  </si>
  <si>
    <t>PS - Main - Med Chart - NPDS</t>
  </si>
  <si>
    <t>eNRMC User generates a copy of medication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</si>
</sst>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9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b/>
      <i/>
      <sz val="11"/>
      <name val="Calibri"/>
      <family val="2"/>
      <scheme val="minor"/>
    </font>
    <font>
      <b/>
      <sz val="9"/>
      <name val="Verdana"/>
      <family val="2"/>
    </font>
    <font>
      <sz val="12"/>
      <color theme="0"/>
      <name val="Calibri"/>
      <family val="2"/>
      <scheme val="minor"/>
    </font>
    <font>
      <b/>
      <sz val="12"/>
      <color theme="0"/>
      <name val="Calibri"/>
      <family val="2"/>
      <scheme val="minor"/>
    </font>
    <font>
      <b/>
      <sz val="10"/>
      <color rgb="FFFFFFFF"/>
      <name val="Calibri"/>
      <family val="2"/>
      <scheme val="minor"/>
    </font>
    <font>
      <sz val="9"/>
      <color rgb="FFFFFFFF"/>
      <name val="Verdana"/>
      <family val="2"/>
    </font>
    <font>
      <sz val="11"/>
      <color rgb="FFFFFFFF"/>
      <name val="Calibri"/>
      <family val="2"/>
      <scheme val="minor"/>
    </font>
    <font>
      <b/>
      <sz val="11"/>
      <color rgb="FFFFFFFF"/>
      <name val="Calibri"/>
      <family val="2"/>
    </font>
    <font>
      <sz val="10"/>
      <color rgb="FFFFFFFF"/>
      <name val="Calibri"/>
      <family val="2"/>
      <scheme val="minor"/>
    </font>
    <font>
      <sz val="11"/>
      <color rgb="FFFFFFFF"/>
      <name val="Calibri"/>
      <family val="2"/>
    </font>
    <font>
      <sz val="10"/>
      <color rgb="FFFFFFFF"/>
      <name val="Calibri"/>
      <family val="2"/>
    </font>
    <font>
      <sz val="9"/>
      <color theme="0"/>
      <name val="Verdana"/>
      <family val="2"/>
    </font>
    <font>
      <strike/>
      <sz val="11"/>
      <name val="Calibri"/>
      <family val="2"/>
      <scheme val="minor"/>
    </font>
    <font>
      <sz val="11"/>
      <color theme="5"/>
      <name val="Calibri"/>
      <family val="2"/>
      <scheme val="minor"/>
    </font>
    <font>
      <sz val="11"/>
      <color rgb="FF000000"/>
      <name val="Calibri"/>
      <family val="2"/>
      <scheme val="minor"/>
    </font>
    <font>
      <sz val="11"/>
      <color rgb="FF000000"/>
      <name val="Calibri"/>
      <family val="2"/>
      <scheme val="minor"/>
    </font>
    <font>
      <sz val="11"/>
      <color rgb="FF00B050"/>
      <name val="Calibri"/>
      <family val="2"/>
      <scheme val="minor"/>
    </font>
    <font>
      <sz val="10"/>
      <color rgb="FF00B050"/>
      <name val="Calibri"/>
      <family val="2"/>
      <scheme val="minor"/>
    </font>
    <font>
      <sz val="11"/>
      <color rgb="FF00B050"/>
      <name val="Calibri"/>
      <family val="2"/>
    </font>
    <font>
      <sz val="10"/>
      <color rgb="FF00B050"/>
      <name val="Calibri"/>
      <family val="2"/>
    </font>
    <font>
      <sz val="9"/>
      <color rgb="FF00B050"/>
      <name val="Verdana"/>
      <family val="2"/>
    </font>
    <font>
      <b/>
      <sz val="10"/>
      <color rgb="FF000000"/>
      <name val="Calibri"/>
      <family val="2"/>
    </font>
    <font>
      <sz val="8"/>
      <name val="Calibri"/>
      <family val="2"/>
    </font>
    <font>
      <sz val="11"/>
      <color rgb="FF000000"/>
      <name val="Calibri"/>
      <family val="2"/>
    </font>
    <font>
      <sz val="11"/>
      <color rgb="FF000000"/>
      <name val="Calibri"/>
      <family val="2"/>
    </font>
    <font>
      <i/>
      <sz val="9"/>
      <name val="Calibri"/>
      <family val="2"/>
      <scheme val="minor"/>
    </font>
    <font>
      <sz val="11"/>
      <color theme="1"/>
      <name val="Calibri"/>
      <family val="2"/>
    </font>
    <font>
      <b/>
      <sz val="11"/>
      <color theme="1"/>
      <name val="Calibri"/>
      <family val="2"/>
    </font>
  </fonts>
  <fills count="3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6E0B4"/>
        <bgColor indexed="64"/>
      </patternFill>
    </fill>
    <fill>
      <patternFill patternType="solid">
        <fgColor rgb="FFC6E0B4"/>
        <bgColor rgb="FF000000"/>
      </patternFill>
    </fill>
    <fill>
      <patternFill patternType="solid">
        <fgColor rgb="FFA9D08E"/>
        <bgColor rgb="FF000000"/>
      </patternFill>
    </fill>
    <fill>
      <patternFill patternType="solid">
        <fgColor rgb="FFD9D9D9"/>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664">
    <xf numFmtId="0" fontId="0" fillId="0" borderId="0" xfId="0"/>
    <xf numFmtId="0" fontId="8" fillId="4" borderId="0" xfId="0" applyFont="1" applyFill="1" applyAlignment="1">
      <alignment vertical="top"/>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Border="1" applyAlignment="1">
      <alignment horizontal="left" vertical="top" wrapText="1"/>
    </xf>
    <xf numFmtId="0" fontId="10" fillId="0" borderId="0" xfId="0" applyFont="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Alignment="1">
      <alignment horizontal="center" vertical="top"/>
    </xf>
    <xf numFmtId="0" fontId="5" fillId="4" borderId="0" xfId="0" applyFont="1" applyFill="1"/>
    <xf numFmtId="0" fontId="0" fillId="4" borderId="0" xfId="0" applyFill="1"/>
    <xf numFmtId="0" fontId="0" fillId="8" borderId="0" xfId="0"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7" fillId="0" borderId="3" xfId="0" applyFont="1" applyBorder="1" applyAlignment="1">
      <alignment vertical="center" wrapText="1"/>
    </xf>
    <xf numFmtId="0" fontId="0" fillId="0" borderId="3" xfId="0" applyBorder="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7" fillId="0" borderId="8" xfId="2" applyFont="1" applyBorder="1" applyAlignment="1">
      <alignment horizontal="center" vertical="top" wrapText="1"/>
    </xf>
    <xf numFmtId="0" fontId="21" fillId="0" borderId="8" xfId="0" applyFont="1" applyBorder="1" applyAlignment="1">
      <alignment horizontal="left" vertical="top" wrapText="1"/>
    </xf>
    <xf numFmtId="0" fontId="21" fillId="0" borderId="3" xfId="0" applyFont="1" applyBorder="1" applyAlignment="1">
      <alignment horizontal="center" vertical="top" wrapText="1"/>
    </xf>
    <xf numFmtId="0" fontId="21" fillId="0" borderId="3" xfId="0" applyFont="1" applyBorder="1" applyAlignment="1">
      <alignment vertical="top" wrapText="1"/>
    </xf>
    <xf numFmtId="0" fontId="7" fillId="0" borderId="3" xfId="2" applyFont="1" applyBorder="1" applyAlignment="1">
      <alignment horizontal="center" vertical="top" wrapText="1"/>
    </xf>
    <xf numFmtId="0" fontId="21" fillId="0" borderId="3" xfId="0" applyFont="1" applyBorder="1" applyAlignment="1">
      <alignment horizontal="left" vertical="top" wrapText="1"/>
    </xf>
    <xf numFmtId="0" fontId="24"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27" fillId="4" borderId="0" xfId="4" applyFill="1"/>
    <xf numFmtId="0" fontId="15" fillId="4" borderId="0" xfId="3" applyFont="1" applyFill="1"/>
    <xf numFmtId="0" fontId="30" fillId="0" borderId="5" xfId="1" applyFont="1" applyFill="1" applyBorder="1" applyAlignment="1">
      <alignment horizontal="left" vertical="top" wrapText="1"/>
    </xf>
    <xf numFmtId="0" fontId="31" fillId="4" borderId="0" xfId="0" applyFont="1" applyFill="1"/>
    <xf numFmtId="0" fontId="31" fillId="4" borderId="0" xfId="0" applyFont="1" applyFill="1" applyAlignment="1">
      <alignment horizontal="right" vertical="top" wrapText="1"/>
    </xf>
    <xf numFmtId="0" fontId="31" fillId="4" borderId="0" xfId="0" applyFont="1" applyFill="1" applyAlignment="1">
      <alignment vertical="top" wrapText="1"/>
    </xf>
    <xf numFmtId="0" fontId="31" fillId="4" borderId="0" xfId="0" applyFont="1" applyFill="1" applyAlignment="1">
      <alignment horizontal="center" vertical="top" wrapText="1"/>
    </xf>
    <xf numFmtId="0" fontId="31" fillId="4" borderId="0" xfId="0" applyFont="1" applyFill="1" applyAlignment="1">
      <alignment vertical="top"/>
    </xf>
    <xf numFmtId="0" fontId="1" fillId="17" borderId="3" xfId="0" applyFont="1" applyFill="1" applyBorder="1" applyAlignment="1">
      <alignment horizontal="right" vertical="center" wrapText="1"/>
    </xf>
    <xf numFmtId="0" fontId="31"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0" fillId="19"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31" fillId="0" borderId="0" xfId="0" applyFont="1" applyAlignment="1">
      <alignment vertical="top"/>
    </xf>
    <xf numFmtId="0" fontId="31" fillId="4" borderId="0" xfId="0" applyFont="1" applyFill="1" applyAlignment="1">
      <alignment vertical="center"/>
    </xf>
    <xf numFmtId="10" fontId="31" fillId="19" borderId="3" xfId="0" applyNumberFormat="1" applyFont="1" applyFill="1" applyBorder="1" applyAlignment="1">
      <alignment horizontal="center" vertical="center" wrapText="1"/>
    </xf>
    <xf numFmtId="0" fontId="31" fillId="0" borderId="0" xfId="0" applyFont="1" applyAlignment="1">
      <alignment vertical="center"/>
    </xf>
    <xf numFmtId="0" fontId="29" fillId="0" borderId="3" xfId="0" applyFont="1" applyBorder="1" applyAlignment="1">
      <alignment horizontal="center" vertical="top" wrapText="1"/>
    </xf>
    <xf numFmtId="0" fontId="28" fillId="0" borderId="3" xfId="0" applyFont="1" applyBorder="1" applyAlignment="1">
      <alignment horizontal="center" vertical="top" wrapText="1"/>
    </xf>
    <xf numFmtId="0" fontId="20"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31" fillId="0" borderId="0" xfId="0" applyFont="1" applyAlignment="1">
      <alignment vertical="top" wrapText="1"/>
    </xf>
    <xf numFmtId="0" fontId="31" fillId="0" borderId="0" xfId="0" applyFont="1" applyAlignment="1">
      <alignment horizontal="center" vertical="top" wrapText="1"/>
    </xf>
    <xf numFmtId="0" fontId="31" fillId="0" borderId="0" xfId="0" applyFont="1" applyAlignment="1">
      <alignment horizontal="right" vertical="top" wrapText="1"/>
    </xf>
    <xf numFmtId="0" fontId="1" fillId="17" borderId="12" xfId="0" applyFont="1" applyFill="1" applyBorder="1" applyAlignment="1">
      <alignment horizontal="right" vertical="top" wrapText="1"/>
    </xf>
    <xf numFmtId="0" fontId="7" fillId="20"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21" fillId="0" borderId="8" xfId="0" applyFont="1" applyBorder="1" applyAlignment="1">
      <alignment horizontal="center" vertical="top" wrapText="1"/>
    </xf>
    <xf numFmtId="0" fontId="15" fillId="0" borderId="8" xfId="0" applyFont="1" applyBorder="1" applyAlignment="1">
      <alignment horizontal="center" vertical="top" wrapText="1"/>
    </xf>
    <xf numFmtId="0" fontId="20" fillId="0" borderId="3" xfId="0" applyFont="1" applyBorder="1" applyAlignment="1">
      <alignment horizontal="left" vertical="top" wrapText="1"/>
    </xf>
    <xf numFmtId="0" fontId="20" fillId="0" borderId="8" xfId="0" applyFont="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Alignment="1">
      <alignment vertical="top"/>
    </xf>
    <xf numFmtId="0" fontId="11" fillId="4" borderId="0" xfId="0" applyFont="1" applyFill="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12" xfId="0" applyFont="1" applyFill="1" applyBorder="1" applyAlignment="1">
      <alignment horizontal="left" vertical="top"/>
    </xf>
    <xf numFmtId="0" fontId="6" fillId="4" borderId="12" xfId="0" applyFont="1" applyFill="1" applyBorder="1" applyAlignment="1">
      <alignment vertical="top" wrapText="1"/>
    </xf>
    <xf numFmtId="0" fontId="11" fillId="4" borderId="0" xfId="0" applyFont="1" applyFill="1" applyAlignment="1">
      <alignment horizontal="center" vertical="top"/>
    </xf>
    <xf numFmtId="0" fontId="11" fillId="4" borderId="0" xfId="0" applyFont="1" applyFill="1" applyAlignment="1">
      <alignment horizontal="left" vertical="top"/>
    </xf>
    <xf numFmtId="0" fontId="6" fillId="4" borderId="0" xfId="0" applyFont="1" applyFill="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Alignment="1">
      <alignment horizontal="left" vertical="top"/>
    </xf>
    <xf numFmtId="0" fontId="11" fillId="4" borderId="0" xfId="0" applyFont="1" applyFill="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20" fillId="0" borderId="1" xfId="0" applyFont="1" applyBorder="1" applyAlignment="1">
      <alignment wrapText="1"/>
    </xf>
    <xf numFmtId="0" fontId="30" fillId="0" borderId="3" xfId="1" applyFont="1" applyFill="1" applyBorder="1" applyAlignment="1">
      <alignment horizontal="left" vertical="top" wrapText="1"/>
    </xf>
    <xf numFmtId="0" fontId="7" fillId="2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36" fillId="4" borderId="0" xfId="3" applyFont="1" applyFill="1" applyAlignment="1">
      <alignment horizontal="left" vertical="top"/>
    </xf>
    <xf numFmtId="0" fontId="37" fillId="4" borderId="3" xfId="0" applyFont="1" applyFill="1" applyBorder="1" applyAlignment="1">
      <alignment vertical="top" wrapText="1"/>
    </xf>
    <xf numFmtId="0" fontId="0" fillId="8" borderId="0" xfId="0" applyFill="1" applyAlignment="1">
      <alignment horizontal="right" vertical="center"/>
    </xf>
    <xf numFmtId="0" fontId="6" fillId="18" borderId="3" xfId="0" applyFont="1" applyFill="1" applyBorder="1" applyAlignment="1">
      <alignment horizontal="center" vertical="center" wrapText="1"/>
    </xf>
    <xf numFmtId="0" fontId="39" fillId="6" borderId="3" xfId="0" applyFont="1" applyFill="1" applyBorder="1" applyAlignment="1">
      <alignment vertical="top"/>
    </xf>
    <xf numFmtId="0" fontId="8" fillId="22" borderId="3" xfId="0" applyFont="1" applyFill="1" applyBorder="1" applyAlignment="1">
      <alignment horizontal="center" vertical="top" wrapText="1"/>
    </xf>
    <xf numFmtId="0" fontId="30" fillId="7" borderId="3" xfId="0" applyFont="1" applyFill="1" applyBorder="1" applyAlignment="1">
      <alignment horizontal="center" vertical="top" wrapText="1"/>
    </xf>
    <xf numFmtId="0" fontId="8" fillId="3" borderId="3" xfId="0" applyFont="1" applyFill="1" applyBorder="1" applyAlignment="1">
      <alignment horizontal="center" vertical="top" wrapText="1"/>
    </xf>
    <xf numFmtId="0" fontId="41" fillId="0" borderId="0" xfId="0" applyFont="1"/>
    <xf numFmtId="0" fontId="43" fillId="0" borderId="0" xfId="0" applyFont="1"/>
    <xf numFmtId="0" fontId="18" fillId="0" borderId="0" xfId="3"/>
    <xf numFmtId="0" fontId="34" fillId="0" borderId="0" xfId="3" applyFont="1"/>
    <xf numFmtId="0" fontId="35" fillId="0" borderId="0" xfId="3" applyFont="1"/>
    <xf numFmtId="0" fontId="2" fillId="4" borderId="0" xfId="5" applyFill="1"/>
    <xf numFmtId="0" fontId="18" fillId="4" borderId="0" xfId="3" applyFill="1" applyAlignment="1">
      <alignment vertical="center"/>
    </xf>
    <xf numFmtId="0" fontId="35" fillId="0" borderId="0" xfId="3" applyFont="1" applyAlignment="1">
      <alignment vertical="center"/>
    </xf>
    <xf numFmtId="0" fontId="18" fillId="4" borderId="0" xfId="3" applyFill="1"/>
    <xf numFmtId="0" fontId="49"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0" fillId="4" borderId="0" xfId="3" applyFont="1" applyFill="1" applyAlignment="1">
      <alignment horizontal="left" vertical="top" wrapText="1"/>
    </xf>
    <xf numFmtId="0" fontId="52" fillId="4" borderId="0" xfId="3" applyFont="1" applyFill="1"/>
    <xf numFmtId="0" fontId="53" fillId="4" borderId="0" xfId="0" applyFont="1" applyFill="1"/>
    <xf numFmtId="0" fontId="52" fillId="4" borderId="0" xfId="3" applyFont="1" applyFill="1" applyAlignment="1">
      <alignment vertical="top" wrapText="1"/>
    </xf>
    <xf numFmtId="0" fontId="54" fillId="4" borderId="0" xfId="4" applyFont="1" applyFill="1"/>
    <xf numFmtId="0" fontId="20" fillId="4" borderId="0" xfId="3" applyFont="1" applyFill="1" applyAlignment="1">
      <alignment vertical="top"/>
    </xf>
    <xf numFmtId="0" fontId="26" fillId="23" borderId="8" xfId="0" applyFont="1" applyFill="1" applyBorder="1" applyAlignment="1">
      <alignment horizontal="center" vertical="center" wrapText="1"/>
    </xf>
    <xf numFmtId="0" fontId="39" fillId="6" borderId="8" xfId="0" applyFont="1" applyFill="1" applyBorder="1" applyAlignment="1">
      <alignment horizontal="left" vertical="top" wrapText="1"/>
    </xf>
    <xf numFmtId="0" fontId="52" fillId="0" borderId="3" xfId="3" applyFont="1" applyBorder="1" applyAlignment="1">
      <alignment horizontal="left" vertical="top" wrapText="1"/>
    </xf>
    <xf numFmtId="0" fontId="52" fillId="4" borderId="3" xfId="3" applyFont="1" applyFill="1" applyBorder="1" applyAlignment="1">
      <alignment horizontal="left" vertical="top" wrapText="1"/>
    </xf>
    <xf numFmtId="0" fontId="56" fillId="4" borderId="0" xfId="3" applyFont="1" applyFill="1"/>
    <xf numFmtId="0" fontId="26" fillId="23" borderId="8" xfId="0" applyFont="1" applyFill="1" applyBorder="1" applyAlignment="1">
      <alignment horizontal="left" vertical="center" wrapText="1"/>
    </xf>
    <xf numFmtId="0" fontId="55" fillId="4" borderId="0" xfId="0" applyFont="1" applyFill="1" applyAlignment="1">
      <alignment vertical="top"/>
    </xf>
    <xf numFmtId="0" fontId="52" fillId="4" borderId="0" xfId="0" applyFont="1" applyFill="1" applyAlignment="1">
      <alignment vertical="top" wrapText="1"/>
    </xf>
    <xf numFmtId="0" fontId="52" fillId="4" borderId="0" xfId="0" applyFont="1" applyFill="1" applyAlignment="1">
      <alignment vertical="top"/>
    </xf>
    <xf numFmtId="0" fontId="0" fillId="4" borderId="0" xfId="0" applyFill="1" applyAlignment="1">
      <alignment horizontal="center"/>
    </xf>
    <xf numFmtId="0" fontId="21"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25"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55" fillId="17" borderId="3" xfId="3" applyFont="1" applyFill="1" applyBorder="1" applyAlignment="1">
      <alignment horizontal="right" vertical="top" wrapText="1"/>
    </xf>
    <xf numFmtId="0" fontId="50"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1" fillId="14" borderId="3" xfId="0" applyFont="1" applyFill="1" applyBorder="1" applyAlignment="1">
      <alignment vertical="center" wrapText="1"/>
    </xf>
    <xf numFmtId="0" fontId="1" fillId="0" borderId="3" xfId="0" applyFont="1" applyBorder="1" applyAlignment="1">
      <alignment vertical="center" wrapText="1"/>
    </xf>
    <xf numFmtId="0" fontId="31" fillId="4" borderId="0" xfId="0" applyFont="1" applyFill="1" applyAlignment="1">
      <alignment horizontal="left" vertical="top" wrapText="1"/>
    </xf>
    <xf numFmtId="0" fontId="31" fillId="0" borderId="0" xfId="0" applyFont="1" applyAlignment="1">
      <alignment horizontal="left" vertical="top" wrapText="1"/>
    </xf>
    <xf numFmtId="0" fontId="6" fillId="12" borderId="3" xfId="2" applyFont="1" applyFill="1" applyBorder="1" applyAlignment="1">
      <alignment horizontal="left" vertical="center" wrapText="1"/>
    </xf>
    <xf numFmtId="0" fontId="43" fillId="4" borderId="0" xfId="0" applyFont="1" applyFill="1"/>
    <xf numFmtId="0" fontId="42" fillId="4" borderId="0" xfId="3" applyFont="1" applyFill="1"/>
    <xf numFmtId="0" fontId="43" fillId="4" borderId="0" xfId="5" applyFont="1" applyFill="1"/>
    <xf numFmtId="0" fontId="35" fillId="4" borderId="0" xfId="3" applyFont="1" applyFill="1"/>
    <xf numFmtId="165" fontId="21" fillId="4" borderId="0" xfId="3" applyNumberFormat="1" applyFont="1" applyFill="1" applyAlignment="1">
      <alignment horizontal="left" vertical="top" wrapText="1"/>
    </xf>
    <xf numFmtId="0" fontId="42" fillId="4" borderId="0" xfId="3" applyFont="1" applyFill="1" applyAlignment="1">
      <alignment horizontal="left"/>
    </xf>
    <xf numFmtId="0" fontId="0" fillId="4" borderId="0" xfId="0" applyFill="1" applyAlignment="1">
      <alignment horizontal="left" vertical="top" wrapText="1"/>
    </xf>
    <xf numFmtId="0" fontId="0" fillId="10" borderId="3" xfId="0" applyFill="1" applyBorder="1" applyAlignment="1">
      <alignment vertical="top" wrapText="1"/>
    </xf>
    <xf numFmtId="0" fontId="21" fillId="0" borderId="8" xfId="0" applyFont="1" applyBorder="1" applyAlignment="1">
      <alignment vertical="top" wrapText="1"/>
    </xf>
    <xf numFmtId="0" fontId="7" fillId="0" borderId="10" xfId="2" applyFont="1" applyBorder="1" applyAlignment="1">
      <alignment horizontal="center" vertical="top" wrapText="1"/>
    </xf>
    <xf numFmtId="0" fontId="21" fillId="0" borderId="10" xfId="0" applyFont="1" applyBorder="1" applyAlignment="1">
      <alignment horizontal="left" vertical="top" wrapText="1"/>
    </xf>
    <xf numFmtId="0" fontId="21" fillId="0" borderId="3" xfId="0" applyFont="1" applyBorder="1"/>
    <xf numFmtId="0" fontId="41" fillId="4" borderId="0" xfId="0" applyFont="1" applyFill="1"/>
    <xf numFmtId="0" fontId="40" fillId="4" borderId="0" xfId="0"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0" fontId="44"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xf>
    <xf numFmtId="0" fontId="18" fillId="4" borderId="0" xfId="3" applyFill="1" applyAlignment="1">
      <alignment horizontal="left"/>
    </xf>
    <xf numFmtId="0" fontId="34" fillId="4" borderId="0" xfId="3" applyFont="1" applyFill="1"/>
    <xf numFmtId="0" fontId="34" fillId="4" borderId="0" xfId="3" applyFont="1" applyFill="1" applyAlignment="1">
      <alignment horizontal="left"/>
    </xf>
    <xf numFmtId="0" fontId="34" fillId="4" borderId="0" xfId="3" applyFont="1" applyFill="1" applyAlignment="1">
      <alignment horizontal="center" vertical="center"/>
    </xf>
    <xf numFmtId="0" fontId="35" fillId="4" borderId="0" xfId="3" applyFont="1" applyFill="1" applyAlignment="1">
      <alignment horizontal="left" vertical="top"/>
    </xf>
    <xf numFmtId="0" fontId="45" fillId="4" borderId="0" xfId="3" applyFont="1" applyFill="1" applyAlignment="1">
      <alignment horizontal="left" vertical="top"/>
    </xf>
    <xf numFmtId="0" fontId="45" fillId="4" borderId="0" xfId="3" applyFont="1" applyFill="1" applyAlignment="1">
      <alignment horizontal="left"/>
    </xf>
    <xf numFmtId="0" fontId="35" fillId="4" borderId="0" xfId="3" applyFont="1" applyFill="1" applyAlignment="1">
      <alignment horizontal="left"/>
    </xf>
    <xf numFmtId="0" fontId="46" fillId="4" borderId="0" xfId="3" applyFont="1" applyFill="1" applyAlignment="1">
      <alignment horizontal="left" vertical="center"/>
    </xf>
    <xf numFmtId="0" fontId="45" fillId="4" borderId="0" xfId="3" applyFont="1" applyFill="1" applyAlignment="1">
      <alignment horizontal="center"/>
    </xf>
    <xf numFmtId="0" fontId="47" fillId="4" borderId="0" xfId="3" applyFont="1" applyFill="1" applyAlignment="1">
      <alignment vertical="top"/>
    </xf>
    <xf numFmtId="0" fontId="35" fillId="4" borderId="0" xfId="3" applyFont="1" applyFill="1" applyAlignment="1">
      <alignment horizontal="center" vertical="center" wrapText="1"/>
    </xf>
    <xf numFmtId="0" fontId="43" fillId="4" borderId="0" xfId="5" applyFont="1" applyFill="1" applyAlignment="1">
      <alignment vertical="center"/>
    </xf>
    <xf numFmtId="0" fontId="0" fillId="4" borderId="0" xfId="0" applyFill="1" applyAlignment="1">
      <alignment horizontal="center" vertical="center"/>
    </xf>
    <xf numFmtId="0" fontId="35" fillId="4" borderId="0" xfId="3" applyFont="1" applyFill="1" applyAlignment="1">
      <alignment vertical="center"/>
    </xf>
    <xf numFmtId="0" fontId="21" fillId="10" borderId="1" xfId="0" applyFont="1" applyFill="1" applyBorder="1" applyAlignment="1">
      <alignment wrapText="1"/>
    </xf>
    <xf numFmtId="0" fontId="21" fillId="0" borderId="3" xfId="0" applyFont="1" applyBorder="1" applyAlignment="1">
      <alignment horizontal="center" vertical="center"/>
    </xf>
    <xf numFmtId="0" fontId="8" fillId="22" borderId="10" xfId="0" applyFont="1" applyFill="1" applyBorder="1" applyAlignment="1">
      <alignment horizontal="center" vertical="top" wrapText="1"/>
    </xf>
    <xf numFmtId="0" fontId="30" fillId="7" borderId="10" xfId="0" applyFont="1" applyFill="1" applyBorder="1" applyAlignment="1">
      <alignment horizontal="center" vertical="top" wrapText="1"/>
    </xf>
    <xf numFmtId="0" fontId="10" fillId="3" borderId="3" xfId="0" applyFont="1" applyFill="1" applyBorder="1" applyAlignment="1">
      <alignment vertical="top"/>
    </xf>
    <xf numFmtId="0" fontId="10" fillId="26" borderId="3" xfId="0" applyFont="1" applyFill="1" applyBorder="1" applyAlignment="1">
      <alignment horizontal="center" vertical="top"/>
    </xf>
    <xf numFmtId="0" fontId="10" fillId="26"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1" fillId="4" borderId="11" xfId="0" applyFont="1" applyFill="1" applyBorder="1" applyAlignment="1">
      <alignment vertical="top" wrapText="1"/>
    </xf>
    <xf numFmtId="0" fontId="20" fillId="14" borderId="3" xfId="0" applyFont="1" applyFill="1" applyBorder="1" applyAlignment="1">
      <alignment horizontal="right" vertical="center"/>
    </xf>
    <xf numFmtId="0" fontId="0" fillId="0" borderId="3" xfId="0" applyBorder="1" applyAlignment="1">
      <alignment vertical="center" wrapText="1"/>
    </xf>
    <xf numFmtId="0" fontId="0" fillId="0" borderId="10" xfId="0" applyBorder="1" applyAlignment="1">
      <alignment horizontal="left" vertical="top" wrapText="1"/>
    </xf>
    <xf numFmtId="0" fontId="30" fillId="0" borderId="5" xfId="0" applyFont="1" applyBorder="1" applyAlignment="1">
      <alignment vertical="top"/>
    </xf>
    <xf numFmtId="0" fontId="30" fillId="0" borderId="8" xfId="0" applyFont="1" applyBorder="1" applyAlignment="1">
      <alignment vertical="top" wrapText="1"/>
    </xf>
    <xf numFmtId="0" fontId="30" fillId="0" borderId="3" xfId="0" applyFont="1" applyBorder="1" applyAlignment="1">
      <alignment vertical="top" wrapText="1"/>
    </xf>
    <xf numFmtId="0" fontId="20" fillId="0" borderId="3" xfId="0" applyFont="1" applyBorder="1" applyAlignment="1">
      <alignment horizontal="center" vertical="center"/>
    </xf>
    <xf numFmtId="0" fontId="6" fillId="14" borderId="3" xfId="0" applyFont="1" applyFill="1" applyBorder="1" applyAlignment="1">
      <alignment horizontal="center"/>
    </xf>
    <xf numFmtId="0" fontId="31" fillId="10" borderId="3" xfId="0" applyFont="1" applyFill="1" applyBorder="1"/>
    <xf numFmtId="0" fontId="31" fillId="14" borderId="3" xfId="0" applyFont="1" applyFill="1" applyBorder="1"/>
    <xf numFmtId="0" fontId="0" fillId="4" borderId="0" xfId="0" applyFill="1" applyAlignment="1">
      <alignment vertical="top"/>
    </xf>
    <xf numFmtId="0" fontId="0" fillId="0" borderId="1" xfId="0" applyBorder="1"/>
    <xf numFmtId="0" fontId="0" fillId="0" borderId="3" xfId="0" applyBorder="1" applyAlignment="1">
      <alignment vertical="center"/>
    </xf>
    <xf numFmtId="0" fontId="8" fillId="4" borderId="9" xfId="0" applyFont="1" applyFill="1" applyBorder="1" applyAlignment="1">
      <alignment vertical="top"/>
    </xf>
    <xf numFmtId="0" fontId="0" fillId="2" borderId="3" xfId="0" applyFill="1" applyBorder="1" applyAlignment="1">
      <alignment vertical="top"/>
    </xf>
    <xf numFmtId="0" fontId="6" fillId="12" borderId="1" xfId="2" applyFont="1" applyFill="1" applyBorder="1" applyAlignment="1">
      <alignment horizontal="left" vertical="center" wrapText="1"/>
    </xf>
    <xf numFmtId="0" fontId="14" fillId="6" borderId="4" xfId="0" applyFont="1" applyFill="1" applyBorder="1" applyAlignment="1">
      <alignment vertical="top"/>
    </xf>
    <xf numFmtId="0" fontId="14" fillId="6" borderId="3" xfId="0" applyFont="1" applyFill="1" applyBorder="1" applyAlignment="1">
      <alignment vertical="top"/>
    </xf>
    <xf numFmtId="0" fontId="7" fillId="12" borderId="2" xfId="2" applyFont="1" applyFill="1" applyBorder="1" applyAlignment="1">
      <alignment horizontal="center" vertical="top" wrapText="1"/>
    </xf>
    <xf numFmtId="0" fontId="7" fillId="20" borderId="2" xfId="2" applyFont="1" applyFill="1" applyBorder="1" applyAlignment="1">
      <alignment horizontal="center" vertical="top" wrapText="1"/>
    </xf>
    <xf numFmtId="0" fontId="7" fillId="20" borderId="7" xfId="2" applyFont="1" applyFill="1" applyBorder="1" applyAlignment="1">
      <alignment horizontal="center" vertical="top" wrapText="1"/>
    </xf>
    <xf numFmtId="0" fontId="14" fillId="0" borderId="0" xfId="0" applyFont="1" applyAlignment="1">
      <alignment vertical="top"/>
    </xf>
    <xf numFmtId="0" fontId="7" fillId="4" borderId="0" xfId="2" applyFont="1" applyFill="1" applyAlignment="1">
      <alignment horizontal="center" vertical="top" wrapText="1"/>
    </xf>
    <xf numFmtId="0" fontId="21" fillId="4" borderId="0" xfId="0" applyFont="1" applyFill="1" applyAlignment="1">
      <alignment horizontal="left" vertical="top" wrapText="1"/>
    </xf>
    <xf numFmtId="0" fontId="21" fillId="4" borderId="0" xfId="0" applyFont="1" applyFill="1" applyAlignment="1">
      <alignment vertical="top" wrapText="1"/>
    </xf>
    <xf numFmtId="0" fontId="21" fillId="0" borderId="0" xfId="0" applyFont="1" applyAlignment="1">
      <alignment vertical="top" wrapText="1"/>
    </xf>
    <xf numFmtId="0" fontId="21" fillId="4" borderId="4" xfId="0" applyFont="1" applyFill="1" applyBorder="1" applyAlignment="1">
      <alignment horizontal="center" vertical="top" wrapText="1"/>
    </xf>
    <xf numFmtId="0" fontId="30" fillId="4" borderId="0" xfId="0" applyFont="1" applyFill="1" applyAlignment="1">
      <alignment horizontal="center" vertical="top" wrapText="1"/>
    </xf>
    <xf numFmtId="0" fontId="8" fillId="4" borderId="0" xfId="0" applyFont="1" applyFill="1" applyAlignment="1">
      <alignment horizontal="center" vertical="top" wrapText="1"/>
    </xf>
    <xf numFmtId="0" fontId="11" fillId="2" borderId="10" xfId="0" applyFont="1" applyFill="1" applyBorder="1" applyAlignment="1">
      <alignment horizontal="center" vertical="top"/>
    </xf>
    <xf numFmtId="0" fontId="10" fillId="0" borderId="9" xfId="0" applyFont="1" applyBorder="1" applyAlignment="1">
      <alignment vertical="top"/>
    </xf>
    <xf numFmtId="0" fontId="10" fillId="0" borderId="9" xfId="0" applyFont="1" applyBorder="1" applyAlignment="1">
      <alignment vertical="top" wrapText="1"/>
    </xf>
    <xf numFmtId="0" fontId="7" fillId="20" borderId="5" xfId="2" applyFont="1" applyFill="1" applyBorder="1" applyAlignment="1">
      <alignment horizontal="center" vertical="top" wrapText="1"/>
    </xf>
    <xf numFmtId="0" fontId="21" fillId="4" borderId="3" xfId="0" applyFont="1" applyFill="1" applyBorder="1" applyAlignment="1">
      <alignment vertical="top" wrapText="1"/>
    </xf>
    <xf numFmtId="0" fontId="21" fillId="8" borderId="3" xfId="0" applyFont="1" applyFill="1" applyBorder="1" applyAlignment="1">
      <alignment vertical="top" wrapText="1"/>
    </xf>
    <xf numFmtId="0" fontId="20" fillId="0" borderId="15" xfId="0" applyFont="1" applyBorder="1" applyAlignment="1">
      <alignment horizontal="left" vertical="top" wrapText="1"/>
    </xf>
    <xf numFmtId="0" fontId="30" fillId="4" borderId="8" xfId="1" applyFont="1" applyFill="1" applyBorder="1" applyAlignment="1">
      <alignment horizontal="left" vertical="top" wrapText="1"/>
    </xf>
    <xf numFmtId="0" fontId="0" fillId="0" borderId="3" xfId="0" applyBorder="1" applyAlignment="1">
      <alignment vertical="top" wrapText="1"/>
    </xf>
    <xf numFmtId="0" fontId="23" fillId="0" borderId="3" xfId="1" applyFont="1" applyFill="1" applyBorder="1" applyAlignment="1">
      <alignment horizontal="center" vertical="center"/>
    </xf>
    <xf numFmtId="0" fontId="64" fillId="14" borderId="1" xfId="0" applyFont="1" applyFill="1" applyBorder="1"/>
    <xf numFmtId="0" fontId="0" fillId="17" borderId="3" xfId="0" applyFill="1" applyBorder="1" applyAlignment="1">
      <alignment horizontal="left" vertical="top" wrapText="1"/>
    </xf>
    <xf numFmtId="0" fontId="0" fillId="4" borderId="3" xfId="0" applyFill="1" applyBorder="1" applyAlignment="1">
      <alignment vertical="top" wrapText="1"/>
    </xf>
    <xf numFmtId="0" fontId="30" fillId="19" borderId="3" xfId="0" applyFont="1" applyFill="1" applyBorder="1" applyAlignment="1">
      <alignment horizontal="center"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top" wrapText="1"/>
    </xf>
    <xf numFmtId="0" fontId="0" fillId="4" borderId="0" xfId="0" applyFill="1" applyAlignment="1">
      <alignment horizontal="righ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horizontal="center" vertical="top" wrapText="1"/>
    </xf>
    <xf numFmtId="0" fontId="0" fillId="10" borderId="3" xfId="0" applyFill="1" applyBorder="1" applyAlignment="1">
      <alignment horizontal="right" vertical="top" wrapText="1"/>
    </xf>
    <xf numFmtId="10" fontId="0" fillId="12" borderId="3" xfId="0" applyNumberFormat="1" applyFill="1" applyBorder="1" applyAlignment="1">
      <alignment horizontal="right" vertical="center" wrapText="1"/>
    </xf>
    <xf numFmtId="10" fontId="0" fillId="10"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7" fillId="0" borderId="1" xfId="0" applyFont="1" applyBorder="1"/>
    <xf numFmtId="0" fontId="0" fillId="0" borderId="0" xfId="0" applyAlignment="1">
      <alignment vertical="top"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xf>
    <xf numFmtId="0" fontId="1" fillId="4" borderId="0" xfId="0" applyFont="1" applyFill="1" applyAlignment="1">
      <alignment horizontal="right" vertical="top" wrapText="1"/>
    </xf>
    <xf numFmtId="10" fontId="31" fillId="4" borderId="0" xfId="0" applyNumberFormat="1" applyFont="1" applyFill="1" applyAlignment="1">
      <alignment horizontal="center" vertical="center" wrapText="1"/>
    </xf>
    <xf numFmtId="10" fontId="31" fillId="0" borderId="0" xfId="0" applyNumberFormat="1" applyFont="1" applyAlignment="1">
      <alignment horizontal="center" vertical="center" wrapText="1"/>
    </xf>
    <xf numFmtId="0" fontId="30" fillId="3" borderId="3" xfId="0" applyFont="1" applyFill="1" applyBorder="1" applyAlignment="1">
      <alignment horizontal="center" vertical="top" wrapText="1"/>
    </xf>
    <xf numFmtId="0" fontId="10" fillId="3" borderId="3" xfId="0" applyFont="1" applyFill="1" applyBorder="1" applyAlignment="1">
      <alignment vertical="top" wrapText="1"/>
    </xf>
    <xf numFmtId="0" fontId="7" fillId="8" borderId="10" xfId="2" applyFont="1" applyFill="1" applyBorder="1" applyAlignment="1">
      <alignment horizontal="center" vertical="top" wrapText="1"/>
    </xf>
    <xf numFmtId="0" fontId="7" fillId="20" borderId="10" xfId="2" applyFont="1" applyFill="1" applyBorder="1" applyAlignment="1">
      <alignment horizontal="center" vertical="top" wrapText="1"/>
    </xf>
    <xf numFmtId="0" fontId="0" fillId="0" borderId="9" xfId="0" applyBorder="1" applyAlignment="1">
      <alignment horizontal="left" vertical="top" wrapText="1"/>
    </xf>
    <xf numFmtId="0" fontId="7" fillId="20" borderId="9" xfId="2" applyFont="1" applyFill="1" applyBorder="1" applyAlignment="1">
      <alignment horizontal="center" vertical="top" wrapText="1"/>
    </xf>
    <xf numFmtId="0" fontId="7" fillId="0" borderId="9" xfId="2" applyFont="1" applyBorder="1" applyAlignment="1">
      <alignment horizontal="center" vertical="top" wrapText="1"/>
    </xf>
    <xf numFmtId="0" fontId="7" fillId="12" borderId="10" xfId="2" applyFont="1" applyFill="1" applyBorder="1" applyAlignment="1">
      <alignment horizontal="center" vertical="top" wrapText="1"/>
    </xf>
    <xf numFmtId="0" fontId="21" fillId="4" borderId="8" xfId="0" applyFont="1" applyFill="1" applyBorder="1" applyAlignment="1">
      <alignment horizontal="left" vertical="top" wrapText="1"/>
    </xf>
    <xf numFmtId="0" fontId="21" fillId="0" borderId="3" xfId="0" quotePrefix="1" applyFont="1" applyBorder="1" applyAlignment="1">
      <alignment vertical="top" wrapText="1"/>
    </xf>
    <xf numFmtId="0" fontId="7" fillId="0" borderId="5" xfId="2" applyFont="1" applyBorder="1" applyAlignment="1">
      <alignment horizontal="center" vertical="top" wrapText="1"/>
    </xf>
    <xf numFmtId="0" fontId="23" fillId="0" borderId="3" xfId="0" applyFont="1" applyBorder="1" applyAlignment="1">
      <alignment horizontal="center" vertical="center" wrapText="1"/>
    </xf>
    <xf numFmtId="0" fontId="21" fillId="0" borderId="1" xfId="0" applyFont="1" applyBorder="1" applyAlignment="1">
      <alignment vertical="top" wrapText="1"/>
    </xf>
    <xf numFmtId="0" fontId="63" fillId="0" borderId="1" xfId="0" applyFont="1" applyBorder="1" applyAlignment="1">
      <alignment vertical="top" wrapText="1"/>
    </xf>
    <xf numFmtId="0" fontId="7" fillId="4" borderId="12" xfId="0" applyFont="1" applyFill="1" applyBorder="1" applyAlignment="1">
      <alignment vertical="center" wrapText="1"/>
    </xf>
    <xf numFmtId="0" fontId="7" fillId="4" borderId="0" xfId="0" applyFont="1" applyFill="1" applyAlignment="1">
      <alignment vertical="center" wrapText="1"/>
    </xf>
    <xf numFmtId="0" fontId="7" fillId="20" borderId="14" xfId="2" applyFont="1" applyFill="1" applyBorder="1" applyAlignment="1">
      <alignment horizontal="center" vertical="top" wrapText="1"/>
    </xf>
    <xf numFmtId="0" fontId="0" fillId="0" borderId="0" xfId="0" applyAlignment="1">
      <alignment horizontal="center"/>
    </xf>
    <xf numFmtId="0" fontId="3" fillId="4" borderId="0" xfId="0" applyFont="1" applyFill="1" applyAlignment="1">
      <alignment wrapText="1"/>
    </xf>
    <xf numFmtId="0" fontId="33" fillId="4" borderId="0" xfId="0" applyFont="1" applyFill="1" applyAlignment="1">
      <alignment horizontal="center" vertical="top" wrapText="1"/>
    </xf>
    <xf numFmtId="0" fontId="33" fillId="4" borderId="0" xfId="0" applyFont="1" applyFill="1" applyAlignment="1">
      <alignment horizontal="center" vertical="top"/>
    </xf>
    <xf numFmtId="0" fontId="6" fillId="14" borderId="3" xfId="0" applyFont="1" applyFill="1" applyBorder="1" applyAlignment="1">
      <alignment horizontal="center" vertical="center"/>
    </xf>
    <xf numFmtId="0" fontId="10" fillId="29" borderId="3" xfId="0" applyFont="1" applyFill="1" applyBorder="1" applyAlignment="1">
      <alignment horizontal="center" vertical="top"/>
    </xf>
    <xf numFmtId="164" fontId="9"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5" fillId="8" borderId="0" xfId="0" applyFont="1" applyFill="1" applyAlignment="1">
      <alignment horizontal="right"/>
    </xf>
    <xf numFmtId="0" fontId="1" fillId="28" borderId="3" xfId="0" applyFont="1" applyFill="1" applyBorder="1" applyAlignment="1">
      <alignment horizontal="center"/>
    </xf>
    <xf numFmtId="0" fontId="22" fillId="4" borderId="0" xfId="0" applyFont="1" applyFill="1" applyAlignment="1">
      <alignment horizontal="center" vertical="center" wrapText="1"/>
    </xf>
    <xf numFmtId="0" fontId="66" fillId="4" borderId="0" xfId="0" applyFont="1" applyFill="1" applyAlignment="1">
      <alignment horizontal="right" vertical="top"/>
    </xf>
    <xf numFmtId="0" fontId="8" fillId="5" borderId="3" xfId="0" applyFont="1" applyFill="1" applyBorder="1" applyAlignment="1">
      <alignment horizontal="center" vertical="top" wrapText="1"/>
    </xf>
    <xf numFmtId="0" fontId="10" fillId="5" borderId="0" xfId="0" applyFont="1" applyFill="1" applyAlignment="1">
      <alignment vertical="top"/>
    </xf>
    <xf numFmtId="0" fontId="10" fillId="5" borderId="3" xfId="0" applyFont="1" applyFill="1" applyBorder="1" applyAlignment="1">
      <alignment vertical="top"/>
    </xf>
    <xf numFmtId="0" fontId="30" fillId="5" borderId="3" xfId="0" applyFont="1" applyFill="1" applyBorder="1" applyAlignment="1">
      <alignment horizontal="center" vertical="top" wrapText="1"/>
    </xf>
    <xf numFmtId="0" fontId="21" fillId="0" borderId="9" xfId="0" applyFont="1" applyBorder="1" applyAlignment="1">
      <alignment horizontal="left" vertical="top" wrapText="1"/>
    </xf>
    <xf numFmtId="0" fontId="15" fillId="0" borderId="10" xfId="0" applyFont="1" applyBorder="1" applyAlignment="1">
      <alignment horizontal="left" vertical="top" wrapText="1"/>
    </xf>
    <xf numFmtId="0" fontId="21" fillId="0" borderId="3" xfId="0" quotePrefix="1" applyFont="1" applyBorder="1" applyAlignment="1">
      <alignment horizontal="left" vertical="top" wrapText="1"/>
    </xf>
    <xf numFmtId="0" fontId="21" fillId="4" borderId="3" xfId="0" applyFont="1" applyFill="1" applyBorder="1" applyAlignment="1">
      <alignment horizontal="left" vertical="top" wrapText="1"/>
    </xf>
    <xf numFmtId="0" fontId="30" fillId="7" borderId="8" xfId="0" applyFont="1" applyFill="1" applyBorder="1" applyAlignment="1">
      <alignment horizontal="center" vertical="top" wrapText="1"/>
    </xf>
    <xf numFmtId="0" fontId="8" fillId="22" borderId="8" xfId="0" applyFont="1" applyFill="1" applyBorder="1" applyAlignment="1">
      <alignment horizontal="center" vertical="top" wrapText="1"/>
    </xf>
    <xf numFmtId="0" fontId="15" fillId="0" borderId="8" xfId="0" applyFont="1" applyBorder="1" applyAlignment="1">
      <alignment horizontal="left" vertical="top" wrapText="1"/>
    </xf>
    <xf numFmtId="0" fontId="20" fillId="0" borderId="3" xfId="0" applyFont="1" applyBorder="1" applyAlignment="1">
      <alignment vertical="top" wrapText="1"/>
    </xf>
    <xf numFmtId="0" fontId="20" fillId="4" borderId="3" xfId="0" applyFont="1" applyFill="1" applyBorder="1" applyAlignment="1">
      <alignment vertical="top" wrapText="1"/>
    </xf>
    <xf numFmtId="0" fontId="20" fillId="0" borderId="7" xfId="0" applyFont="1" applyBorder="1" applyAlignment="1">
      <alignment horizontal="left" vertical="top" wrapText="1"/>
    </xf>
    <xf numFmtId="0" fontId="20" fillId="0" borderId="8" xfId="0" applyFont="1" applyBorder="1" applyAlignment="1">
      <alignment vertical="top" wrapText="1"/>
    </xf>
    <xf numFmtId="0" fontId="23" fillId="0" borderId="3" xfId="1" applyFont="1" applyFill="1" applyBorder="1" applyAlignment="1">
      <alignment horizontal="center" vertical="center" wrapText="1"/>
    </xf>
    <xf numFmtId="0" fontId="30" fillId="0" borderId="3" xfId="2" applyFont="1" applyBorder="1" applyAlignment="1">
      <alignment vertical="top" wrapText="1"/>
    </xf>
    <xf numFmtId="0" fontId="30" fillId="0" borderId="3" xfId="1" applyFont="1" applyFill="1" applyBorder="1" applyAlignment="1">
      <alignment vertical="top" wrapText="1"/>
    </xf>
    <xf numFmtId="0" fontId="30" fillId="0" borderId="3" xfId="2" applyFont="1" applyBorder="1" applyAlignment="1">
      <alignment horizontal="left" vertical="top" wrapText="1"/>
    </xf>
    <xf numFmtId="0" fontId="21" fillId="10" borderId="3" xfId="0" applyFont="1" applyFill="1" applyBorder="1" applyAlignment="1">
      <alignment horizontal="left" vertical="top" wrapText="1"/>
    </xf>
    <xf numFmtId="0" fontId="0" fillId="10" borderId="3" xfId="0" applyFill="1" applyBorder="1" applyAlignment="1">
      <alignment horizontal="left" vertical="top" wrapText="1"/>
    </xf>
    <xf numFmtId="0" fontId="21" fillId="10" borderId="1" xfId="0" applyFont="1" applyFill="1" applyBorder="1" applyAlignment="1">
      <alignment vertical="top" wrapText="1"/>
    </xf>
    <xf numFmtId="0" fontId="1" fillId="4" borderId="4" xfId="0" applyFont="1" applyFill="1" applyBorder="1" applyAlignment="1">
      <alignment horizontal="right" vertical="top" wrapText="1"/>
    </xf>
    <xf numFmtId="10" fontId="0" fillId="4" borderId="4" xfId="0" applyNumberFormat="1" applyFill="1" applyBorder="1" applyAlignment="1">
      <alignment horizontal="center" vertical="center" wrapText="1"/>
    </xf>
    <xf numFmtId="10" fontId="31" fillId="4" borderId="4" xfId="0" applyNumberFormat="1" applyFont="1" applyFill="1" applyBorder="1" applyAlignment="1">
      <alignment horizontal="center" vertical="center" wrapText="1"/>
    </xf>
    <xf numFmtId="0" fontId="35" fillId="0" borderId="0" xfId="3" applyFont="1" applyAlignment="1">
      <alignment horizontal="left" vertical="top"/>
    </xf>
    <xf numFmtId="0" fontId="30" fillId="0" borderId="10" xfId="1" applyFont="1" applyFill="1" applyBorder="1" applyAlignment="1">
      <alignment horizontal="left" vertical="top" wrapText="1"/>
    </xf>
    <xf numFmtId="0" fontId="21" fillId="0" borderId="10" xfId="0" quotePrefix="1" applyFont="1" applyBorder="1" applyAlignment="1">
      <alignment horizontal="left" vertical="top" wrapText="1"/>
    </xf>
    <xf numFmtId="0" fontId="63" fillId="0" borderId="3" xfId="0" applyFont="1" applyBorder="1" applyAlignment="1">
      <alignment vertical="top" wrapText="1"/>
    </xf>
    <xf numFmtId="0" fontId="15" fillId="0" borderId="3" xfId="0" quotePrefix="1" applyFont="1" applyBorder="1" applyAlignment="1">
      <alignment horizontal="left" vertical="top" wrapText="1"/>
    </xf>
    <xf numFmtId="0" fontId="30" fillId="0" borderId="2" xfId="1" applyFont="1" applyFill="1" applyBorder="1" applyAlignment="1">
      <alignment horizontal="left" vertical="top" wrapText="1"/>
    </xf>
    <xf numFmtId="0" fontId="35" fillId="0" borderId="0" xfId="0" applyFont="1" applyAlignment="1">
      <alignment horizontal="left"/>
    </xf>
    <xf numFmtId="0" fontId="46" fillId="0" borderId="0" xfId="3" applyFont="1" applyAlignment="1">
      <alignment horizontal="left" vertical="center"/>
    </xf>
    <xf numFmtId="166" fontId="35" fillId="8" borderId="0" xfId="3" applyNumberFormat="1" applyFont="1" applyFill="1" applyAlignment="1">
      <alignment horizontal="left" vertical="top" wrapText="1"/>
    </xf>
    <xf numFmtId="165" fontId="21" fillId="8" borderId="0" xfId="3" applyNumberFormat="1" applyFont="1" applyFill="1" applyAlignment="1">
      <alignment horizontal="left" vertical="top" wrapText="1"/>
    </xf>
    <xf numFmtId="0" fontId="3" fillId="12" borderId="3" xfId="0" applyFont="1" applyFill="1" applyBorder="1"/>
    <xf numFmtId="0" fontId="8" fillId="4" borderId="0" xfId="0" applyFont="1" applyFill="1" applyAlignment="1">
      <alignment horizontal="center" vertical="top"/>
    </xf>
    <xf numFmtId="0" fontId="8" fillId="2" borderId="4" xfId="0" applyFont="1" applyFill="1" applyBorder="1" applyAlignment="1">
      <alignment horizontal="center" vertical="top"/>
    </xf>
    <xf numFmtId="0" fontId="20" fillId="27" borderId="3" xfId="1" applyFont="1" applyFill="1" applyBorder="1" applyAlignment="1">
      <alignment horizontal="center" vertical="center" textRotation="90" wrapText="1"/>
    </xf>
    <xf numFmtId="0" fontId="20" fillId="27" borderId="3" xfId="1" applyFont="1" applyFill="1" applyBorder="1" applyAlignment="1">
      <alignment vertical="center" textRotation="90" wrapText="1"/>
    </xf>
    <xf numFmtId="0" fontId="0" fillId="10" borderId="3" xfId="0" applyFill="1" applyBorder="1" applyAlignment="1">
      <alignment horizontal="left" vertical="top"/>
    </xf>
    <xf numFmtId="0" fontId="21" fillId="0" borderId="3" xfId="0" quotePrefix="1" applyFont="1" applyBorder="1" applyAlignment="1">
      <alignment vertical="center" wrapText="1"/>
    </xf>
    <xf numFmtId="0" fontId="14" fillId="6" borderId="3" xfId="0" applyFont="1" applyFill="1" applyBorder="1" applyAlignment="1">
      <alignment vertical="top" wrapText="1"/>
    </xf>
    <xf numFmtId="0" fontId="14" fillId="6" borderId="3" xfId="0" applyFont="1" applyFill="1" applyBorder="1" applyAlignment="1">
      <alignment horizontal="center" vertical="top"/>
    </xf>
    <xf numFmtId="0" fontId="69" fillId="6" borderId="3" xfId="0" applyFont="1" applyFill="1" applyBorder="1" applyAlignment="1">
      <alignment vertical="top"/>
    </xf>
    <xf numFmtId="0" fontId="70" fillId="4" borderId="0" xfId="0" applyFont="1" applyFill="1" applyAlignment="1">
      <alignment vertical="top"/>
    </xf>
    <xf numFmtId="0" fontId="70" fillId="0" borderId="0" xfId="0" applyFont="1" applyAlignment="1">
      <alignment vertical="top"/>
    </xf>
    <xf numFmtId="0" fontId="71" fillId="6" borderId="10" xfId="0" applyFont="1" applyFill="1" applyBorder="1" applyAlignment="1">
      <alignment horizontal="left" vertical="top" wrapText="1"/>
    </xf>
    <xf numFmtId="0" fontId="72" fillId="6" borderId="2" xfId="2" applyFont="1" applyFill="1" applyBorder="1" applyAlignment="1">
      <alignment horizontal="center" vertical="top" wrapText="1"/>
    </xf>
    <xf numFmtId="0" fontId="72" fillId="6" borderId="5" xfId="2" applyFont="1" applyFill="1" applyBorder="1" applyAlignment="1">
      <alignment horizontal="center" vertical="top" wrapText="1"/>
    </xf>
    <xf numFmtId="0" fontId="71" fillId="6" borderId="8" xfId="0" applyFont="1" applyFill="1" applyBorder="1" applyAlignment="1">
      <alignment horizontal="left" vertical="top" wrapText="1"/>
    </xf>
    <xf numFmtId="0" fontId="71" fillId="6" borderId="3" xfId="0" applyFont="1" applyFill="1" applyBorder="1" applyAlignment="1">
      <alignment vertical="top" wrapText="1"/>
    </xf>
    <xf numFmtId="0" fontId="71" fillId="6" borderId="3" xfId="0" applyFont="1" applyFill="1" applyBorder="1" applyAlignment="1">
      <alignment horizontal="center" vertical="top" wrapText="1"/>
    </xf>
    <xf numFmtId="0" fontId="73" fillId="6" borderId="3" xfId="0" applyFont="1" applyFill="1" applyBorder="1" applyAlignment="1">
      <alignment horizontal="left" vertical="top" wrapText="1"/>
    </xf>
    <xf numFmtId="0" fontId="74" fillId="6" borderId="3" xfId="0" applyFont="1" applyFill="1" applyBorder="1" applyAlignment="1">
      <alignment horizontal="center" vertical="top" wrapText="1"/>
    </xf>
    <xf numFmtId="0" fontId="75" fillId="6" borderId="3" xfId="0" applyFont="1" applyFill="1" applyBorder="1" applyAlignment="1">
      <alignment horizontal="center" vertical="top" wrapText="1"/>
    </xf>
    <xf numFmtId="0" fontId="76" fillId="0" borderId="0" xfId="0" applyFont="1" applyAlignment="1">
      <alignment vertical="top"/>
    </xf>
    <xf numFmtId="0" fontId="76" fillId="4" borderId="0" xfId="0" applyFont="1" applyFill="1" applyAlignment="1">
      <alignment vertical="top"/>
    </xf>
    <xf numFmtId="0" fontId="76" fillId="8" borderId="0" xfId="0" applyFont="1" applyFill="1" applyAlignment="1">
      <alignment vertical="top"/>
    </xf>
    <xf numFmtId="0" fontId="21" fillId="4" borderId="0" xfId="0" quotePrefix="1" applyFont="1" applyFill="1" applyAlignment="1">
      <alignment horizontal="left" vertical="top"/>
    </xf>
    <xf numFmtId="0" fontId="21" fillId="4" borderId="0" xfId="0" quotePrefix="1" applyFont="1" applyFill="1" applyAlignment="1">
      <alignment horizontal="left" vertical="top" wrapText="1"/>
    </xf>
    <xf numFmtId="0" fontId="21" fillId="4" borderId="0" xfId="0" applyFont="1" applyFill="1" applyAlignment="1">
      <alignment horizontal="left" vertical="top"/>
    </xf>
    <xf numFmtId="0" fontId="21" fillId="4" borderId="0" xfId="0" applyFont="1" applyFill="1" applyAlignment="1">
      <alignment vertical="top"/>
    </xf>
    <xf numFmtId="0" fontId="21" fillId="4" borderId="0" xfId="0" applyFont="1" applyFill="1"/>
    <xf numFmtId="0" fontId="20" fillId="4" borderId="0" xfId="0" applyFont="1" applyFill="1"/>
    <xf numFmtId="0" fontId="21" fillId="30" borderId="3" xfId="0" applyFont="1" applyFill="1" applyBorder="1"/>
    <xf numFmtId="0" fontId="21" fillId="0" borderId="0" xfId="0" applyFont="1"/>
    <xf numFmtId="0" fontId="21" fillId="12" borderId="3" xfId="0" applyFont="1" applyFill="1" applyBorder="1"/>
    <xf numFmtId="0" fontId="21" fillId="12" borderId="3" xfId="0" applyFont="1" applyFill="1" applyBorder="1" applyAlignment="1">
      <alignment wrapText="1"/>
    </xf>
    <xf numFmtId="0" fontId="20" fillId="16" borderId="3" xfId="0" applyFont="1" applyFill="1" applyBorder="1"/>
    <xf numFmtId="0" fontId="20" fillId="13" borderId="3" xfId="0" applyFont="1" applyFill="1" applyBorder="1"/>
    <xf numFmtId="0" fontId="21" fillId="10" borderId="3" xfId="0" applyFont="1" applyFill="1" applyBorder="1" applyAlignment="1">
      <alignment horizontal="left" vertical="top"/>
    </xf>
    <xf numFmtId="0" fontId="30" fillId="0" borderId="3" xfId="0" applyFont="1" applyBorder="1" applyAlignment="1">
      <alignment horizontal="left" vertical="top" wrapText="1"/>
    </xf>
    <xf numFmtId="0" fontId="21" fillId="6" borderId="3" xfId="0" applyFont="1" applyFill="1" applyBorder="1" applyAlignment="1">
      <alignment vertical="top" wrapText="1"/>
    </xf>
    <xf numFmtId="0" fontId="21" fillId="6" borderId="10" xfId="0" applyFont="1" applyFill="1" applyBorder="1" applyAlignment="1">
      <alignment vertical="top" wrapText="1"/>
    </xf>
    <xf numFmtId="0" fontId="14" fillId="6" borderId="4" xfId="0" applyFont="1" applyFill="1" applyBorder="1" applyAlignment="1">
      <alignment horizontal="left" vertical="top"/>
    </xf>
    <xf numFmtId="0" fontId="21" fillId="0" borderId="10" xfId="0" applyFont="1" applyBorder="1" applyAlignment="1">
      <alignment vertical="top" wrapText="1"/>
    </xf>
    <xf numFmtId="0" fontId="30" fillId="4" borderId="3" xfId="2" applyFont="1" applyFill="1" applyBorder="1" applyAlignment="1">
      <alignment vertical="top" wrapText="1"/>
    </xf>
    <xf numFmtId="0" fontId="78" fillId="4" borderId="3" xfId="0" applyFont="1" applyFill="1" applyBorder="1" applyAlignment="1">
      <alignment vertical="top" wrapText="1"/>
    </xf>
    <xf numFmtId="0" fontId="7" fillId="4" borderId="3" xfId="2" applyFont="1" applyFill="1" applyBorder="1" applyAlignment="1">
      <alignment horizontal="center" vertical="top" wrapText="1"/>
    </xf>
    <xf numFmtId="0" fontId="37" fillId="4" borderId="8" xfId="0" applyFont="1" applyFill="1" applyBorder="1" applyAlignment="1">
      <alignment horizontal="left" vertical="top" wrapText="1"/>
    </xf>
    <xf numFmtId="0" fontId="21" fillId="0" borderId="1" xfId="0" applyFont="1" applyBorder="1" applyAlignment="1">
      <alignment horizontal="left" vertical="top" wrapText="1"/>
    </xf>
    <xf numFmtId="0" fontId="80" fillId="0" borderId="3" xfId="0" applyFont="1" applyBorder="1"/>
    <xf numFmtId="0" fontId="80" fillId="10" borderId="3" xfId="0" applyFont="1" applyFill="1" applyBorder="1" applyAlignment="1">
      <alignment vertical="top" wrapText="1"/>
    </xf>
    <xf numFmtId="0" fontId="20" fillId="4" borderId="1" xfId="0" applyFont="1" applyFill="1" applyBorder="1" applyAlignment="1">
      <alignment horizontal="left" vertical="top" wrapText="1"/>
    </xf>
    <xf numFmtId="0" fontId="0" fillId="4" borderId="3" xfId="0" applyFill="1" applyBorder="1" applyAlignment="1">
      <alignment horizontal="left" vertical="top" wrapText="1"/>
    </xf>
    <xf numFmtId="0" fontId="20" fillId="4" borderId="15" xfId="0" applyFont="1" applyFill="1" applyBorder="1" applyAlignment="1">
      <alignment horizontal="left" vertical="top" wrapText="1"/>
    </xf>
    <xf numFmtId="0" fontId="20" fillId="4" borderId="3" xfId="0" applyFont="1" applyFill="1" applyBorder="1" applyAlignment="1">
      <alignment horizontal="left" vertical="top" wrapText="1"/>
    </xf>
    <xf numFmtId="0" fontId="30" fillId="4" borderId="3" xfId="1" applyFont="1" applyFill="1" applyBorder="1" applyAlignment="1">
      <alignment horizontal="left" vertical="top" wrapText="1"/>
    </xf>
    <xf numFmtId="0" fontId="20" fillId="4" borderId="8"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8" xfId="0" applyFont="1" applyFill="1" applyBorder="1" applyAlignment="1">
      <alignment horizontal="center" vertical="top" wrapText="1"/>
    </xf>
    <xf numFmtId="0" fontId="32" fillId="0" borderId="3" xfId="2" applyFont="1" applyBorder="1" applyAlignment="1">
      <alignment horizontal="center" vertical="top" wrapText="1"/>
    </xf>
    <xf numFmtId="0" fontId="81" fillId="0" borderId="3" xfId="0" applyFont="1" applyBorder="1" applyAlignment="1">
      <alignment horizontal="center" vertical="top" wrapText="1"/>
    </xf>
    <xf numFmtId="0" fontId="82" fillId="0" borderId="3" xfId="0" applyFont="1" applyBorder="1" applyAlignment="1">
      <alignment horizontal="left" vertical="top" wrapText="1"/>
    </xf>
    <xf numFmtId="0" fontId="83" fillId="7" borderId="3" xfId="0" applyFont="1" applyFill="1" applyBorder="1" applyAlignment="1">
      <alignment horizontal="center" vertical="top" wrapText="1"/>
    </xf>
    <xf numFmtId="0" fontId="84" fillId="22" borderId="3" xfId="0" applyFont="1" applyFill="1" applyBorder="1" applyAlignment="1">
      <alignment horizontal="center" vertical="top" wrapText="1"/>
    </xf>
    <xf numFmtId="0" fontId="85" fillId="4" borderId="0" xfId="0" applyFont="1" applyFill="1" applyAlignment="1">
      <alignment vertical="top"/>
    </xf>
    <xf numFmtId="0" fontId="85" fillId="0" borderId="0" xfId="0" applyFont="1" applyAlignment="1">
      <alignment vertical="top"/>
    </xf>
    <xf numFmtId="0" fontId="21" fillId="9" borderId="3" xfId="0" applyFont="1" applyFill="1" applyBorder="1" applyAlignment="1">
      <alignment horizontal="center" wrapText="1"/>
    </xf>
    <xf numFmtId="0" fontId="11" fillId="31" borderId="3" xfId="0" applyFont="1" applyFill="1" applyBorder="1" applyAlignment="1">
      <alignment vertical="top" wrapText="1"/>
    </xf>
    <xf numFmtId="0" fontId="86" fillId="31" borderId="2" xfId="0" applyFont="1" applyFill="1" applyBorder="1" applyAlignment="1">
      <alignment vertical="top" wrapText="1"/>
    </xf>
    <xf numFmtId="0" fontId="11" fillId="31" borderId="2" xfId="0" applyFont="1" applyFill="1" applyBorder="1" applyAlignment="1">
      <alignment vertical="top" wrapText="1"/>
    </xf>
    <xf numFmtId="0" fontId="11" fillId="31" borderId="2" xfId="0" applyFont="1" applyFill="1" applyBorder="1" applyAlignment="1">
      <alignment horizontal="center" vertical="center" wrapText="1"/>
    </xf>
    <xf numFmtId="0" fontId="11" fillId="31" borderId="2" xfId="0" applyFont="1" applyFill="1" applyBorder="1" applyAlignment="1">
      <alignment horizontal="center" vertical="top" wrapText="1"/>
    </xf>
    <xf numFmtId="0" fontId="7" fillId="0" borderId="10" xfId="0" applyFont="1" applyBorder="1" applyAlignment="1">
      <alignment vertical="top" wrapText="1"/>
    </xf>
    <xf numFmtId="0" fontId="7" fillId="0" borderId="3" xfId="0" applyFont="1" applyBorder="1" applyAlignment="1">
      <alignment horizontal="center" vertical="top" wrapText="1"/>
    </xf>
    <xf numFmtId="0" fontId="30" fillId="0" borderId="7" xfId="0" applyFont="1" applyBorder="1" applyAlignment="1">
      <alignment horizontal="left" vertical="top" wrapText="1"/>
    </xf>
    <xf numFmtId="0" fontId="30" fillId="0" borderId="10" xfId="0" applyFont="1" applyBorder="1" applyAlignment="1">
      <alignment horizontal="left" vertical="top" wrapText="1"/>
    </xf>
    <xf numFmtId="0" fontId="7" fillId="32" borderId="5" xfId="0" applyFont="1" applyFill="1" applyBorder="1" applyAlignment="1">
      <alignment horizontal="center" vertical="top" wrapText="1"/>
    </xf>
    <xf numFmtId="0" fontId="7" fillId="0" borderId="5" xfId="0" applyFont="1" applyBorder="1" applyAlignment="1">
      <alignment horizontal="center" vertical="top" wrapText="1"/>
    </xf>
    <xf numFmtId="0" fontId="7" fillId="32" borderId="2" xfId="0" applyFont="1" applyFill="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10" fillId="3" borderId="3" xfId="0" applyFont="1" applyFill="1" applyBorder="1" applyAlignment="1">
      <alignment horizontal="center" vertical="top" wrapText="1"/>
    </xf>
    <xf numFmtId="0" fontId="39" fillId="6" borderId="3" xfId="0" applyFont="1" applyFill="1" applyBorder="1" applyAlignment="1">
      <alignment horizontal="center" vertical="top"/>
    </xf>
    <xf numFmtId="0" fontId="21" fillId="4" borderId="10" xfId="0" applyFont="1" applyFill="1" applyBorder="1" applyAlignment="1">
      <alignment horizontal="left" vertical="top" wrapText="1"/>
    </xf>
    <xf numFmtId="0" fontId="30" fillId="4" borderId="4" xfId="0" applyFont="1" applyFill="1" applyBorder="1" applyAlignment="1">
      <alignment vertical="top" wrapText="1"/>
    </xf>
    <xf numFmtId="0" fontId="30" fillId="4" borderId="10" xfId="0" applyFont="1" applyFill="1" applyBorder="1" applyAlignment="1">
      <alignment horizontal="left" vertical="top" wrapText="1"/>
    </xf>
    <xf numFmtId="0" fontId="7" fillId="0" borderId="3" xfId="0" applyFont="1" applyBorder="1" applyAlignment="1">
      <alignment vertical="top" wrapText="1"/>
    </xf>
    <xf numFmtId="0" fontId="88" fillId="0" borderId="3" xfId="0" applyFont="1" applyBorder="1" applyAlignment="1">
      <alignment vertical="top" wrapText="1"/>
    </xf>
    <xf numFmtId="0" fontId="0" fillId="4" borderId="8" xfId="0" applyFill="1" applyBorder="1" applyAlignment="1">
      <alignment horizontal="left" vertical="top" wrapText="1"/>
    </xf>
    <xf numFmtId="166" fontId="43" fillId="8" borderId="0" xfId="3" applyNumberFormat="1" applyFont="1" applyFill="1" applyAlignment="1">
      <alignment horizontal="left" vertical="top" wrapText="1"/>
    </xf>
    <xf numFmtId="165" fontId="2" fillId="8" borderId="0" xfId="3" applyNumberFormat="1" applyFont="1" applyFill="1" applyAlignment="1">
      <alignment horizontal="left" vertical="top" wrapText="1"/>
    </xf>
    <xf numFmtId="0" fontId="91" fillId="4" borderId="10" xfId="0" applyFont="1" applyFill="1" applyBorder="1" applyAlignment="1">
      <alignment horizontal="left" vertical="top" wrapText="1"/>
    </xf>
    <xf numFmtId="0" fontId="91" fillId="4" borderId="3" xfId="0" applyFont="1" applyFill="1" applyBorder="1" applyAlignment="1">
      <alignment vertical="top" wrapText="1"/>
    </xf>
    <xf numFmtId="0" fontId="91" fillId="4" borderId="3" xfId="0" applyFont="1" applyFill="1" applyBorder="1" applyAlignment="1">
      <alignment horizontal="left" vertical="top" wrapText="1"/>
    </xf>
    <xf numFmtId="0" fontId="1" fillId="4" borderId="8" xfId="0" applyFont="1" applyFill="1" applyBorder="1" applyAlignment="1">
      <alignment horizontal="left" vertical="top" wrapText="1"/>
    </xf>
    <xf numFmtId="0" fontId="91" fillId="4" borderId="8" xfId="1"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3" xfId="0" applyFont="1" applyFill="1" applyBorder="1" applyAlignment="1">
      <alignment vertical="top" wrapText="1"/>
    </xf>
    <xf numFmtId="0" fontId="92" fillId="4" borderId="3" xfId="2" applyFont="1" applyFill="1" applyBorder="1" applyAlignment="1">
      <alignment horizontal="center" vertical="top" wrapText="1"/>
    </xf>
    <xf numFmtId="0" fontId="1" fillId="4" borderId="3" xfId="0" applyFont="1" applyFill="1" applyBorder="1" applyAlignment="1">
      <alignment vertical="top" wrapText="1"/>
    </xf>
    <xf numFmtId="0" fontId="91" fillId="4" borderId="3" xfId="1" applyFont="1" applyFill="1" applyBorder="1" applyAlignment="1">
      <alignment horizontal="left" vertical="top" wrapText="1"/>
    </xf>
    <xf numFmtId="0" fontId="0" fillId="4" borderId="8" xfId="0" applyFill="1" applyBorder="1" applyAlignment="1">
      <alignment vertical="top" wrapText="1"/>
    </xf>
    <xf numFmtId="0" fontId="30" fillId="0" borderId="8" xfId="0" applyFont="1" applyBorder="1" applyAlignment="1">
      <alignment horizontal="left" vertical="top" wrapText="1"/>
    </xf>
    <xf numFmtId="0" fontId="88" fillId="0" borderId="8" xfId="0" applyFont="1" applyBorder="1" applyAlignment="1">
      <alignment horizontal="left" vertical="top" wrapText="1"/>
    </xf>
    <xf numFmtId="0" fontId="88" fillId="0" borderId="3" xfId="0" applyFont="1" applyBorder="1" applyAlignment="1">
      <alignment horizontal="left" vertical="top" wrapText="1"/>
    </xf>
    <xf numFmtId="0" fontId="57" fillId="4" borderId="0" xfId="0" applyFont="1" applyFill="1" applyAlignment="1">
      <alignment horizontal="left" vertical="top" wrapText="1"/>
    </xf>
    <xf numFmtId="0" fontId="48" fillId="4" borderId="0" xfId="3" applyFont="1" applyFill="1" applyAlignment="1">
      <alignment horizontal="left" vertical="center" wrapText="1"/>
    </xf>
    <xf numFmtId="0" fontId="57" fillId="4" borderId="0" xfId="3" applyFont="1" applyFill="1" applyAlignment="1">
      <alignment horizontal="left" vertical="top" wrapText="1"/>
    </xf>
    <xf numFmtId="0" fontId="48" fillId="4" borderId="0" xfId="0" applyFont="1" applyFill="1" applyAlignment="1">
      <alignment horizontal="left" vertical="center" wrapText="1"/>
    </xf>
    <xf numFmtId="0" fontId="42" fillId="4" borderId="0" xfId="3" applyFont="1" applyFill="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8" fillId="4" borderId="0" xfId="3" applyFont="1" applyFill="1" applyAlignment="1">
      <alignment horizontal="left" vertical="top" wrapText="1"/>
    </xf>
    <xf numFmtId="0" fontId="50" fillId="0" borderId="3" xfId="0" applyFont="1" applyBorder="1" applyAlignment="1">
      <alignment horizontal="left"/>
    </xf>
    <xf numFmtId="0" fontId="0" fillId="4" borderId="0" xfId="0" applyFill="1" applyAlignment="1">
      <alignment horizontal="center"/>
    </xf>
    <xf numFmtId="0" fontId="50" fillId="0" borderId="1" xfId="0" applyFont="1" applyBorder="1" applyAlignment="1">
      <alignment horizontal="left"/>
    </xf>
    <xf numFmtId="0" fontId="50" fillId="0" borderId="4" xfId="0" applyFont="1" applyBorder="1" applyAlignment="1">
      <alignment horizontal="left"/>
    </xf>
    <xf numFmtId="0" fontId="50" fillId="0" borderId="2" xfId="0" applyFont="1" applyBorder="1" applyAlignment="1">
      <alignment horizontal="left"/>
    </xf>
    <xf numFmtId="0" fontId="50" fillId="0" borderId="1" xfId="0" applyFont="1" applyBorder="1" applyAlignment="1">
      <alignment horizontal="left" vertical="center"/>
    </xf>
    <xf numFmtId="0" fontId="50" fillId="0" borderId="4" xfId="0" applyFont="1" applyBorder="1" applyAlignment="1">
      <alignment horizontal="left" vertical="center"/>
    </xf>
    <xf numFmtId="0" fontId="50" fillId="0" borderId="2" xfId="0" applyFont="1" applyBorder="1" applyAlignment="1">
      <alignment horizontal="left" vertical="center"/>
    </xf>
    <xf numFmtId="0" fontId="51" fillId="4" borderId="0" xfId="3" applyFont="1" applyFill="1" applyAlignment="1">
      <alignment horizontal="left" vertical="top" wrapText="1"/>
    </xf>
    <xf numFmtId="0" fontId="52" fillId="4" borderId="0" xfId="0" applyFont="1" applyFill="1" applyAlignment="1">
      <alignment horizontal="left" vertical="top" wrapText="1"/>
    </xf>
    <xf numFmtId="0" fontId="52" fillId="4" borderId="0" xfId="3" applyFont="1" applyFill="1" applyAlignment="1">
      <alignment horizontal="left" vertical="top"/>
    </xf>
    <xf numFmtId="0" fontId="39" fillId="6" borderId="6" xfId="0" applyFont="1" applyFill="1" applyBorder="1" applyAlignment="1">
      <alignment horizontal="left" vertical="top" wrapText="1"/>
    </xf>
    <xf numFmtId="0" fontId="39" fillId="6" borderId="11" xfId="0" applyFont="1" applyFill="1" applyBorder="1" applyAlignment="1">
      <alignment horizontal="left" vertical="top" wrapText="1"/>
    </xf>
    <xf numFmtId="0" fontId="6" fillId="14" borderId="3" xfId="0" applyFont="1" applyFill="1" applyBorder="1" applyAlignment="1">
      <alignment horizontal="center" vertical="center"/>
    </xf>
    <xf numFmtId="1" fontId="9" fillId="0" borderId="3" xfId="0" applyNumberFormat="1" applyFont="1" applyBorder="1" applyAlignment="1">
      <alignment horizontal="center" vertical="center" wrapText="1"/>
    </xf>
    <xf numFmtId="0" fontId="3" fillId="14" borderId="1" xfId="0" applyFont="1" applyFill="1" applyBorder="1" applyAlignment="1">
      <alignment horizontal="center"/>
    </xf>
    <xf numFmtId="0" fontId="3" fillId="14" borderId="4" xfId="0" applyFont="1" applyFill="1" applyBorder="1" applyAlignment="1">
      <alignment horizontal="center"/>
    </xf>
    <xf numFmtId="0" fontId="3" fillId="14" borderId="2" xfId="0" applyFont="1" applyFill="1" applyBorder="1" applyAlignment="1">
      <alignment horizontal="center"/>
    </xf>
    <xf numFmtId="0" fontId="31" fillId="15" borderId="1" xfId="0" applyFont="1" applyFill="1" applyBorder="1" applyAlignment="1">
      <alignment vertical="top" wrapText="1"/>
    </xf>
    <xf numFmtId="0" fontId="31" fillId="15" borderId="2" xfId="0" applyFont="1" applyFill="1" applyBorder="1" applyAlignment="1">
      <alignment vertical="top" wrapText="1"/>
    </xf>
    <xf numFmtId="0" fontId="9" fillId="15" borderId="3" xfId="0" applyFont="1" applyFill="1" applyBorder="1" applyAlignment="1">
      <alignment vertical="top" wrapText="1"/>
    </xf>
    <xf numFmtId="0" fontId="37" fillId="4" borderId="3" xfId="0" applyFont="1" applyFill="1" applyBorder="1" applyAlignment="1">
      <alignment horizontal="left" vertical="top" wrapText="1"/>
    </xf>
    <xf numFmtId="0" fontId="61" fillId="15" borderId="1" xfId="0" applyFont="1" applyFill="1" applyBorder="1" applyAlignment="1">
      <alignment vertical="top" wrapText="1"/>
    </xf>
    <xf numFmtId="0" fontId="61" fillId="15" borderId="2" xfId="0" applyFont="1" applyFill="1" applyBorder="1" applyAlignment="1">
      <alignment vertical="top" wrapText="1"/>
    </xf>
    <xf numFmtId="0" fontId="38" fillId="4" borderId="1" xfId="0" applyFont="1" applyFill="1" applyBorder="1" applyAlignment="1">
      <alignment horizontal="left" vertical="top" wrapText="1"/>
    </xf>
    <xf numFmtId="0" fontId="38" fillId="4" borderId="2" xfId="0" applyFont="1" applyFill="1" applyBorder="1" applyAlignment="1">
      <alignment horizontal="left" vertical="top" wrapText="1"/>
    </xf>
    <xf numFmtId="0" fontId="33" fillId="4" borderId="0" xfId="0" applyFont="1" applyFill="1" applyAlignment="1">
      <alignment horizontal="center" vertical="top" wrapText="1"/>
    </xf>
    <xf numFmtId="0" fontId="33" fillId="4" borderId="0" xfId="0" applyFont="1" applyFill="1" applyAlignment="1">
      <alignment horizontal="center" vertical="top"/>
    </xf>
    <xf numFmtId="0" fontId="61" fillId="15" borderId="3" xfId="0" applyFont="1" applyFill="1" applyBorder="1" applyAlignment="1">
      <alignment horizontal="left" vertical="top" wrapText="1"/>
    </xf>
    <xf numFmtId="0" fontId="31" fillId="15" borderId="15" xfId="0" applyFont="1" applyFill="1" applyBorder="1" applyAlignment="1">
      <alignment horizontal="left" vertical="top"/>
    </xf>
    <xf numFmtId="0" fontId="31" fillId="15" borderId="5" xfId="0" applyFont="1" applyFill="1" applyBorder="1" applyAlignment="1">
      <alignment horizontal="left" vertical="top"/>
    </xf>
    <xf numFmtId="0" fontId="9" fillId="15" borderId="15" xfId="0" applyFont="1" applyFill="1" applyBorder="1" applyAlignment="1">
      <alignment horizontal="left" vertical="top" wrapText="1"/>
    </xf>
    <xf numFmtId="0" fontId="9" fillId="15" borderId="5" xfId="0" applyFont="1" applyFill="1" applyBorder="1" applyAlignment="1">
      <alignment horizontal="left" vertical="top" wrapText="1"/>
    </xf>
    <xf numFmtId="0" fontId="9" fillId="15" borderId="6" xfId="0" applyFont="1" applyFill="1" applyBorder="1" applyAlignment="1">
      <alignment horizontal="left" vertical="top" wrapText="1"/>
    </xf>
    <xf numFmtId="0" fontId="9" fillId="15" borderId="7" xfId="0" applyFont="1" applyFill="1" applyBorder="1" applyAlignment="1">
      <alignment horizontal="left" vertical="top" wrapText="1"/>
    </xf>
    <xf numFmtId="0" fontId="37" fillId="4" borderId="15" xfId="0" applyFont="1" applyFill="1" applyBorder="1" applyAlignment="1">
      <alignment horizontal="left" vertical="top" wrapText="1"/>
    </xf>
    <xf numFmtId="0" fontId="37" fillId="4" borderId="5" xfId="0" applyFont="1" applyFill="1" applyBorder="1" applyAlignment="1">
      <alignment horizontal="left" vertical="top" wrapText="1"/>
    </xf>
    <xf numFmtId="0" fontId="37" fillId="4" borderId="6" xfId="0" applyFont="1" applyFill="1" applyBorder="1" applyAlignment="1">
      <alignment horizontal="left" vertical="top" wrapText="1"/>
    </xf>
    <xf numFmtId="0" fontId="37" fillId="4" borderId="7" xfId="0" applyFont="1" applyFill="1" applyBorder="1" applyAlignment="1">
      <alignment horizontal="left" vertical="top" wrapText="1"/>
    </xf>
    <xf numFmtId="0" fontId="9" fillId="15" borderId="12" xfId="0" applyFont="1" applyFill="1" applyBorder="1" applyAlignment="1">
      <alignment horizontal="left" vertical="top" wrapText="1"/>
    </xf>
    <xf numFmtId="0" fontId="9" fillId="15" borderId="14" xfId="0" applyFont="1" applyFill="1" applyBorder="1" applyAlignment="1">
      <alignment horizontal="left" vertical="top" wrapText="1"/>
    </xf>
    <xf numFmtId="0" fontId="38" fillId="4" borderId="15" xfId="0" applyFont="1" applyFill="1" applyBorder="1" applyAlignment="1">
      <alignment horizontal="left" vertical="top" wrapText="1"/>
    </xf>
    <xf numFmtId="0" fontId="38" fillId="4" borderId="5" xfId="0" applyFont="1" applyFill="1" applyBorder="1" applyAlignment="1">
      <alignment horizontal="left" vertical="top" wrapText="1"/>
    </xf>
    <xf numFmtId="0" fontId="38" fillId="4" borderId="12" xfId="0" applyFont="1" applyFill="1" applyBorder="1" applyAlignment="1">
      <alignment horizontal="left" vertical="top" wrapText="1"/>
    </xf>
    <xf numFmtId="0" fontId="38" fillId="4" borderId="14" xfId="0" applyFont="1" applyFill="1" applyBorder="1" applyAlignment="1">
      <alignment horizontal="left" vertical="top" wrapText="1"/>
    </xf>
    <xf numFmtId="0" fontId="38" fillId="4" borderId="6" xfId="0" applyFont="1" applyFill="1" applyBorder="1" applyAlignment="1">
      <alignment horizontal="left" vertical="top" wrapText="1"/>
    </xf>
    <xf numFmtId="0" fontId="38" fillId="4" borderId="7" xfId="0" applyFont="1" applyFill="1" applyBorder="1" applyAlignment="1">
      <alignment horizontal="left" vertical="top" wrapText="1"/>
    </xf>
    <xf numFmtId="0" fontId="31" fillId="15" borderId="1" xfId="0" applyFont="1" applyFill="1" applyBorder="1" applyAlignment="1">
      <alignment vertical="top"/>
    </xf>
    <xf numFmtId="0" fontId="31" fillId="15" borderId="2" xfId="0" applyFont="1" applyFill="1" applyBorder="1" applyAlignment="1">
      <alignment vertical="top"/>
    </xf>
    <xf numFmtId="0" fontId="22" fillId="4" borderId="0" xfId="0" applyFont="1" applyFill="1" applyAlignment="1">
      <alignment horizontal="center" vertical="center" wrapText="1"/>
    </xf>
    <xf numFmtId="0" fontId="67" fillId="21" borderId="11" xfId="0" applyFont="1" applyFill="1" applyBorder="1" applyAlignment="1">
      <alignment horizontal="right"/>
    </xf>
    <xf numFmtId="0" fontId="67" fillId="21" borderId="7" xfId="0" applyFont="1" applyFill="1" applyBorder="1" applyAlignment="1">
      <alignment horizontal="right"/>
    </xf>
    <xf numFmtId="0" fontId="39" fillId="21" borderId="1" xfId="0" applyFont="1" applyFill="1" applyBorder="1" applyAlignment="1">
      <alignment horizontal="center" vertical="center"/>
    </xf>
    <xf numFmtId="0" fontId="39" fillId="21" borderId="4" xfId="0" applyFont="1" applyFill="1" applyBorder="1" applyAlignment="1">
      <alignment horizontal="center" vertical="center"/>
    </xf>
    <xf numFmtId="0" fontId="39" fillId="21" borderId="2" xfId="0" applyFont="1" applyFill="1" applyBorder="1" applyAlignment="1">
      <alignment horizontal="center" vertical="center"/>
    </xf>
    <xf numFmtId="0" fontId="21" fillId="9" borderId="3" xfId="0" applyFont="1" applyFill="1" applyBorder="1" applyAlignment="1">
      <alignment horizontal="center" wrapText="1"/>
    </xf>
    <xf numFmtId="0" fontId="23" fillId="0" borderId="1" xfId="1" applyFont="1" applyFill="1" applyBorder="1" applyAlignment="1">
      <alignment horizontal="center" vertical="center"/>
    </xf>
    <xf numFmtId="0" fontId="23" fillId="0" borderId="4" xfId="1" applyFont="1" applyFill="1" applyBorder="1" applyAlignment="1">
      <alignment horizontal="center" vertical="center"/>
    </xf>
    <xf numFmtId="0" fontId="23" fillId="0" borderId="2" xfId="1" applyFont="1" applyFill="1" applyBorder="1" applyAlignment="1">
      <alignment horizontal="center" vertical="center"/>
    </xf>
    <xf numFmtId="0" fontId="1" fillId="24" borderId="3" xfId="0" applyFont="1" applyFill="1" applyBorder="1" applyAlignment="1">
      <alignment horizontal="center"/>
    </xf>
    <xf numFmtId="0" fontId="1" fillId="10" borderId="3" xfId="0" applyFont="1" applyFill="1" applyBorder="1" applyAlignment="1">
      <alignment horizontal="center" vertical="center"/>
    </xf>
    <xf numFmtId="0" fontId="0" fillId="33" borderId="3" xfId="0" applyFill="1" applyBorder="1" applyAlignment="1">
      <alignment horizontal="center" wrapText="1"/>
    </xf>
    <xf numFmtId="0" fontId="20" fillId="25" borderId="3" xfId="0" applyFont="1" applyFill="1" applyBorder="1" applyAlignment="1">
      <alignment horizontal="center" vertical="center" wrapText="1"/>
    </xf>
    <xf numFmtId="0" fontId="20" fillId="25" borderId="3" xfId="1" applyFont="1" applyFill="1" applyBorder="1" applyAlignment="1">
      <alignment horizontal="center" vertical="center" wrapText="1"/>
    </xf>
    <xf numFmtId="0" fontId="20" fillId="25" borderId="3" xfId="1" applyFont="1" applyFill="1" applyBorder="1" applyAlignment="1">
      <alignment horizontal="center" vertical="center" textRotation="90" wrapText="1"/>
    </xf>
    <xf numFmtId="0" fontId="20" fillId="27" borderId="3" xfId="1" applyFont="1" applyFill="1" applyBorder="1" applyAlignment="1">
      <alignment horizontal="center" vertical="center" textRotation="90" wrapText="1"/>
    </xf>
    <xf numFmtId="0" fontId="20" fillId="10" borderId="3" xfId="0" applyFont="1" applyFill="1" applyBorder="1" applyAlignment="1">
      <alignment horizontal="center" vertical="center" textRotation="90" wrapText="1"/>
    </xf>
    <xf numFmtId="0" fontId="20" fillId="10" borderId="3" xfId="1" applyFont="1" applyFill="1" applyBorder="1" applyAlignment="1">
      <alignment horizontal="center" vertical="center" wrapText="1"/>
    </xf>
    <xf numFmtId="0" fontId="1" fillId="24" borderId="15"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1" fillId="27" borderId="3" xfId="0" applyFont="1" applyFill="1" applyBorder="1" applyAlignment="1">
      <alignment horizontal="center"/>
    </xf>
    <xf numFmtId="0" fontId="20" fillId="27" borderId="3" xfId="1" applyFont="1" applyFill="1" applyBorder="1" applyAlignment="1">
      <alignment horizontal="center"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30" fillId="0" borderId="5" xfId="1" applyFont="1" applyFill="1" applyBorder="1" applyAlignment="1">
      <alignment horizontal="left" vertical="top" wrapText="1"/>
    </xf>
    <xf numFmtId="0" fontId="30" fillId="0" borderId="7" xfId="1" applyFont="1" applyFill="1" applyBorder="1" applyAlignment="1">
      <alignment horizontal="left" vertical="top" wrapText="1"/>
    </xf>
    <xf numFmtId="0" fontId="30" fillId="0" borderId="8" xfId="1" applyFont="1" applyFill="1" applyBorder="1" applyAlignment="1">
      <alignment horizontal="left" vertical="top" wrapText="1"/>
    </xf>
    <xf numFmtId="0" fontId="30" fillId="0" borderId="9" xfId="1" applyFont="1" applyFill="1" applyBorder="1" applyAlignment="1">
      <alignment horizontal="left" vertical="top" wrapText="1"/>
    </xf>
    <xf numFmtId="0" fontId="30" fillId="0" borderId="10" xfId="1" applyFont="1" applyFill="1" applyBorder="1" applyAlignment="1">
      <alignment horizontal="left" vertical="top" wrapText="1"/>
    </xf>
    <xf numFmtId="0" fontId="7" fillId="0" borderId="8" xfId="2" applyFont="1" applyBorder="1" applyAlignment="1">
      <alignment horizontal="center" vertical="top" wrapText="1"/>
    </xf>
    <xf numFmtId="0" fontId="7" fillId="0" borderId="10" xfId="2" applyFont="1" applyBorder="1" applyAlignment="1">
      <alignment horizontal="center" vertical="top" wrapText="1"/>
    </xf>
    <xf numFmtId="0" fontId="7" fillId="0" borderId="9" xfId="2" applyFont="1" applyBorder="1" applyAlignment="1">
      <alignment horizontal="center" vertical="top" wrapText="1"/>
    </xf>
    <xf numFmtId="0" fontId="7" fillId="20" borderId="3" xfId="2" applyFont="1" applyFill="1"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7" fillId="12" borderId="9" xfId="2" applyFont="1" applyFill="1" applyBorder="1" applyAlignment="1">
      <alignment horizontal="center"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7" fillId="20" borderId="8" xfId="2" applyFont="1" applyFill="1" applyBorder="1" applyAlignment="1">
      <alignment horizontal="center" vertical="top" wrapText="1"/>
    </xf>
    <xf numFmtId="0" fontId="7" fillId="20" borderId="9" xfId="2" applyFont="1" applyFill="1" applyBorder="1" applyAlignment="1">
      <alignment horizontal="center" vertical="top" wrapText="1"/>
    </xf>
    <xf numFmtId="0" fontId="7" fillId="20" borderId="10" xfId="2" applyFont="1" applyFill="1" applyBorder="1" applyAlignment="1">
      <alignment horizontal="center" vertical="top" wrapText="1"/>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30" fillId="7" borderId="3" xfId="0" applyFont="1" applyFill="1" applyBorder="1" applyAlignment="1">
      <alignment horizontal="center" vertical="top" wrapText="1"/>
    </xf>
    <xf numFmtId="0" fontId="30" fillId="4" borderId="8" xfId="1" applyFont="1" applyFill="1" applyBorder="1" applyAlignment="1">
      <alignment horizontal="left" vertical="top" wrapText="1"/>
    </xf>
    <xf numFmtId="0" fontId="30" fillId="4" borderId="9" xfId="1" applyFont="1" applyFill="1" applyBorder="1" applyAlignment="1">
      <alignment horizontal="left" vertical="top" wrapText="1"/>
    </xf>
    <xf numFmtId="0" fontId="30" fillId="4" borderId="10" xfId="1" applyFont="1" applyFill="1" applyBorder="1" applyAlignment="1">
      <alignment horizontal="left" vertical="top" wrapText="1"/>
    </xf>
    <xf numFmtId="0" fontId="21" fillId="4" borderId="8" xfId="0" applyFont="1" applyFill="1" applyBorder="1" applyAlignment="1">
      <alignment horizontal="left" vertical="top" wrapText="1"/>
    </xf>
    <xf numFmtId="0" fontId="21" fillId="4" borderId="10" xfId="0" applyFont="1" applyFill="1" applyBorder="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15" fillId="0" borderId="3" xfId="0" quotePrefix="1" applyFont="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91" fillId="4" borderId="8" xfId="1" applyFont="1" applyFill="1" applyBorder="1" applyAlignment="1">
      <alignment horizontal="left" vertical="top" wrapText="1"/>
    </xf>
    <xf numFmtId="0" fontId="91" fillId="4" borderId="9" xfId="1" applyFont="1" applyFill="1" applyBorder="1" applyAlignment="1">
      <alignment horizontal="left" vertical="top" wrapText="1"/>
    </xf>
    <xf numFmtId="0" fontId="91" fillId="4" borderId="10" xfId="1" applyFont="1" applyFill="1" applyBorder="1" applyAlignment="1">
      <alignment horizontal="left" vertical="top" wrapText="1"/>
    </xf>
    <xf numFmtId="0" fontId="21" fillId="0" borderId="1" xfId="0" quotePrefix="1" applyFont="1" applyBorder="1" applyAlignment="1">
      <alignment horizontal="left" vertical="top" wrapText="1"/>
    </xf>
    <xf numFmtId="0" fontId="21" fillId="0" borderId="2" xfId="0" quotePrefix="1" applyFont="1" applyBorder="1" applyAlignment="1">
      <alignment horizontal="left" vertical="top" wrapText="1"/>
    </xf>
    <xf numFmtId="0" fontId="21" fillId="0" borderId="1" xfId="0" applyFont="1" applyBorder="1" applyAlignment="1">
      <alignment vertical="top" wrapText="1"/>
    </xf>
    <xf numFmtId="0" fontId="21" fillId="0" borderId="2" xfId="0" applyFont="1" applyBorder="1" applyAlignment="1">
      <alignment vertical="top" wrapText="1"/>
    </xf>
    <xf numFmtId="0" fontId="21" fillId="0" borderId="15" xfId="0" applyFont="1" applyBorder="1" applyAlignment="1">
      <alignment horizontal="left" vertical="top" wrapText="1"/>
    </xf>
    <xf numFmtId="0" fontId="21" fillId="0" borderId="5"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1" fillId="0" borderId="8" xfId="0" quotePrefix="1" applyFont="1" applyBorder="1" applyAlignment="1">
      <alignment horizontal="left" vertical="top" wrapText="1"/>
    </xf>
    <xf numFmtId="0" fontId="21" fillId="0" borderId="9" xfId="0" quotePrefix="1" applyFont="1" applyBorder="1" applyAlignment="1">
      <alignment horizontal="left" vertical="top" wrapText="1"/>
    </xf>
    <xf numFmtId="0" fontId="21" fillId="0" borderId="10" xfId="0" quotePrefix="1" applyFont="1" applyBorder="1" applyAlignment="1">
      <alignment horizontal="left" vertical="top" wrapText="1"/>
    </xf>
    <xf numFmtId="0" fontId="21" fillId="0" borderId="3" xfId="0" quotePrefix="1" applyFont="1" applyBorder="1" applyAlignment="1">
      <alignment horizontal="left" vertical="top" wrapText="1"/>
    </xf>
    <xf numFmtId="0" fontId="30" fillId="0" borderId="3" xfId="1" applyFont="1" applyFill="1" applyBorder="1" applyAlignment="1">
      <alignment horizontal="left" vertical="top" wrapText="1"/>
    </xf>
    <xf numFmtId="0" fontId="7" fillId="17" borderId="8" xfId="2" applyFont="1" applyFill="1" applyBorder="1" applyAlignment="1">
      <alignment horizontal="center" vertical="top" wrapText="1"/>
    </xf>
    <xf numFmtId="0" fontId="7" fillId="17" borderId="10" xfId="2" applyFont="1" applyFill="1" applyBorder="1" applyAlignment="1">
      <alignment horizontal="center" vertical="top" wrapText="1"/>
    </xf>
    <xf numFmtId="0" fontId="21" fillId="0" borderId="3" xfId="0" applyFont="1" applyBorder="1" applyAlignment="1">
      <alignment horizontal="left" vertical="top" wrapText="1"/>
    </xf>
    <xf numFmtId="0" fontId="20" fillId="0" borderId="5" xfId="0" applyFont="1" applyBorder="1" applyAlignment="1">
      <alignment horizontal="left" vertical="top" wrapText="1"/>
    </xf>
    <xf numFmtId="0" fontId="20" fillId="0" borderId="7" xfId="0" applyFont="1" applyBorder="1" applyAlignment="1">
      <alignment horizontal="left" vertical="top" wrapText="1"/>
    </xf>
    <xf numFmtId="0" fontId="6" fillId="12" borderId="1"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11" fillId="0" borderId="8" xfId="0" applyFont="1" applyBorder="1" applyAlignment="1">
      <alignment horizontal="left" vertical="top"/>
    </xf>
    <xf numFmtId="0" fontId="11" fillId="0" borderId="10" xfId="0" applyFont="1" applyBorder="1" applyAlignment="1">
      <alignment horizontal="left" vertical="top"/>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30" fillId="0" borderId="3" xfId="0" quotePrefix="1" applyFont="1" applyBorder="1" applyAlignment="1">
      <alignment horizontal="left" vertical="top" wrapText="1"/>
    </xf>
    <xf numFmtId="0" fontId="10" fillId="26" borderId="8" xfId="0" applyFont="1" applyFill="1" applyBorder="1" applyAlignment="1">
      <alignment horizontal="center" vertical="top"/>
    </xf>
    <xf numFmtId="0" fontId="10" fillId="26" borderId="10" xfId="0" applyFont="1" applyFill="1" applyBorder="1" applyAlignment="1">
      <alignment horizontal="center" vertical="top"/>
    </xf>
    <xf numFmtId="0" fontId="1" fillId="4" borderId="8" xfId="0" applyFont="1" applyFill="1" applyBorder="1" applyAlignment="1">
      <alignment horizontal="left" vertical="top" wrapText="1"/>
    </xf>
    <xf numFmtId="0" fontId="1" fillId="4" borderId="10" xfId="0" applyFont="1" applyFill="1" applyBorder="1" applyAlignment="1">
      <alignment horizontal="left" vertical="top" wrapText="1"/>
    </xf>
    <xf numFmtId="0" fontId="30" fillId="7" borderId="8" xfId="0" applyFont="1" applyFill="1" applyBorder="1" applyAlignment="1">
      <alignment horizontal="center" vertical="top" wrapText="1"/>
    </xf>
    <xf numFmtId="0" fontId="30" fillId="7" borderId="10" xfId="0" applyFont="1" applyFill="1" applyBorder="1" applyAlignment="1">
      <alignment horizontal="center" vertical="top" wrapText="1"/>
    </xf>
    <xf numFmtId="0" fontId="8" fillId="22" borderId="8" xfId="0" applyFont="1" applyFill="1" applyBorder="1" applyAlignment="1">
      <alignment horizontal="center" vertical="top" wrapText="1"/>
    </xf>
    <xf numFmtId="0" fontId="8" fillId="22" borderId="10" xfId="0" applyFont="1" applyFill="1" applyBorder="1" applyAlignment="1">
      <alignment horizontal="center" vertical="top" wrapText="1"/>
    </xf>
    <xf numFmtId="0" fontId="7" fillId="4" borderId="8" xfId="2" applyFont="1" applyFill="1" applyBorder="1" applyAlignment="1">
      <alignment horizontal="center" vertical="top" wrapText="1"/>
    </xf>
    <xf numFmtId="0" fontId="7" fillId="4" borderId="10" xfId="2" applyFont="1" applyFill="1" applyBorder="1" applyAlignment="1">
      <alignment horizontal="center" vertical="top" wrapText="1"/>
    </xf>
    <xf numFmtId="0" fontId="21" fillId="0" borderId="8" xfId="0" applyFont="1" applyBorder="1" applyAlignment="1">
      <alignment vertical="top" wrapText="1"/>
    </xf>
    <xf numFmtId="0" fontId="21" fillId="0" borderId="10" xfId="0" applyFont="1" applyBorder="1" applyAlignment="1">
      <alignment vertical="top" wrapText="1"/>
    </xf>
    <xf numFmtId="0" fontId="7" fillId="4" borderId="9" xfId="2" applyFont="1" applyFill="1" applyBorder="1" applyAlignment="1">
      <alignment horizontal="center" vertical="top" wrapText="1"/>
    </xf>
    <xf numFmtId="0" fontId="21" fillId="4" borderId="1" xfId="0" applyFont="1" applyFill="1" applyBorder="1" applyAlignment="1">
      <alignment horizontal="left" vertical="top" wrapText="1"/>
    </xf>
    <xf numFmtId="0" fontId="21" fillId="4" borderId="2" xfId="0" applyFont="1" applyFill="1" applyBorder="1" applyAlignment="1">
      <alignment horizontal="left" vertical="top" wrapText="1"/>
    </xf>
    <xf numFmtId="0" fontId="20" fillId="0" borderId="8" xfId="0" applyFont="1" applyBorder="1" applyAlignment="1">
      <alignment horizontal="center" vertical="top" wrapText="1"/>
    </xf>
    <xf numFmtId="0" fontId="20" fillId="0" borderId="10" xfId="0" applyFont="1" applyBorder="1" applyAlignment="1">
      <alignment horizontal="center" vertical="top" wrapText="1"/>
    </xf>
    <xf numFmtId="0" fontId="0" fillId="0" borderId="3" xfId="0" applyBorder="1" applyAlignment="1">
      <alignment horizontal="left" vertical="top" wrapText="1"/>
    </xf>
    <xf numFmtId="0" fontId="15" fillId="0" borderId="8" xfId="0" applyFont="1" applyBorder="1" applyAlignment="1">
      <alignment horizontal="center" vertical="top" wrapText="1"/>
    </xf>
    <xf numFmtId="0" fontId="15" fillId="0" borderId="10" xfId="0" applyFont="1" applyBorder="1" applyAlignment="1">
      <alignment horizontal="center" vertical="top" wrapText="1"/>
    </xf>
    <xf numFmtId="0" fontId="7" fillId="17" borderId="9" xfId="2" applyFont="1" applyFill="1" applyBorder="1" applyAlignment="1">
      <alignment horizontal="center" vertical="top" wrapText="1"/>
    </xf>
    <xf numFmtId="0" fontId="21" fillId="4" borderId="9" xfId="0" applyFont="1" applyFill="1" applyBorder="1" applyAlignment="1">
      <alignment horizontal="left" vertical="top" wrapText="1"/>
    </xf>
    <xf numFmtId="0" fontId="30" fillId="0" borderId="4" xfId="0" applyFont="1" applyBorder="1" applyAlignment="1">
      <alignment horizontal="left" vertical="top" wrapText="1"/>
    </xf>
    <xf numFmtId="0" fontId="30" fillId="0" borderId="16" xfId="0" applyFont="1" applyBorder="1" applyAlignment="1">
      <alignment horizontal="left" vertical="top" wrapText="1"/>
    </xf>
    <xf numFmtId="0" fontId="89" fillId="0" borderId="8" xfId="0" applyFont="1" applyBorder="1" applyAlignment="1">
      <alignment horizontal="left" vertical="top" wrapText="1"/>
    </xf>
    <xf numFmtId="0" fontId="88" fillId="0" borderId="9" xfId="0" applyFont="1" applyBorder="1" applyAlignment="1">
      <alignment horizontal="left" vertical="top" wrapText="1"/>
    </xf>
    <xf numFmtId="0" fontId="88" fillId="0" borderId="17" xfId="0" applyFont="1" applyBorder="1" applyAlignment="1">
      <alignment horizontal="left" vertical="top" wrapText="1"/>
    </xf>
    <xf numFmtId="0" fontId="88" fillId="0" borderId="4" xfId="0" applyFont="1" applyBorder="1" applyAlignment="1">
      <alignment horizontal="left" vertical="top" wrapText="1"/>
    </xf>
    <xf numFmtId="0" fontId="88" fillId="0" borderId="16" xfId="0" applyFont="1" applyBorder="1" applyAlignment="1">
      <alignment horizontal="left" vertical="top" wrapText="1"/>
    </xf>
    <xf numFmtId="0" fontId="11" fillId="31" borderId="1" xfId="0" applyFont="1" applyFill="1" applyBorder="1" applyAlignment="1">
      <alignment vertical="top" wrapText="1"/>
    </xf>
    <xf numFmtId="0" fontId="11" fillId="31" borderId="16" xfId="0" applyFont="1" applyFill="1" applyBorder="1" applyAlignment="1">
      <alignment vertical="top" wrapText="1"/>
    </xf>
    <xf numFmtId="0" fontId="30" fillId="0" borderId="8" xfId="0" applyFont="1" applyBorder="1" applyAlignment="1">
      <alignment horizontal="left" vertical="top" wrapText="1"/>
    </xf>
    <xf numFmtId="0" fontId="30" fillId="0" borderId="9" xfId="0" applyFont="1" applyBorder="1" applyAlignment="1">
      <alignment horizontal="left" vertical="top" wrapText="1"/>
    </xf>
    <xf numFmtId="0" fontId="30" fillId="0" borderId="10" xfId="0" applyFont="1" applyBorder="1" applyAlignment="1">
      <alignment horizontal="left" vertical="top" wrapText="1"/>
    </xf>
    <xf numFmtId="0" fontId="88" fillId="0" borderId="8" xfId="0" applyFont="1" applyBorder="1" applyAlignment="1">
      <alignment horizontal="left" vertical="top" wrapText="1"/>
    </xf>
    <xf numFmtId="0" fontId="7" fillId="32" borderId="15" xfId="0" applyFont="1" applyFill="1" applyBorder="1" applyAlignment="1">
      <alignment horizontal="center" vertical="top" wrapText="1"/>
    </xf>
    <xf numFmtId="0" fontId="7" fillId="32" borderId="12" xfId="0" applyFont="1" applyFill="1" applyBorder="1" applyAlignment="1">
      <alignment horizontal="center" vertical="top" wrapText="1"/>
    </xf>
    <xf numFmtId="0" fontId="1" fillId="14" borderId="3" xfId="0" applyFont="1" applyFill="1" applyBorder="1" applyAlignment="1">
      <alignment horizontal="left" vertical="center" wrapText="1" indent="1"/>
    </xf>
    <xf numFmtId="0" fontId="21" fillId="10" borderId="3" xfId="0" applyFont="1" applyFill="1" applyBorder="1" applyAlignment="1">
      <alignment horizontal="left" vertical="top" wrapText="1" indent="1"/>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80" fillId="10" borderId="3" xfId="0" applyFont="1" applyFill="1" applyBorder="1" applyAlignment="1">
      <alignment horizontal="left" vertical="top" wrapText="1" indent="1"/>
    </xf>
    <xf numFmtId="0" fontId="0" fillId="10" borderId="3" xfId="0" applyFill="1" applyBorder="1" applyAlignment="1">
      <alignment horizontal="left" vertical="top" wrapText="1" indent="1"/>
    </xf>
    <xf numFmtId="0" fontId="21" fillId="10" borderId="1" xfId="0" applyFont="1" applyFill="1" applyBorder="1"/>
    <xf numFmtId="0" fontId="21" fillId="10" borderId="2" xfId="0" applyFont="1" applyFill="1" applyBorder="1"/>
    <xf numFmtId="0" fontId="25" fillId="14" borderId="1" xfId="0" applyFont="1" applyFill="1" applyBorder="1" applyAlignment="1">
      <alignment horizontal="left"/>
    </xf>
    <xf numFmtId="0" fontId="25" fillId="14" borderId="2" xfId="0" applyFont="1" applyFill="1" applyBorder="1" applyAlignment="1">
      <alignment horizontal="left"/>
    </xf>
    <xf numFmtId="0" fontId="79" fillId="10" borderId="1" xfId="0" applyFont="1" applyFill="1" applyBorder="1" applyAlignment="1">
      <alignment vertical="top" wrapText="1"/>
    </xf>
    <xf numFmtId="0" fontId="0" fillId="10" borderId="2" xfId="0" applyFill="1" applyBorder="1" applyAlignment="1">
      <alignment vertical="top" wrapText="1"/>
    </xf>
    <xf numFmtId="0" fontId="33"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181">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ont>
        <b/>
        <i val="0"/>
        <color theme="4"/>
      </font>
    </dxf>
    <dxf>
      <font>
        <b/>
        <i val="0"/>
        <color rgb="FF00B050"/>
      </font>
    </dxf>
    <dxf>
      <font>
        <b/>
        <i val="0"/>
        <color rgb="FFFF0000"/>
      </font>
    </dxf>
    <dxf>
      <font>
        <b/>
        <i val="0"/>
        <color rgb="FFFF0000"/>
      </font>
    </dxf>
    <dxf>
      <font>
        <b/>
        <i val="0"/>
        <color rgb="FF00B050"/>
      </font>
    </dxf>
    <dxf>
      <font>
        <b/>
        <i val="0"/>
        <color theme="4"/>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FF0000"/>
      </font>
    </dxf>
    <dxf>
      <font>
        <b/>
        <i val="0"/>
        <color rgb="FF00B050"/>
      </font>
    </dxf>
    <dxf>
      <font>
        <b/>
        <i val="0"/>
        <color theme="4"/>
      </font>
    </dxf>
    <dxf>
      <font>
        <b/>
        <i val="0"/>
        <color rgb="FF00B050"/>
      </font>
    </dxf>
    <dxf>
      <font>
        <b/>
        <i val="0"/>
        <color rgb="FFFF0000"/>
      </font>
    </dxf>
    <dxf>
      <font>
        <b/>
        <i val="0"/>
        <color theme="4"/>
      </font>
    </dxf>
    <dxf>
      <font>
        <b/>
        <i val="0"/>
        <color rgb="FFFF0000"/>
      </font>
    </dxf>
    <dxf>
      <font>
        <b/>
        <i val="0"/>
        <color rgb="FF00B050"/>
      </font>
    </dxf>
    <dxf>
      <font>
        <b/>
        <i val="0"/>
        <color rgb="FF00B050"/>
      </font>
    </dxf>
    <dxf>
      <font>
        <b/>
        <i val="0"/>
        <color theme="4"/>
      </font>
    </dxf>
    <dxf>
      <font>
        <b/>
        <i val="0"/>
        <color rgb="FFFF0000"/>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rgb="FF00B050"/>
      </font>
    </dxf>
    <dxf>
      <font>
        <b/>
        <i val="0"/>
        <color theme="4"/>
      </font>
    </dxf>
    <dxf>
      <font>
        <b/>
        <i val="0"/>
        <color rgb="FFFF0000"/>
      </font>
    </dxf>
    <dxf>
      <font>
        <b/>
        <i val="0"/>
        <color rgb="FF00B050"/>
      </font>
    </dxf>
    <dxf>
      <font>
        <b/>
        <i val="0"/>
        <color theme="4"/>
      </font>
    </dxf>
    <dxf>
      <font>
        <b/>
        <i val="0"/>
        <color rgb="FFFF0000"/>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theme="4"/>
      </font>
    </dxf>
    <dxf>
      <fill>
        <patternFill>
          <bgColor rgb="FFFF0000"/>
        </patternFill>
      </fill>
    </dxf>
    <dxf>
      <font>
        <b/>
        <i val="0"/>
        <color theme="4"/>
      </font>
    </dxf>
    <dxf>
      <font>
        <b/>
        <i val="0"/>
        <color rgb="FFFF0000"/>
      </font>
    </dxf>
    <dxf>
      <font>
        <b/>
        <i val="0"/>
        <color rgb="FF00B050"/>
      </font>
    </dxf>
    <dxf>
      <fill>
        <patternFill>
          <bgColor rgb="FF00B050"/>
        </patternFill>
      </fill>
    </dxf>
    <dxf>
      <font>
        <b/>
        <i val="0"/>
        <color rgb="FFFF0000"/>
      </font>
    </dxf>
    <dxf>
      <font>
        <b/>
        <i val="0"/>
        <color rgb="FF00B050"/>
      </font>
    </dxf>
    <dxf>
      <font>
        <b/>
        <i val="0"/>
        <color rgb="FF00B050"/>
      </font>
    </dxf>
    <dxf>
      <fill>
        <patternFill>
          <bgColor rgb="FFFF0000"/>
        </patternFill>
      </fill>
    </dxf>
    <dxf>
      <fill>
        <patternFill>
          <bgColor rgb="FF00B050"/>
        </patternFill>
      </fill>
    </dxf>
    <dxf>
      <font>
        <b/>
        <i val="0"/>
        <color theme="4"/>
      </font>
    </dxf>
    <dxf>
      <font>
        <b/>
        <i val="0"/>
        <color rgb="FFFF0000"/>
      </font>
    </dxf>
    <dxf>
      <font>
        <b/>
        <i val="0"/>
        <color rgb="FFFF0000"/>
      </font>
    </dxf>
    <dxf>
      <font>
        <b/>
        <i val="0"/>
        <color rgb="FF00B050"/>
      </font>
    </dxf>
    <dxf>
      <font>
        <b/>
        <i val="0"/>
        <color theme="4"/>
      </font>
    </dxf>
    <dxf>
      <font>
        <b/>
        <i val="0"/>
        <color rgb="FFFF0000"/>
      </font>
    </dxf>
    <dxf>
      <font>
        <b/>
        <i val="0"/>
        <color rgb="FF00B050"/>
      </font>
    </dxf>
    <dxf>
      <fill>
        <patternFill>
          <bgColor rgb="FF00B050"/>
        </patternFill>
      </fill>
    </dxf>
    <dxf>
      <fill>
        <patternFill>
          <bgColor rgb="FFFF0000"/>
        </patternFill>
      </fill>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theme="4"/>
      </font>
    </dxf>
    <dxf>
      <font>
        <b/>
        <i val="0"/>
        <color rgb="FFFF0000"/>
      </font>
    </dxf>
    <dxf>
      <font>
        <b/>
        <i val="0"/>
        <color rgb="FF00B050"/>
      </font>
    </dxf>
    <dxf>
      <fill>
        <patternFill>
          <bgColor rgb="FF00B050"/>
        </patternFill>
      </fill>
    </dxf>
    <dxf>
      <fill>
        <patternFill>
          <bgColor rgb="FFFF0000"/>
        </patternFill>
      </fill>
    </dxf>
    <dxf>
      <font>
        <b/>
        <i val="0"/>
        <color theme="4"/>
      </font>
    </dxf>
    <dxf>
      <font>
        <b/>
        <i val="0"/>
        <color rgb="FFFF0000"/>
      </font>
    </dxf>
    <dxf>
      <font>
        <b/>
        <i val="0"/>
        <color rgb="FF00B050"/>
      </font>
    </dxf>
    <dxf>
      <fill>
        <patternFill>
          <bgColor rgb="FF00B050"/>
        </patternFill>
      </fill>
    </dxf>
    <dxf>
      <fill>
        <patternFill>
          <bgColor rgb="FFFF0000"/>
        </patternFill>
      </fill>
    </dxf>
    <dxf>
      <font>
        <b/>
        <i val="0"/>
        <color rgb="FFFF0000"/>
      </font>
    </dxf>
    <dxf>
      <font>
        <b/>
        <i val="0"/>
        <color rgb="FF00B050"/>
      </font>
    </dxf>
    <dxf>
      <fill>
        <patternFill>
          <bgColor rgb="FF00B050"/>
        </patternFill>
      </fill>
    </dxf>
    <dxf>
      <fill>
        <patternFill>
          <bgColor rgb="FFFF0000"/>
        </patternFill>
      </fill>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D9D9D9"/>
      <color rgb="FFFFFFFF"/>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1354592</xdr:colOff>
      <xdr:row>0</xdr:row>
      <xdr:rowOff>1087502</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293778</xdr:rowOff>
    </xdr:to>
    <xdr:pic>
      <xdr:nvPicPr>
        <xdr:cNvPr id="3" name="Picture 2">
          <a:extLst>
            <a:ext uri="{FF2B5EF4-FFF2-40B4-BE49-F238E27FC236}">
              <a16:creationId xmlns:a16="http://schemas.microsoft.com/office/drawing/2014/main" id="{184BDE11-43C5-4B67-82AB-D390806A59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1401100</xdr:colOff>
      <xdr:row>1</xdr:row>
      <xdr:rowOff>66648</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902767</xdr:colOff>
      <xdr:row>0</xdr:row>
      <xdr:rowOff>788418</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2007732</xdr:colOff>
      <xdr:row>1</xdr:row>
      <xdr:rowOff>58509</xdr:rowOff>
    </xdr:to>
    <xdr:pic>
      <xdr:nvPicPr>
        <xdr:cNvPr id="3" name="Picture 2" descr="&quot;&quot;">
          <a:extLst>
            <a:ext uri="{FF2B5EF4-FFF2-40B4-BE49-F238E27FC236}">
              <a16:creationId xmlns:a16="http://schemas.microsoft.com/office/drawing/2014/main" id="{70983380-CECF-4C76-8267-72109216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1964462</xdr:colOff>
      <xdr:row>1</xdr:row>
      <xdr:rowOff>58509</xdr:rowOff>
    </xdr:to>
    <xdr:pic>
      <xdr:nvPicPr>
        <xdr:cNvPr id="6" name="Picture 5" descr="&quot;&quot;">
          <a:extLst>
            <a:ext uri="{FF2B5EF4-FFF2-40B4-BE49-F238E27FC236}">
              <a16:creationId xmlns:a16="http://schemas.microsoft.com/office/drawing/2014/main" id="{7B9AA65C-D141-4EB6-BD82-D7AE8748F6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1964462</xdr:colOff>
      <xdr:row>1</xdr:row>
      <xdr:rowOff>58509</xdr:rowOff>
    </xdr:to>
    <xdr:pic>
      <xdr:nvPicPr>
        <xdr:cNvPr id="5" name="Picture 4" descr="&quot;&quot;">
          <a:extLst>
            <a:ext uri="{FF2B5EF4-FFF2-40B4-BE49-F238E27FC236}">
              <a16:creationId xmlns:a16="http://schemas.microsoft.com/office/drawing/2014/main" id="{30FCF1AD-EC09-4C55-8F1A-D48ECA350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1969632</xdr:colOff>
      <xdr:row>1</xdr:row>
      <xdr:rowOff>58509</xdr:rowOff>
    </xdr:to>
    <xdr:pic>
      <xdr:nvPicPr>
        <xdr:cNvPr id="7" name="Picture 6" descr="&quot;&quot;">
          <a:extLst>
            <a:ext uri="{FF2B5EF4-FFF2-40B4-BE49-F238E27FC236}">
              <a16:creationId xmlns:a16="http://schemas.microsoft.com/office/drawing/2014/main" id="{9769FB0F-FCB2-4DB3-919E-7404EA0E1C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6A07EE5-0642-486F-942C-C3B708B480D9}">
  <we:reference id="532f28a0-e693-47d0-b0fa-8bcb46fbb720" version="1.0.0.0"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204"/>
  <sheetViews>
    <sheetView tabSelected="1" zoomScale="80" zoomScaleNormal="80" workbookViewId="0">
      <selection activeCell="B9" sqref="B9"/>
    </sheetView>
  </sheetViews>
  <sheetFormatPr defaultRowHeight="12.75" x14ac:dyDescent="0.2"/>
  <cols>
    <col min="1" max="1" width="3.5703125" style="126" customWidth="1"/>
    <col min="2" max="2" width="17.28515625" style="126" customWidth="1"/>
    <col min="3" max="3" width="22.5703125" style="126" customWidth="1"/>
    <col min="4" max="4" width="92.7109375" style="126" customWidth="1"/>
    <col min="5" max="5" width="11" style="126" bestFit="1" customWidth="1"/>
    <col min="6" max="6" width="23.7109375" style="126" customWidth="1"/>
    <col min="7" max="257" width="9.140625" style="126"/>
    <col min="258" max="258" width="31.85546875" style="126" customWidth="1"/>
    <col min="259" max="259" width="23.7109375" style="126" customWidth="1"/>
    <col min="260" max="260" width="35.85546875" style="126" customWidth="1"/>
    <col min="261" max="261" width="9.140625" style="126"/>
    <col min="262" max="262" width="23.7109375" style="126" customWidth="1"/>
    <col min="263" max="513" width="9.140625" style="126"/>
    <col min="514" max="514" width="31.85546875" style="126" customWidth="1"/>
    <col min="515" max="515" width="23.7109375" style="126" customWidth="1"/>
    <col min="516" max="516" width="35.85546875" style="126" customWidth="1"/>
    <col min="517" max="517" width="9.140625" style="126"/>
    <col min="518" max="518" width="23.7109375" style="126" customWidth="1"/>
    <col min="519" max="769" width="9.140625" style="126"/>
    <col min="770" max="770" width="31.85546875" style="126" customWidth="1"/>
    <col min="771" max="771" width="23.7109375" style="126" customWidth="1"/>
    <col min="772" max="772" width="35.85546875" style="126" customWidth="1"/>
    <col min="773" max="773" width="9.140625" style="126"/>
    <col min="774" max="774" width="23.7109375" style="126" customWidth="1"/>
    <col min="775" max="1025" width="9.140625" style="126"/>
    <col min="1026" max="1026" width="31.85546875" style="126" customWidth="1"/>
    <col min="1027" max="1027" width="23.7109375" style="126" customWidth="1"/>
    <col min="1028" max="1028" width="35.85546875" style="126" customWidth="1"/>
    <col min="1029" max="1029" width="9.140625" style="126"/>
    <col min="1030" max="1030" width="23.7109375" style="126" customWidth="1"/>
    <col min="1031" max="1281" width="9.140625" style="126"/>
    <col min="1282" max="1282" width="31.85546875" style="126" customWidth="1"/>
    <col min="1283" max="1283" width="23.7109375" style="126" customWidth="1"/>
    <col min="1284" max="1284" width="35.85546875" style="126" customWidth="1"/>
    <col min="1285" max="1285" width="9.140625" style="126"/>
    <col min="1286" max="1286" width="23.7109375" style="126" customWidth="1"/>
    <col min="1287" max="1537" width="9.140625" style="126"/>
    <col min="1538" max="1538" width="31.85546875" style="126" customWidth="1"/>
    <col min="1539" max="1539" width="23.7109375" style="126" customWidth="1"/>
    <col min="1540" max="1540" width="35.85546875" style="126" customWidth="1"/>
    <col min="1541" max="1541" width="9.140625" style="126"/>
    <col min="1542" max="1542" width="23.7109375" style="126" customWidth="1"/>
    <col min="1543" max="1793" width="9.140625" style="126"/>
    <col min="1794" max="1794" width="31.85546875" style="126" customWidth="1"/>
    <col min="1795" max="1795" width="23.7109375" style="126" customWidth="1"/>
    <col min="1796" max="1796" width="35.85546875" style="126" customWidth="1"/>
    <col min="1797" max="1797" width="9.140625" style="126"/>
    <col min="1798" max="1798" width="23.7109375" style="126" customWidth="1"/>
    <col min="1799" max="2049" width="9.140625" style="126"/>
    <col min="2050" max="2050" width="31.85546875" style="126" customWidth="1"/>
    <col min="2051" max="2051" width="23.7109375" style="126" customWidth="1"/>
    <col min="2052" max="2052" width="35.85546875" style="126" customWidth="1"/>
    <col min="2053" max="2053" width="9.140625" style="126"/>
    <col min="2054" max="2054" width="23.7109375" style="126" customWidth="1"/>
    <col min="2055" max="2305" width="9.140625" style="126"/>
    <col min="2306" max="2306" width="31.85546875" style="126" customWidth="1"/>
    <col min="2307" max="2307" width="23.7109375" style="126" customWidth="1"/>
    <col min="2308" max="2308" width="35.85546875" style="126" customWidth="1"/>
    <col min="2309" max="2309" width="9.140625" style="126"/>
    <col min="2310" max="2310" width="23.7109375" style="126" customWidth="1"/>
    <col min="2311" max="2561" width="9.140625" style="126"/>
    <col min="2562" max="2562" width="31.85546875" style="126" customWidth="1"/>
    <col min="2563" max="2563" width="23.7109375" style="126" customWidth="1"/>
    <col min="2564" max="2564" width="35.85546875" style="126" customWidth="1"/>
    <col min="2565" max="2565" width="9.140625" style="126"/>
    <col min="2566" max="2566" width="23.7109375" style="126" customWidth="1"/>
    <col min="2567" max="2817" width="9.140625" style="126"/>
    <col min="2818" max="2818" width="31.85546875" style="126" customWidth="1"/>
    <col min="2819" max="2819" width="23.7109375" style="126" customWidth="1"/>
    <col min="2820" max="2820" width="35.85546875" style="126" customWidth="1"/>
    <col min="2821" max="2821" width="9.140625" style="126"/>
    <col min="2822" max="2822" width="23.7109375" style="126" customWidth="1"/>
    <col min="2823" max="3073" width="9.140625" style="126"/>
    <col min="3074" max="3074" width="31.85546875" style="126" customWidth="1"/>
    <col min="3075" max="3075" width="23.7109375" style="126" customWidth="1"/>
    <col min="3076" max="3076" width="35.85546875" style="126" customWidth="1"/>
    <col min="3077" max="3077" width="9.140625" style="126"/>
    <col min="3078" max="3078" width="23.7109375" style="126" customWidth="1"/>
    <col min="3079" max="3329" width="9.140625" style="126"/>
    <col min="3330" max="3330" width="31.85546875" style="126" customWidth="1"/>
    <col min="3331" max="3331" width="23.7109375" style="126" customWidth="1"/>
    <col min="3332" max="3332" width="35.85546875" style="126" customWidth="1"/>
    <col min="3333" max="3333" width="9.140625" style="126"/>
    <col min="3334" max="3334" width="23.7109375" style="126" customWidth="1"/>
    <col min="3335" max="3585" width="9.140625" style="126"/>
    <col min="3586" max="3586" width="31.85546875" style="126" customWidth="1"/>
    <col min="3587" max="3587" width="23.7109375" style="126" customWidth="1"/>
    <col min="3588" max="3588" width="35.85546875" style="126" customWidth="1"/>
    <col min="3589" max="3589" width="9.140625" style="126"/>
    <col min="3590" max="3590" width="23.7109375" style="126" customWidth="1"/>
    <col min="3591" max="3841" width="9.140625" style="126"/>
    <col min="3842" max="3842" width="31.85546875" style="126" customWidth="1"/>
    <col min="3843" max="3843" width="23.7109375" style="126" customWidth="1"/>
    <col min="3844" max="3844" width="35.85546875" style="126" customWidth="1"/>
    <col min="3845" max="3845" width="9.140625" style="126"/>
    <col min="3846" max="3846" width="23.7109375" style="126" customWidth="1"/>
    <col min="3847" max="4097" width="9.140625" style="126"/>
    <col min="4098" max="4098" width="31.85546875" style="126" customWidth="1"/>
    <col min="4099" max="4099" width="23.7109375" style="126" customWidth="1"/>
    <col min="4100" max="4100" width="35.85546875" style="126" customWidth="1"/>
    <col min="4101" max="4101" width="9.140625" style="126"/>
    <col min="4102" max="4102" width="23.7109375" style="126" customWidth="1"/>
    <col min="4103" max="4353" width="9.140625" style="126"/>
    <col min="4354" max="4354" width="31.85546875" style="126" customWidth="1"/>
    <col min="4355" max="4355" width="23.7109375" style="126" customWidth="1"/>
    <col min="4356" max="4356" width="35.85546875" style="126" customWidth="1"/>
    <col min="4357" max="4357" width="9.140625" style="126"/>
    <col min="4358" max="4358" width="23.7109375" style="126" customWidth="1"/>
    <col min="4359" max="4609" width="9.140625" style="126"/>
    <col min="4610" max="4610" width="31.85546875" style="126" customWidth="1"/>
    <col min="4611" max="4611" width="23.7109375" style="126" customWidth="1"/>
    <col min="4612" max="4612" width="35.85546875" style="126" customWidth="1"/>
    <col min="4613" max="4613" width="9.140625" style="126"/>
    <col min="4614" max="4614" width="23.7109375" style="126" customWidth="1"/>
    <col min="4615" max="4865" width="9.140625" style="126"/>
    <col min="4866" max="4866" width="31.85546875" style="126" customWidth="1"/>
    <col min="4867" max="4867" width="23.7109375" style="126" customWidth="1"/>
    <col min="4868" max="4868" width="35.85546875" style="126" customWidth="1"/>
    <col min="4869" max="4869" width="9.140625" style="126"/>
    <col min="4870" max="4870" width="23.7109375" style="126" customWidth="1"/>
    <col min="4871" max="5121" width="9.140625" style="126"/>
    <col min="5122" max="5122" width="31.85546875" style="126" customWidth="1"/>
    <col min="5123" max="5123" width="23.7109375" style="126" customWidth="1"/>
    <col min="5124" max="5124" width="35.85546875" style="126" customWidth="1"/>
    <col min="5125" max="5125" width="9.140625" style="126"/>
    <col min="5126" max="5126" width="23.7109375" style="126" customWidth="1"/>
    <col min="5127" max="5377" width="9.140625" style="126"/>
    <col min="5378" max="5378" width="31.85546875" style="126" customWidth="1"/>
    <col min="5379" max="5379" width="23.7109375" style="126" customWidth="1"/>
    <col min="5380" max="5380" width="35.85546875" style="126" customWidth="1"/>
    <col min="5381" max="5381" width="9.140625" style="126"/>
    <col min="5382" max="5382" width="23.7109375" style="126" customWidth="1"/>
    <col min="5383" max="5633" width="9.140625" style="126"/>
    <col min="5634" max="5634" width="31.85546875" style="126" customWidth="1"/>
    <col min="5635" max="5635" width="23.7109375" style="126" customWidth="1"/>
    <col min="5636" max="5636" width="35.85546875" style="126" customWidth="1"/>
    <col min="5637" max="5637" width="9.140625" style="126"/>
    <col min="5638" max="5638" width="23.7109375" style="126" customWidth="1"/>
    <col min="5639" max="5889" width="9.140625" style="126"/>
    <col min="5890" max="5890" width="31.85546875" style="126" customWidth="1"/>
    <col min="5891" max="5891" width="23.7109375" style="126" customWidth="1"/>
    <col min="5892" max="5892" width="35.85546875" style="126" customWidth="1"/>
    <col min="5893" max="5893" width="9.140625" style="126"/>
    <col min="5894" max="5894" width="23.7109375" style="126" customWidth="1"/>
    <col min="5895" max="6145" width="9.140625" style="126"/>
    <col min="6146" max="6146" width="31.85546875" style="126" customWidth="1"/>
    <col min="6147" max="6147" width="23.7109375" style="126" customWidth="1"/>
    <col min="6148" max="6148" width="35.85546875" style="126" customWidth="1"/>
    <col min="6149" max="6149" width="9.140625" style="126"/>
    <col min="6150" max="6150" width="23.7109375" style="126" customWidth="1"/>
    <col min="6151" max="6401" width="9.140625" style="126"/>
    <col min="6402" max="6402" width="31.85546875" style="126" customWidth="1"/>
    <col min="6403" max="6403" width="23.7109375" style="126" customWidth="1"/>
    <col min="6404" max="6404" width="35.85546875" style="126" customWidth="1"/>
    <col min="6405" max="6405" width="9.140625" style="126"/>
    <col min="6406" max="6406" width="23.7109375" style="126" customWidth="1"/>
    <col min="6407" max="6657" width="9.140625" style="126"/>
    <col min="6658" max="6658" width="31.85546875" style="126" customWidth="1"/>
    <col min="6659" max="6659" width="23.7109375" style="126" customWidth="1"/>
    <col min="6660" max="6660" width="35.85546875" style="126" customWidth="1"/>
    <col min="6661" max="6661" width="9.140625" style="126"/>
    <col min="6662" max="6662" width="23.7109375" style="126" customWidth="1"/>
    <col min="6663" max="6913" width="9.140625" style="126"/>
    <col min="6914" max="6914" width="31.85546875" style="126" customWidth="1"/>
    <col min="6915" max="6915" width="23.7109375" style="126" customWidth="1"/>
    <col min="6916" max="6916" width="35.85546875" style="126" customWidth="1"/>
    <col min="6917" max="6917" width="9.140625" style="126"/>
    <col min="6918" max="6918" width="23.7109375" style="126" customWidth="1"/>
    <col min="6919" max="7169" width="9.140625" style="126"/>
    <col min="7170" max="7170" width="31.85546875" style="126" customWidth="1"/>
    <col min="7171" max="7171" width="23.7109375" style="126" customWidth="1"/>
    <col min="7172" max="7172" width="35.85546875" style="126" customWidth="1"/>
    <col min="7173" max="7173" width="9.140625" style="126"/>
    <col min="7174" max="7174" width="23.7109375" style="126" customWidth="1"/>
    <col min="7175" max="7425" width="9.140625" style="126"/>
    <col min="7426" max="7426" width="31.85546875" style="126" customWidth="1"/>
    <col min="7427" max="7427" width="23.7109375" style="126" customWidth="1"/>
    <col min="7428" max="7428" width="35.85546875" style="126" customWidth="1"/>
    <col min="7429" max="7429" width="9.140625" style="126"/>
    <col min="7430" max="7430" width="23.7109375" style="126" customWidth="1"/>
    <col min="7431" max="7681" width="9.140625" style="126"/>
    <col min="7682" max="7682" width="31.85546875" style="126" customWidth="1"/>
    <col min="7683" max="7683" width="23.7109375" style="126" customWidth="1"/>
    <col min="7684" max="7684" width="35.85546875" style="126" customWidth="1"/>
    <col min="7685" max="7685" width="9.140625" style="126"/>
    <col min="7686" max="7686" width="23.7109375" style="126" customWidth="1"/>
    <col min="7687" max="7937" width="9.140625" style="126"/>
    <col min="7938" max="7938" width="31.85546875" style="126" customWidth="1"/>
    <col min="7939" max="7939" width="23.7109375" style="126" customWidth="1"/>
    <col min="7940" max="7940" width="35.85546875" style="126" customWidth="1"/>
    <col min="7941" max="7941" width="9.140625" style="126"/>
    <col min="7942" max="7942" width="23.7109375" style="126" customWidth="1"/>
    <col min="7943" max="8193" width="9.140625" style="126"/>
    <col min="8194" max="8194" width="31.85546875" style="126" customWidth="1"/>
    <col min="8195" max="8195" width="23.7109375" style="126" customWidth="1"/>
    <col min="8196" max="8196" width="35.85546875" style="126" customWidth="1"/>
    <col min="8197" max="8197" width="9.140625" style="126"/>
    <col min="8198" max="8198" width="23.7109375" style="126" customWidth="1"/>
    <col min="8199" max="8449" width="9.140625" style="126"/>
    <col min="8450" max="8450" width="31.85546875" style="126" customWidth="1"/>
    <col min="8451" max="8451" width="23.7109375" style="126" customWidth="1"/>
    <col min="8452" max="8452" width="35.85546875" style="126" customWidth="1"/>
    <col min="8453" max="8453" width="9.140625" style="126"/>
    <col min="8454" max="8454" width="23.7109375" style="126" customWidth="1"/>
    <col min="8455" max="8705" width="9.140625" style="126"/>
    <col min="8706" max="8706" width="31.85546875" style="126" customWidth="1"/>
    <col min="8707" max="8707" width="23.7109375" style="126" customWidth="1"/>
    <col min="8708" max="8708" width="35.85546875" style="126" customWidth="1"/>
    <col min="8709" max="8709" width="9.140625" style="126"/>
    <col min="8710" max="8710" width="23.7109375" style="126" customWidth="1"/>
    <col min="8711" max="8961" width="9.140625" style="126"/>
    <col min="8962" max="8962" width="31.85546875" style="126" customWidth="1"/>
    <col min="8963" max="8963" width="23.7109375" style="126" customWidth="1"/>
    <col min="8964" max="8964" width="35.85546875" style="126" customWidth="1"/>
    <col min="8965" max="8965" width="9.140625" style="126"/>
    <col min="8966" max="8966" width="23.7109375" style="126" customWidth="1"/>
    <col min="8967" max="9217" width="9.140625" style="126"/>
    <col min="9218" max="9218" width="31.85546875" style="126" customWidth="1"/>
    <col min="9219" max="9219" width="23.7109375" style="126" customWidth="1"/>
    <col min="9220" max="9220" width="35.85546875" style="126" customWidth="1"/>
    <col min="9221" max="9221" width="9.140625" style="126"/>
    <col min="9222" max="9222" width="23.7109375" style="126" customWidth="1"/>
    <col min="9223" max="9473" width="9.140625" style="126"/>
    <col min="9474" max="9474" width="31.85546875" style="126" customWidth="1"/>
    <col min="9475" max="9475" width="23.7109375" style="126" customWidth="1"/>
    <col min="9476" max="9476" width="35.85546875" style="126" customWidth="1"/>
    <col min="9477" max="9477" width="9.140625" style="126"/>
    <col min="9478" max="9478" width="23.7109375" style="126" customWidth="1"/>
    <col min="9479" max="9729" width="9.140625" style="126"/>
    <col min="9730" max="9730" width="31.85546875" style="126" customWidth="1"/>
    <col min="9731" max="9731" width="23.7109375" style="126" customWidth="1"/>
    <col min="9732" max="9732" width="35.85546875" style="126" customWidth="1"/>
    <col min="9733" max="9733" width="9.140625" style="126"/>
    <col min="9734" max="9734" width="23.7109375" style="126" customWidth="1"/>
    <col min="9735" max="9985" width="9.140625" style="126"/>
    <col min="9986" max="9986" width="31.85546875" style="126" customWidth="1"/>
    <col min="9987" max="9987" width="23.7109375" style="126" customWidth="1"/>
    <col min="9988" max="9988" width="35.85546875" style="126" customWidth="1"/>
    <col min="9989" max="9989" width="9.140625" style="126"/>
    <col min="9990" max="9990" width="23.7109375" style="126" customWidth="1"/>
    <col min="9991" max="10241" width="9.140625" style="126"/>
    <col min="10242" max="10242" width="31.85546875" style="126" customWidth="1"/>
    <col min="10243" max="10243" width="23.7109375" style="126" customWidth="1"/>
    <col min="10244" max="10244" width="35.85546875" style="126" customWidth="1"/>
    <col min="10245" max="10245" width="9.140625" style="126"/>
    <col min="10246" max="10246" width="23.7109375" style="126" customWidth="1"/>
    <col min="10247" max="10497" width="9.140625" style="126"/>
    <col min="10498" max="10498" width="31.85546875" style="126" customWidth="1"/>
    <col min="10499" max="10499" width="23.7109375" style="126" customWidth="1"/>
    <col min="10500" max="10500" width="35.85546875" style="126" customWidth="1"/>
    <col min="10501" max="10501" width="9.140625" style="126"/>
    <col min="10502" max="10502" width="23.7109375" style="126" customWidth="1"/>
    <col min="10503" max="10753" width="9.140625" style="126"/>
    <col min="10754" max="10754" width="31.85546875" style="126" customWidth="1"/>
    <col min="10755" max="10755" width="23.7109375" style="126" customWidth="1"/>
    <col min="10756" max="10756" width="35.85546875" style="126" customWidth="1"/>
    <col min="10757" max="10757" width="9.140625" style="126"/>
    <col min="10758" max="10758" width="23.7109375" style="126" customWidth="1"/>
    <col min="10759" max="11009" width="9.140625" style="126"/>
    <col min="11010" max="11010" width="31.85546875" style="126" customWidth="1"/>
    <col min="11011" max="11011" width="23.7109375" style="126" customWidth="1"/>
    <col min="11012" max="11012" width="35.85546875" style="126" customWidth="1"/>
    <col min="11013" max="11013" width="9.140625" style="126"/>
    <col min="11014" max="11014" width="23.7109375" style="126" customWidth="1"/>
    <col min="11015" max="11265" width="9.140625" style="126"/>
    <col min="11266" max="11266" width="31.85546875" style="126" customWidth="1"/>
    <col min="11267" max="11267" width="23.7109375" style="126" customWidth="1"/>
    <col min="11268" max="11268" width="35.85546875" style="126" customWidth="1"/>
    <col min="11269" max="11269" width="9.140625" style="126"/>
    <col min="11270" max="11270" width="23.7109375" style="126" customWidth="1"/>
    <col min="11271" max="11521" width="9.140625" style="126"/>
    <col min="11522" max="11522" width="31.85546875" style="126" customWidth="1"/>
    <col min="11523" max="11523" width="23.7109375" style="126" customWidth="1"/>
    <col min="11524" max="11524" width="35.85546875" style="126" customWidth="1"/>
    <col min="11525" max="11525" width="9.140625" style="126"/>
    <col min="11526" max="11526" width="23.7109375" style="126" customWidth="1"/>
    <col min="11527" max="11777" width="9.140625" style="126"/>
    <col min="11778" max="11778" width="31.85546875" style="126" customWidth="1"/>
    <col min="11779" max="11779" width="23.7109375" style="126" customWidth="1"/>
    <col min="11780" max="11780" width="35.85546875" style="126" customWidth="1"/>
    <col min="11781" max="11781" width="9.140625" style="126"/>
    <col min="11782" max="11782" width="23.7109375" style="126" customWidth="1"/>
    <col min="11783" max="12033" width="9.140625" style="126"/>
    <col min="12034" max="12034" width="31.85546875" style="126" customWidth="1"/>
    <col min="12035" max="12035" width="23.7109375" style="126" customWidth="1"/>
    <col min="12036" max="12036" width="35.85546875" style="126" customWidth="1"/>
    <col min="12037" max="12037" width="9.140625" style="126"/>
    <col min="12038" max="12038" width="23.7109375" style="126" customWidth="1"/>
    <col min="12039" max="12289" width="9.140625" style="126"/>
    <col min="12290" max="12290" width="31.85546875" style="126" customWidth="1"/>
    <col min="12291" max="12291" width="23.7109375" style="126" customWidth="1"/>
    <col min="12292" max="12292" width="35.85546875" style="126" customWidth="1"/>
    <col min="12293" max="12293" width="9.140625" style="126"/>
    <col min="12294" max="12294" width="23.7109375" style="126" customWidth="1"/>
    <col min="12295" max="12545" width="9.140625" style="126"/>
    <col min="12546" max="12546" width="31.85546875" style="126" customWidth="1"/>
    <col min="12547" max="12547" width="23.7109375" style="126" customWidth="1"/>
    <col min="12548" max="12548" width="35.85546875" style="126" customWidth="1"/>
    <col min="12549" max="12549" width="9.140625" style="126"/>
    <col min="12550" max="12550" width="23.7109375" style="126" customWidth="1"/>
    <col min="12551" max="12801" width="9.140625" style="126"/>
    <col min="12802" max="12802" width="31.85546875" style="126" customWidth="1"/>
    <col min="12803" max="12803" width="23.7109375" style="126" customWidth="1"/>
    <col min="12804" max="12804" width="35.85546875" style="126" customWidth="1"/>
    <col min="12805" max="12805" width="9.140625" style="126"/>
    <col min="12806" max="12806" width="23.7109375" style="126" customWidth="1"/>
    <col min="12807" max="13057" width="9.140625" style="126"/>
    <col min="13058" max="13058" width="31.85546875" style="126" customWidth="1"/>
    <col min="13059" max="13059" width="23.7109375" style="126" customWidth="1"/>
    <col min="13060" max="13060" width="35.85546875" style="126" customWidth="1"/>
    <col min="13061" max="13061" width="9.140625" style="126"/>
    <col min="13062" max="13062" width="23.7109375" style="126" customWidth="1"/>
    <col min="13063" max="13313" width="9.140625" style="126"/>
    <col min="13314" max="13314" width="31.85546875" style="126" customWidth="1"/>
    <col min="13315" max="13315" width="23.7109375" style="126" customWidth="1"/>
    <col min="13316" max="13316" width="35.85546875" style="126" customWidth="1"/>
    <col min="13317" max="13317" width="9.140625" style="126"/>
    <col min="13318" max="13318" width="23.7109375" style="126" customWidth="1"/>
    <col min="13319" max="13569" width="9.140625" style="126"/>
    <col min="13570" max="13570" width="31.85546875" style="126" customWidth="1"/>
    <col min="13571" max="13571" width="23.7109375" style="126" customWidth="1"/>
    <col min="13572" max="13572" width="35.85546875" style="126" customWidth="1"/>
    <col min="13573" max="13573" width="9.140625" style="126"/>
    <col min="13574" max="13574" width="23.7109375" style="126" customWidth="1"/>
    <col min="13575" max="13825" width="9.140625" style="126"/>
    <col min="13826" max="13826" width="31.85546875" style="126" customWidth="1"/>
    <col min="13827" max="13827" width="23.7109375" style="126" customWidth="1"/>
    <col min="13828" max="13828" width="35.85546875" style="126" customWidth="1"/>
    <col min="13829" max="13829" width="9.140625" style="126"/>
    <col min="13830" max="13830" width="23.7109375" style="126" customWidth="1"/>
    <col min="13831" max="14081" width="9.140625" style="126"/>
    <col min="14082" max="14082" width="31.85546875" style="126" customWidth="1"/>
    <col min="14083" max="14083" width="23.7109375" style="126" customWidth="1"/>
    <col min="14084" max="14084" width="35.85546875" style="126" customWidth="1"/>
    <col min="14085" max="14085" width="9.140625" style="126"/>
    <col min="14086" max="14086" width="23.7109375" style="126" customWidth="1"/>
    <col min="14087" max="14337" width="9.140625" style="126"/>
    <col min="14338" max="14338" width="31.85546875" style="126" customWidth="1"/>
    <col min="14339" max="14339" width="23.7109375" style="126" customWidth="1"/>
    <col min="14340" max="14340" width="35.85546875" style="126" customWidth="1"/>
    <col min="14341" max="14341" width="9.140625" style="126"/>
    <col min="14342" max="14342" width="23.7109375" style="126" customWidth="1"/>
    <col min="14343" max="14593" width="9.140625" style="126"/>
    <col min="14594" max="14594" width="31.85546875" style="126" customWidth="1"/>
    <col min="14595" max="14595" width="23.7109375" style="126" customWidth="1"/>
    <col min="14596" max="14596" width="35.85546875" style="126" customWidth="1"/>
    <col min="14597" max="14597" width="9.140625" style="126"/>
    <col min="14598" max="14598" width="23.7109375" style="126" customWidth="1"/>
    <col min="14599" max="14849" width="9.140625" style="126"/>
    <col min="14850" max="14850" width="31.85546875" style="126" customWidth="1"/>
    <col min="14851" max="14851" width="23.7109375" style="126" customWidth="1"/>
    <col min="14852" max="14852" width="35.85546875" style="126" customWidth="1"/>
    <col min="14853" max="14853" width="9.140625" style="126"/>
    <col min="14854" max="14854" width="23.7109375" style="126" customWidth="1"/>
    <col min="14855" max="15105" width="9.140625" style="126"/>
    <col min="15106" max="15106" width="31.85546875" style="126" customWidth="1"/>
    <col min="15107" max="15107" width="23.7109375" style="126" customWidth="1"/>
    <col min="15108" max="15108" width="35.85546875" style="126" customWidth="1"/>
    <col min="15109" max="15109" width="9.140625" style="126"/>
    <col min="15110" max="15110" width="23.7109375" style="126" customWidth="1"/>
    <col min="15111" max="15361" width="9.140625" style="126"/>
    <col min="15362" max="15362" width="31.85546875" style="126" customWidth="1"/>
    <col min="15363" max="15363" width="23.7109375" style="126" customWidth="1"/>
    <col min="15364" max="15364" width="35.85546875" style="126" customWidth="1"/>
    <col min="15365" max="15365" width="9.140625" style="126"/>
    <col min="15366" max="15366" width="23.7109375" style="126" customWidth="1"/>
    <col min="15367" max="15617" width="9.140625" style="126"/>
    <col min="15618" max="15618" width="31.85546875" style="126" customWidth="1"/>
    <col min="15619" max="15619" width="23.7109375" style="126" customWidth="1"/>
    <col min="15620" max="15620" width="35.85546875" style="126" customWidth="1"/>
    <col min="15621" max="15621" width="9.140625" style="126"/>
    <col min="15622" max="15622" width="23.7109375" style="126" customWidth="1"/>
    <col min="15623" max="15873" width="9.140625" style="126"/>
    <col min="15874" max="15874" width="31.85546875" style="126" customWidth="1"/>
    <col min="15875" max="15875" width="23.7109375" style="126" customWidth="1"/>
    <col min="15876" max="15876" width="35.85546875" style="126" customWidth="1"/>
    <col min="15877" max="15877" width="9.140625" style="126"/>
    <col min="15878" max="15878" width="23.7109375" style="126" customWidth="1"/>
    <col min="15879" max="16129" width="9.140625" style="126"/>
    <col min="16130" max="16130" width="31.85546875" style="126" customWidth="1"/>
    <col min="16131" max="16131" width="23.7109375" style="126" customWidth="1"/>
    <col min="16132" max="16132" width="35.85546875" style="126" customWidth="1"/>
    <col min="16133" max="16133" width="9.140625" style="126"/>
    <col min="16134" max="16134" width="23.7109375" style="126" customWidth="1"/>
    <col min="16135" max="16383" width="9.140625" style="126"/>
    <col min="16384" max="16384" width="9.140625" style="126" customWidth="1"/>
  </cols>
  <sheetData>
    <row r="1" spans="1:18" customFormat="1" ht="95.25" customHeight="1" x14ac:dyDescent="0.25">
      <c r="A1" s="189"/>
      <c r="B1" s="26" t="s">
        <v>0</v>
      </c>
      <c r="C1" s="190"/>
      <c r="D1" s="190"/>
      <c r="E1" s="26"/>
      <c r="F1" s="26"/>
      <c r="G1" s="26"/>
      <c r="H1" s="26"/>
      <c r="I1" s="26"/>
      <c r="J1" s="26"/>
      <c r="K1" s="26"/>
      <c r="L1" s="26"/>
      <c r="M1" s="26"/>
      <c r="N1" s="26"/>
      <c r="O1" s="26"/>
      <c r="P1" s="26"/>
      <c r="Q1" s="26"/>
      <c r="R1" s="26"/>
    </row>
    <row r="2" spans="1:18" customFormat="1" ht="34.5" customHeight="1" x14ac:dyDescent="0.25">
      <c r="A2" s="191"/>
      <c r="B2" s="191"/>
      <c r="C2" s="191"/>
      <c r="D2" s="191"/>
      <c r="E2" s="26"/>
      <c r="F2" s="26"/>
      <c r="G2" s="26"/>
      <c r="H2" s="26" t="s">
        <v>0</v>
      </c>
      <c r="I2" s="26"/>
      <c r="J2" s="26"/>
      <c r="K2" s="26"/>
      <c r="L2" s="26"/>
      <c r="M2" s="26"/>
      <c r="N2" s="26"/>
      <c r="O2" s="26"/>
      <c r="P2" s="26"/>
      <c r="Q2" s="26"/>
      <c r="R2" s="26"/>
    </row>
    <row r="3" spans="1:18" x14ac:dyDescent="0.2">
      <c r="A3" s="192"/>
      <c r="B3" s="192"/>
      <c r="C3" s="192"/>
      <c r="D3" s="192"/>
      <c r="E3" s="192"/>
      <c r="F3" s="132"/>
      <c r="G3" s="132"/>
      <c r="H3" s="132"/>
      <c r="I3" s="132"/>
      <c r="J3" s="132"/>
      <c r="K3" s="132"/>
      <c r="L3" s="132"/>
      <c r="M3" s="132"/>
      <c r="N3" s="132"/>
      <c r="O3" s="132"/>
      <c r="P3" s="132"/>
      <c r="Q3" s="132"/>
      <c r="R3" s="132"/>
    </row>
    <row r="4" spans="1:18" s="127" customFormat="1" ht="19.5" x14ac:dyDescent="0.2">
      <c r="A4" s="187"/>
      <c r="B4" s="467"/>
      <c r="C4" s="467"/>
      <c r="D4" s="467"/>
      <c r="E4" s="467"/>
      <c r="F4" s="193"/>
      <c r="G4" s="193"/>
      <c r="H4" s="193"/>
      <c r="I4" s="193"/>
      <c r="J4" s="193"/>
      <c r="K4" s="193"/>
      <c r="L4" s="193"/>
      <c r="M4" s="193"/>
      <c r="N4" s="193"/>
      <c r="O4" s="193"/>
      <c r="P4" s="193"/>
      <c r="Q4" s="193"/>
      <c r="R4" s="193"/>
    </row>
    <row r="5" spans="1:18" s="127" customFormat="1" ht="19.5" x14ac:dyDescent="0.25">
      <c r="A5" s="194"/>
      <c r="B5" s="178" t="s">
        <v>1</v>
      </c>
      <c r="C5" s="178"/>
      <c r="D5" s="178"/>
      <c r="E5" s="193"/>
      <c r="F5" s="195"/>
      <c r="G5" s="195"/>
      <c r="H5" s="195"/>
      <c r="I5" s="195"/>
      <c r="J5" s="195"/>
      <c r="K5" s="195"/>
      <c r="L5" s="195"/>
      <c r="M5" s="193"/>
      <c r="N5" s="193"/>
      <c r="O5" s="193"/>
      <c r="P5" s="193"/>
      <c r="Q5" s="193"/>
      <c r="R5" s="193"/>
    </row>
    <row r="6" spans="1:18" s="127" customFormat="1" ht="11.85" customHeight="1" x14ac:dyDescent="0.25">
      <c r="A6" s="194"/>
      <c r="B6" s="178"/>
      <c r="C6" s="178"/>
      <c r="D6" s="178"/>
      <c r="E6" s="193"/>
      <c r="F6" s="195"/>
      <c r="G6" s="195"/>
      <c r="H6" s="195"/>
      <c r="I6" s="195"/>
      <c r="J6" s="195"/>
      <c r="K6" s="195"/>
      <c r="L6" s="195"/>
      <c r="M6" s="193"/>
      <c r="N6" s="193"/>
      <c r="O6" s="193"/>
      <c r="P6" s="193"/>
      <c r="Q6" s="193"/>
      <c r="R6" s="193"/>
    </row>
    <row r="7" spans="1:18" ht="15" x14ac:dyDescent="0.2">
      <c r="A7" s="176"/>
      <c r="B7" s="350" t="s">
        <v>2</v>
      </c>
      <c r="C7" s="197"/>
      <c r="D7" s="196"/>
      <c r="E7" s="176"/>
      <c r="F7" s="132"/>
      <c r="G7" s="132"/>
      <c r="H7" s="132"/>
      <c r="I7" s="132"/>
      <c r="J7" s="132"/>
      <c r="K7" s="132"/>
      <c r="L7" s="132"/>
      <c r="M7" s="132"/>
      <c r="N7" s="132"/>
      <c r="O7" s="132"/>
      <c r="P7" s="132"/>
      <c r="Q7" s="132"/>
      <c r="R7" s="132"/>
    </row>
    <row r="8" spans="1:18" s="128" customFormat="1" ht="15" x14ac:dyDescent="0.2">
      <c r="A8" s="176"/>
      <c r="B8" s="196"/>
      <c r="C8" s="198"/>
      <c r="D8" s="199"/>
      <c r="E8" s="176"/>
      <c r="F8" s="196"/>
      <c r="G8" s="176"/>
      <c r="H8" s="176"/>
      <c r="I8" s="176"/>
      <c r="J8" s="176"/>
      <c r="K8" s="176"/>
      <c r="L8" s="176"/>
      <c r="M8" s="176"/>
      <c r="N8" s="176"/>
      <c r="O8" s="176"/>
      <c r="P8" s="176"/>
      <c r="Q8" s="176"/>
      <c r="R8" s="176"/>
    </row>
    <row r="9" spans="1:18" s="128" customFormat="1" ht="15.75" x14ac:dyDescent="0.25">
      <c r="A9" s="176"/>
      <c r="B9" s="199"/>
      <c r="C9" s="198"/>
      <c r="D9" s="199"/>
      <c r="E9" s="176"/>
      <c r="F9" s="154"/>
      <c r="G9" s="176"/>
      <c r="H9" s="176"/>
      <c r="I9" s="176"/>
      <c r="J9" s="176"/>
      <c r="K9" s="176"/>
      <c r="L9" s="176"/>
      <c r="M9" s="176"/>
      <c r="N9" s="176"/>
      <c r="O9" s="176"/>
      <c r="P9" s="176"/>
      <c r="Q9" s="176"/>
      <c r="R9" s="176"/>
    </row>
    <row r="10" spans="1:18" s="128" customFormat="1" ht="18" x14ac:dyDescent="0.25">
      <c r="A10" s="176"/>
      <c r="B10" s="196"/>
      <c r="C10" s="200"/>
      <c r="D10" s="199"/>
      <c r="E10" s="176"/>
      <c r="F10" s="154"/>
      <c r="G10" s="176"/>
      <c r="H10" s="176"/>
      <c r="I10" s="176"/>
      <c r="J10" s="176"/>
      <c r="K10" s="176"/>
      <c r="L10" s="176"/>
      <c r="M10" s="176"/>
      <c r="N10" s="176"/>
      <c r="O10" s="176"/>
      <c r="P10" s="176"/>
      <c r="Q10" s="176"/>
      <c r="R10" s="176"/>
    </row>
    <row r="11" spans="1:18" s="128" customFormat="1" ht="18" x14ac:dyDescent="0.25">
      <c r="A11" s="176"/>
      <c r="B11" s="356" t="s">
        <v>3</v>
      </c>
      <c r="C11" s="357"/>
      <c r="D11" s="199"/>
      <c r="E11" s="176"/>
      <c r="F11" s="154"/>
      <c r="G11" s="176"/>
      <c r="H11" s="176"/>
      <c r="I11" s="176"/>
      <c r="J11" s="176"/>
      <c r="K11" s="176"/>
      <c r="L11" s="176"/>
      <c r="M11" s="176"/>
      <c r="N11" s="176"/>
      <c r="O11" s="176"/>
      <c r="P11" s="176"/>
      <c r="Q11" s="176"/>
      <c r="R11" s="176"/>
    </row>
    <row r="12" spans="1:18" s="128" customFormat="1" ht="13.5" customHeight="1" x14ac:dyDescent="0.25">
      <c r="A12" s="132"/>
      <c r="B12" s="201"/>
      <c r="C12" s="201"/>
      <c r="D12" s="201"/>
      <c r="E12" s="201"/>
      <c r="F12" s="154"/>
      <c r="G12" s="176"/>
      <c r="H12" s="176"/>
      <c r="I12" s="176"/>
      <c r="J12" s="176"/>
      <c r="K12" s="176"/>
      <c r="L12" s="176"/>
      <c r="M12" s="176"/>
      <c r="N12" s="176"/>
      <c r="O12" s="176"/>
      <c r="P12" s="176"/>
      <c r="Q12" s="176"/>
      <c r="R12" s="176"/>
    </row>
    <row r="13" spans="1:18" s="128" customFormat="1" ht="9.75" customHeight="1" x14ac:dyDescent="0.25">
      <c r="A13" s="132"/>
      <c r="B13" s="201"/>
      <c r="C13" s="201"/>
      <c r="D13" s="201"/>
      <c r="E13" s="201"/>
      <c r="F13" s="154"/>
      <c r="G13" s="176"/>
      <c r="H13" s="176"/>
      <c r="I13" s="176"/>
      <c r="J13" s="176"/>
      <c r="K13" s="176"/>
      <c r="L13" s="176"/>
      <c r="M13" s="176"/>
      <c r="N13" s="176"/>
      <c r="O13" s="176"/>
      <c r="P13" s="176"/>
      <c r="Q13" s="176"/>
      <c r="R13" s="176"/>
    </row>
    <row r="14" spans="1:18" s="128" customFormat="1" ht="17.25" customHeight="1" x14ac:dyDescent="0.25">
      <c r="A14" s="129"/>
      <c r="B14" s="202" t="s">
        <v>4</v>
      </c>
      <c r="C14" s="203"/>
      <c r="D14" s="203"/>
      <c r="E14" s="204"/>
      <c r="F14" s="154"/>
      <c r="G14" s="176"/>
      <c r="H14" s="176"/>
      <c r="I14" s="176"/>
      <c r="J14" s="176"/>
      <c r="K14" s="176"/>
      <c r="L14" s="176"/>
      <c r="M14" s="176"/>
      <c r="N14" s="176"/>
      <c r="O14" s="176"/>
      <c r="P14" s="176"/>
      <c r="Q14" s="176"/>
      <c r="R14" s="176"/>
    </row>
    <row r="15" spans="1:18" ht="15" x14ac:dyDescent="0.25">
      <c r="A15" s="176"/>
      <c r="B15" s="187" t="s">
        <v>5</v>
      </c>
      <c r="C15" s="187" t="s">
        <v>6</v>
      </c>
      <c r="D15" s="187" t="s">
        <v>7</v>
      </c>
      <c r="E15" s="176"/>
      <c r="F15" s="154"/>
      <c r="G15" s="132"/>
      <c r="H15" s="132"/>
      <c r="I15" s="132"/>
      <c r="J15" s="132"/>
      <c r="K15" s="132"/>
      <c r="L15" s="132"/>
      <c r="M15" s="132"/>
      <c r="N15" s="132"/>
      <c r="O15" s="132"/>
      <c r="P15" s="132"/>
      <c r="Q15" s="132"/>
      <c r="R15" s="132"/>
    </row>
    <row r="16" spans="1:18" ht="15" x14ac:dyDescent="0.25">
      <c r="A16" s="176"/>
      <c r="B16" s="447" t="s">
        <v>8</v>
      </c>
      <c r="C16" s="448">
        <v>45593</v>
      </c>
      <c r="D16" s="468" t="s">
        <v>1617</v>
      </c>
      <c r="E16" s="469"/>
      <c r="F16" s="154"/>
      <c r="G16" s="132"/>
      <c r="H16" s="132"/>
      <c r="I16" s="132"/>
      <c r="J16" s="132"/>
      <c r="K16" s="132"/>
      <c r="L16" s="132"/>
      <c r="M16" s="132"/>
      <c r="N16" s="132"/>
      <c r="O16" s="132"/>
      <c r="P16" s="132"/>
      <c r="Q16" s="132"/>
      <c r="R16" s="132"/>
    </row>
    <row r="17" spans="1:18" s="128" customFormat="1" ht="14.25" customHeight="1" x14ac:dyDescent="0.25">
      <c r="A17" s="176"/>
      <c r="B17" s="358" t="s">
        <v>9</v>
      </c>
      <c r="C17" s="359">
        <v>44965</v>
      </c>
      <c r="D17" s="468"/>
      <c r="E17" s="469"/>
      <c r="F17" s="154"/>
      <c r="G17" s="176"/>
      <c r="H17" s="176"/>
      <c r="I17" s="176"/>
      <c r="J17" s="176"/>
      <c r="K17" s="176"/>
      <c r="L17" s="176"/>
      <c r="M17" s="176"/>
      <c r="N17" s="176"/>
      <c r="O17" s="176"/>
      <c r="P17" s="176"/>
      <c r="Q17" s="176"/>
      <c r="R17" s="176"/>
    </row>
    <row r="18" spans="1:18" s="128" customFormat="1" ht="14.25" customHeight="1" x14ac:dyDescent="0.25">
      <c r="A18" s="176"/>
      <c r="B18" s="358" t="s">
        <v>10</v>
      </c>
      <c r="C18" s="359">
        <v>44620</v>
      </c>
      <c r="D18" s="468"/>
      <c r="E18" s="469"/>
      <c r="F18" s="154"/>
      <c r="G18" s="176"/>
      <c r="H18" s="176"/>
      <c r="I18" s="176"/>
      <c r="J18" s="176"/>
      <c r="K18" s="176"/>
      <c r="L18" s="176"/>
      <c r="M18" s="176"/>
      <c r="N18" s="176"/>
      <c r="O18" s="176"/>
      <c r="P18" s="176"/>
      <c r="Q18" s="176"/>
      <c r="R18" s="176"/>
    </row>
    <row r="19" spans="1:18" s="128" customFormat="1" ht="15" x14ac:dyDescent="0.25">
      <c r="A19" s="132"/>
      <c r="B19" s="358">
        <v>3</v>
      </c>
      <c r="C19" s="359">
        <v>44309</v>
      </c>
      <c r="D19" s="468"/>
      <c r="E19" s="469"/>
      <c r="F19" s="154"/>
      <c r="G19" s="176"/>
      <c r="H19" s="176"/>
      <c r="I19" s="176"/>
      <c r="J19" s="176"/>
      <c r="K19" s="176"/>
      <c r="L19" s="176"/>
      <c r="M19" s="176"/>
      <c r="N19" s="176"/>
      <c r="O19" s="176"/>
      <c r="P19" s="176"/>
      <c r="Q19" s="176"/>
      <c r="R19" s="176"/>
    </row>
    <row r="20" spans="1:18" s="128" customFormat="1" ht="15" x14ac:dyDescent="0.25">
      <c r="A20" s="132"/>
      <c r="B20" s="358">
        <v>2.2999999999999998</v>
      </c>
      <c r="C20" s="359">
        <v>44118</v>
      </c>
      <c r="D20" s="468"/>
      <c r="E20" s="469"/>
      <c r="F20" s="154"/>
      <c r="G20" s="176"/>
      <c r="H20" s="176"/>
      <c r="I20" s="176"/>
      <c r="J20" s="176"/>
      <c r="K20" s="176"/>
      <c r="L20" s="176"/>
      <c r="M20" s="176"/>
      <c r="N20" s="176"/>
      <c r="O20" s="176"/>
      <c r="P20" s="176"/>
      <c r="Q20" s="176"/>
      <c r="R20" s="176"/>
    </row>
    <row r="21" spans="1:18" s="128" customFormat="1" ht="14.25" customHeight="1" x14ac:dyDescent="0.25">
      <c r="A21" s="176"/>
      <c r="B21" s="358">
        <v>2.2000000000000002</v>
      </c>
      <c r="C21" s="359">
        <v>44054</v>
      </c>
      <c r="D21" s="468"/>
      <c r="E21" s="469"/>
      <c r="F21" s="154"/>
      <c r="G21" s="176"/>
      <c r="H21" s="176"/>
      <c r="I21" s="176"/>
      <c r="J21" s="176"/>
      <c r="K21" s="176"/>
      <c r="L21" s="176"/>
      <c r="M21" s="176"/>
      <c r="N21" s="176"/>
      <c r="O21" s="176"/>
      <c r="P21" s="176"/>
      <c r="Q21" s="176"/>
      <c r="R21" s="176"/>
    </row>
    <row r="22" spans="1:18" s="128" customFormat="1" ht="15" x14ac:dyDescent="0.25">
      <c r="A22" s="132"/>
      <c r="B22" s="358">
        <v>2.1</v>
      </c>
      <c r="C22" s="359">
        <v>44015</v>
      </c>
      <c r="D22" s="468"/>
      <c r="E22" s="469"/>
      <c r="F22" s="154"/>
      <c r="G22" s="176"/>
      <c r="H22" s="176"/>
      <c r="I22" s="176"/>
      <c r="J22" s="176"/>
      <c r="K22" s="176"/>
      <c r="L22" s="176"/>
      <c r="M22" s="176"/>
      <c r="N22" s="176"/>
      <c r="O22" s="176"/>
      <c r="P22" s="176"/>
      <c r="Q22" s="176"/>
      <c r="R22" s="176"/>
    </row>
    <row r="23" spans="1:18" s="128" customFormat="1" ht="15" x14ac:dyDescent="0.25">
      <c r="A23" s="132"/>
      <c r="B23" s="358">
        <v>2</v>
      </c>
      <c r="C23" s="359">
        <v>43993</v>
      </c>
      <c r="D23" s="468"/>
      <c r="E23" s="469"/>
      <c r="F23" s="154"/>
      <c r="G23" s="176"/>
      <c r="H23" s="176"/>
      <c r="I23" s="176"/>
      <c r="J23" s="176"/>
      <c r="K23" s="176"/>
      <c r="L23" s="176"/>
      <c r="M23" s="176"/>
      <c r="N23" s="176"/>
      <c r="O23" s="176"/>
      <c r="P23" s="176"/>
      <c r="Q23" s="176"/>
      <c r="R23" s="176"/>
    </row>
    <row r="24" spans="1:18" s="128" customFormat="1" ht="15" x14ac:dyDescent="0.25">
      <c r="A24" s="132"/>
      <c r="B24" s="358">
        <v>1</v>
      </c>
      <c r="C24" s="359">
        <v>43936</v>
      </c>
      <c r="D24" s="468"/>
      <c r="E24" s="469"/>
      <c r="F24" s="154"/>
      <c r="G24" s="176"/>
      <c r="H24" s="176"/>
      <c r="I24" s="176"/>
      <c r="J24" s="176"/>
      <c r="K24" s="176"/>
      <c r="L24" s="176"/>
      <c r="M24" s="176"/>
      <c r="N24" s="176"/>
      <c r="O24" s="176"/>
      <c r="P24" s="176"/>
      <c r="Q24" s="176"/>
      <c r="R24" s="176"/>
    </row>
    <row r="25" spans="1:18" s="131" customFormat="1" ht="22.5" customHeight="1" x14ac:dyDescent="0.25">
      <c r="A25" s="130"/>
      <c r="B25" s="464" t="s">
        <v>11</v>
      </c>
      <c r="C25" s="464"/>
      <c r="D25" s="464"/>
      <c r="E25" s="130"/>
      <c r="F25" s="205"/>
      <c r="G25" s="206"/>
      <c r="H25" s="206"/>
      <c r="I25" s="206"/>
      <c r="J25" s="206"/>
      <c r="K25" s="206"/>
      <c r="L25" s="206"/>
      <c r="M25" s="206"/>
      <c r="N25" s="206"/>
      <c r="O25" s="206"/>
      <c r="P25" s="206"/>
      <c r="Q25" s="206"/>
      <c r="R25" s="206"/>
    </row>
    <row r="26" spans="1:18" s="128" customFormat="1" ht="30" customHeight="1" x14ac:dyDescent="0.25">
      <c r="A26" s="132"/>
      <c r="B26" s="470" t="s">
        <v>12</v>
      </c>
      <c r="C26" s="470"/>
      <c r="D26" s="470"/>
      <c r="E26" s="132"/>
      <c r="F26" s="154"/>
      <c r="G26" s="176"/>
      <c r="H26" s="176"/>
      <c r="I26" s="176"/>
      <c r="J26" s="176"/>
      <c r="K26" s="176"/>
      <c r="L26" s="176"/>
      <c r="M26" s="176"/>
      <c r="N26" s="176"/>
      <c r="O26" s="176"/>
      <c r="P26" s="176"/>
      <c r="Q26" s="176"/>
      <c r="R26" s="176"/>
    </row>
    <row r="27" spans="1:18" s="128" customFormat="1" ht="17.25" customHeight="1" x14ac:dyDescent="0.25">
      <c r="A27" s="132"/>
      <c r="B27" s="463"/>
      <c r="C27" s="463"/>
      <c r="D27" s="463"/>
      <c r="E27" s="132"/>
      <c r="F27" s="154"/>
      <c r="G27" s="176"/>
      <c r="H27" s="176"/>
      <c r="I27" s="176"/>
      <c r="J27" s="176"/>
      <c r="K27" s="176"/>
      <c r="L27" s="176"/>
      <c r="M27" s="176"/>
      <c r="N27" s="176"/>
      <c r="O27" s="176"/>
      <c r="P27" s="176"/>
      <c r="Q27" s="176"/>
      <c r="R27" s="176"/>
    </row>
    <row r="28" spans="1:18" s="128" customFormat="1" ht="16.5" customHeight="1" x14ac:dyDescent="0.2">
      <c r="A28" s="132"/>
      <c r="B28" s="464" t="s">
        <v>13</v>
      </c>
      <c r="C28" s="464"/>
      <c r="D28" s="464"/>
      <c r="E28" s="132"/>
      <c r="F28" s="176"/>
      <c r="G28" s="176"/>
      <c r="H28" s="176"/>
      <c r="I28" s="176"/>
      <c r="J28" s="176"/>
      <c r="K28" s="176"/>
      <c r="L28" s="176"/>
      <c r="M28" s="176"/>
      <c r="N28" s="176"/>
      <c r="O28" s="176"/>
      <c r="P28" s="176"/>
      <c r="Q28" s="176"/>
      <c r="R28" s="176"/>
    </row>
    <row r="29" spans="1:18" s="128" customFormat="1" ht="45" customHeight="1" x14ac:dyDescent="0.2">
      <c r="A29" s="132"/>
      <c r="B29" s="463" t="s">
        <v>14</v>
      </c>
      <c r="C29" s="463"/>
      <c r="D29" s="463"/>
      <c r="E29" s="132"/>
      <c r="F29" s="176"/>
      <c r="G29" s="176"/>
      <c r="H29" s="176"/>
      <c r="I29" s="176"/>
      <c r="J29" s="176"/>
      <c r="K29" s="176"/>
      <c r="L29" s="176"/>
      <c r="M29" s="176"/>
      <c r="N29" s="176"/>
      <c r="O29" s="176"/>
      <c r="P29" s="176"/>
      <c r="Q29" s="176"/>
      <c r="R29" s="176"/>
    </row>
    <row r="30" spans="1:18" ht="24.75" customHeight="1" x14ac:dyDescent="0.2">
      <c r="A30" s="132"/>
      <c r="B30" s="464" t="s">
        <v>15</v>
      </c>
      <c r="C30" s="464"/>
      <c r="D30" s="464"/>
      <c r="E30" s="132"/>
      <c r="F30" s="132"/>
      <c r="G30" s="132"/>
      <c r="H30" s="132"/>
      <c r="I30" s="132"/>
      <c r="J30" s="132"/>
      <c r="K30" s="132"/>
      <c r="L30" s="132"/>
      <c r="M30" s="132"/>
      <c r="N30" s="132"/>
      <c r="O30" s="132"/>
      <c r="P30" s="132"/>
      <c r="Q30" s="132"/>
      <c r="R30" s="132"/>
    </row>
    <row r="31" spans="1:18" ht="22.35" customHeight="1" x14ac:dyDescent="0.2">
      <c r="A31" s="132"/>
      <c r="B31" s="465" t="s">
        <v>16</v>
      </c>
      <c r="C31" s="465"/>
      <c r="D31" s="465"/>
      <c r="E31" s="132"/>
      <c r="F31" s="132"/>
      <c r="G31" s="132"/>
      <c r="H31" s="132"/>
      <c r="I31" s="132"/>
      <c r="J31" s="132"/>
      <c r="K31" s="132"/>
      <c r="L31" s="132"/>
      <c r="M31" s="132"/>
      <c r="N31" s="132"/>
      <c r="O31" s="132"/>
      <c r="P31" s="132"/>
      <c r="Q31" s="132"/>
      <c r="R31" s="132"/>
    </row>
    <row r="32" spans="1:18" ht="22.5" customHeight="1" x14ac:dyDescent="0.2">
      <c r="A32" s="132"/>
      <c r="B32" s="466" t="s">
        <v>1477</v>
      </c>
      <c r="C32" s="466"/>
      <c r="D32" s="466"/>
      <c r="E32" s="132"/>
      <c r="F32" s="132"/>
      <c r="G32" s="132"/>
      <c r="H32" s="132"/>
      <c r="I32" s="132"/>
      <c r="J32" s="132"/>
      <c r="K32" s="132"/>
      <c r="L32" s="132"/>
      <c r="M32" s="132"/>
      <c r="N32" s="132"/>
      <c r="O32" s="132"/>
      <c r="P32" s="132"/>
      <c r="Q32" s="132"/>
      <c r="R32" s="132"/>
    </row>
    <row r="33" spans="1:18" ht="45.6" customHeight="1" x14ac:dyDescent="0.2">
      <c r="B33" s="463" t="s">
        <v>17</v>
      </c>
      <c r="C33" s="463"/>
      <c r="D33" s="463"/>
      <c r="F33" s="132"/>
      <c r="G33" s="132"/>
      <c r="H33" s="132"/>
      <c r="I33" s="132"/>
      <c r="J33" s="132"/>
      <c r="K33" s="132"/>
      <c r="L33" s="132"/>
      <c r="M33" s="132"/>
      <c r="N33" s="132"/>
      <c r="O33" s="132"/>
      <c r="P33" s="132"/>
      <c r="Q33" s="132"/>
      <c r="R33" s="132"/>
    </row>
    <row r="34" spans="1:18" x14ac:dyDescent="0.2">
      <c r="A34" s="132"/>
      <c r="B34" s="132"/>
      <c r="C34" s="132"/>
      <c r="D34" s="132"/>
      <c r="E34" s="132"/>
      <c r="F34" s="132"/>
      <c r="G34" s="132"/>
      <c r="H34" s="132"/>
      <c r="I34" s="132"/>
      <c r="J34" s="132"/>
      <c r="K34" s="132"/>
      <c r="L34" s="132"/>
      <c r="M34" s="132"/>
      <c r="N34" s="132"/>
      <c r="O34" s="132"/>
      <c r="P34" s="132"/>
      <c r="Q34" s="132"/>
      <c r="R34" s="132"/>
    </row>
    <row r="35" spans="1:18" x14ac:dyDescent="0.2">
      <c r="A35" s="132"/>
      <c r="B35" s="132"/>
      <c r="C35" s="132"/>
      <c r="D35" s="132"/>
      <c r="E35" s="132"/>
      <c r="F35" s="132"/>
      <c r="G35" s="132"/>
      <c r="H35" s="132"/>
      <c r="I35" s="132"/>
      <c r="J35" s="132"/>
      <c r="K35" s="132"/>
      <c r="L35" s="132"/>
      <c r="M35" s="132"/>
      <c r="N35" s="132"/>
      <c r="O35" s="132"/>
      <c r="P35" s="132"/>
      <c r="Q35" s="132"/>
      <c r="R35" s="132"/>
    </row>
    <row r="36" spans="1:18" x14ac:dyDescent="0.2">
      <c r="A36" s="132"/>
      <c r="B36" s="132"/>
      <c r="C36" s="132"/>
      <c r="D36" s="132"/>
      <c r="E36" s="132"/>
      <c r="F36" s="132"/>
      <c r="G36" s="132"/>
      <c r="H36" s="132"/>
      <c r="I36" s="132"/>
      <c r="J36" s="132"/>
      <c r="K36" s="132"/>
      <c r="L36" s="132"/>
      <c r="M36" s="132"/>
      <c r="N36" s="132"/>
      <c r="O36" s="132"/>
      <c r="P36" s="132"/>
      <c r="Q36" s="132"/>
      <c r="R36" s="132"/>
    </row>
    <row r="37" spans="1:18" x14ac:dyDescent="0.2">
      <c r="A37" s="132"/>
      <c r="B37" s="132"/>
      <c r="C37" s="132"/>
      <c r="D37" s="132"/>
      <c r="E37" s="132"/>
      <c r="F37" s="132"/>
      <c r="G37" s="132"/>
      <c r="H37" s="132"/>
      <c r="I37" s="132"/>
      <c r="J37" s="132"/>
      <c r="K37" s="132"/>
      <c r="L37" s="132"/>
      <c r="M37" s="132"/>
      <c r="N37" s="132"/>
      <c r="O37" s="132"/>
      <c r="P37" s="132"/>
      <c r="Q37" s="132"/>
      <c r="R37" s="132"/>
    </row>
    <row r="38" spans="1:18" x14ac:dyDescent="0.2">
      <c r="A38" s="132"/>
      <c r="B38" s="132"/>
      <c r="C38" s="132"/>
      <c r="D38" s="132"/>
      <c r="E38" s="132"/>
      <c r="F38" s="132"/>
      <c r="G38" s="132"/>
      <c r="H38" s="132"/>
      <c r="I38" s="132"/>
      <c r="J38" s="132"/>
      <c r="K38" s="132"/>
      <c r="L38" s="132"/>
      <c r="M38" s="132"/>
      <c r="N38" s="132"/>
      <c r="O38" s="132"/>
      <c r="P38" s="132"/>
      <c r="Q38" s="132"/>
      <c r="R38" s="132"/>
    </row>
    <row r="39" spans="1:18" x14ac:dyDescent="0.2">
      <c r="A39" s="132"/>
      <c r="B39" s="132"/>
      <c r="C39" s="132"/>
      <c r="D39" s="132"/>
      <c r="E39" s="132"/>
      <c r="F39" s="132"/>
      <c r="G39" s="132"/>
      <c r="H39" s="132"/>
      <c r="I39" s="132"/>
      <c r="J39" s="132"/>
      <c r="K39" s="132"/>
      <c r="L39" s="132"/>
      <c r="M39" s="132"/>
      <c r="N39" s="132"/>
      <c r="O39" s="132"/>
      <c r="P39" s="132"/>
      <c r="Q39" s="132"/>
      <c r="R39" s="132"/>
    </row>
    <row r="40" spans="1:18" x14ac:dyDescent="0.2">
      <c r="A40" s="132"/>
      <c r="B40" s="132"/>
      <c r="C40" s="132"/>
      <c r="D40" s="132"/>
      <c r="E40" s="132"/>
      <c r="F40" s="132"/>
      <c r="G40" s="132"/>
      <c r="H40" s="132"/>
      <c r="I40" s="132"/>
      <c r="J40" s="132"/>
      <c r="K40" s="132"/>
      <c r="L40" s="132"/>
      <c r="M40" s="132"/>
      <c r="N40" s="132"/>
      <c r="O40" s="132"/>
      <c r="P40" s="132"/>
      <c r="Q40" s="132"/>
      <c r="R40" s="132"/>
    </row>
    <row r="41" spans="1:18" x14ac:dyDescent="0.2">
      <c r="A41" s="132"/>
      <c r="B41" s="132"/>
      <c r="C41" s="132"/>
      <c r="D41" s="132"/>
      <c r="E41" s="132"/>
      <c r="F41" s="132"/>
      <c r="G41" s="132"/>
      <c r="H41" s="132"/>
      <c r="I41" s="132"/>
      <c r="J41" s="132"/>
      <c r="K41" s="132"/>
      <c r="L41" s="132"/>
      <c r="M41" s="132"/>
      <c r="N41" s="132"/>
      <c r="O41" s="132"/>
      <c r="P41" s="132"/>
      <c r="Q41" s="132"/>
    </row>
    <row r="42" spans="1:18" x14ac:dyDescent="0.2">
      <c r="A42" s="132"/>
      <c r="B42" s="132"/>
      <c r="C42" s="132"/>
      <c r="D42" s="132"/>
      <c r="E42" s="132"/>
      <c r="F42" s="132"/>
      <c r="G42" s="132"/>
      <c r="H42" s="132"/>
      <c r="I42" s="132"/>
      <c r="J42" s="132"/>
      <c r="K42" s="132"/>
      <c r="L42" s="132"/>
      <c r="M42" s="132"/>
      <c r="N42" s="132"/>
      <c r="O42" s="132"/>
      <c r="P42" s="132"/>
      <c r="Q42" s="132"/>
    </row>
    <row r="43" spans="1:18" x14ac:dyDescent="0.2">
      <c r="A43" s="132"/>
      <c r="B43" s="132"/>
      <c r="C43" s="132"/>
      <c r="D43" s="132"/>
      <c r="E43" s="132"/>
      <c r="F43" s="132"/>
      <c r="G43" s="132"/>
      <c r="H43" s="132"/>
      <c r="I43" s="132"/>
      <c r="J43" s="132"/>
      <c r="K43" s="132"/>
      <c r="L43" s="132"/>
      <c r="M43" s="132"/>
      <c r="N43" s="132"/>
      <c r="O43" s="132"/>
      <c r="P43" s="132"/>
      <c r="Q43" s="132"/>
    </row>
    <row r="44" spans="1:18" x14ac:dyDescent="0.2">
      <c r="A44" s="132"/>
      <c r="B44" s="132"/>
      <c r="C44" s="132"/>
      <c r="D44" s="132"/>
      <c r="E44" s="132"/>
      <c r="F44" s="132"/>
      <c r="G44" s="132"/>
      <c r="H44" s="132"/>
      <c r="I44" s="132"/>
      <c r="J44" s="132"/>
      <c r="K44" s="132"/>
      <c r="L44" s="132"/>
      <c r="M44" s="132"/>
      <c r="N44" s="132"/>
      <c r="O44" s="132"/>
      <c r="P44" s="132"/>
      <c r="Q44" s="132"/>
    </row>
    <row r="45" spans="1:18" x14ac:dyDescent="0.2">
      <c r="A45" s="132"/>
      <c r="B45" s="132"/>
      <c r="C45" s="132"/>
      <c r="D45" s="132"/>
      <c r="E45" s="132"/>
      <c r="F45" s="132"/>
      <c r="G45" s="132"/>
      <c r="H45" s="132"/>
      <c r="I45" s="132"/>
      <c r="J45" s="132"/>
      <c r="K45" s="132"/>
      <c r="L45" s="132"/>
      <c r="M45" s="132"/>
      <c r="N45" s="132"/>
      <c r="O45" s="132"/>
      <c r="P45" s="132"/>
      <c r="Q45" s="132"/>
    </row>
    <row r="46" spans="1:18" x14ac:dyDescent="0.2">
      <c r="A46" s="132"/>
      <c r="B46" s="132"/>
      <c r="C46" s="132"/>
      <c r="D46" s="132"/>
      <c r="E46" s="132"/>
      <c r="F46" s="132"/>
      <c r="G46" s="132"/>
      <c r="H46" s="132"/>
      <c r="I46" s="132"/>
      <c r="J46" s="132"/>
      <c r="K46" s="132"/>
      <c r="L46" s="132"/>
      <c r="M46" s="132"/>
      <c r="N46" s="132"/>
      <c r="O46" s="132"/>
      <c r="P46" s="132"/>
      <c r="Q46" s="132"/>
    </row>
    <row r="47" spans="1:18" x14ac:dyDescent="0.2">
      <c r="A47" s="132"/>
      <c r="B47" s="132"/>
      <c r="C47" s="132"/>
      <c r="D47" s="132"/>
      <c r="E47" s="132"/>
      <c r="F47" s="132"/>
      <c r="G47" s="132"/>
      <c r="H47" s="132"/>
      <c r="I47" s="132"/>
      <c r="J47" s="132"/>
      <c r="K47" s="132"/>
      <c r="L47" s="132"/>
      <c r="M47" s="132"/>
      <c r="N47" s="132"/>
      <c r="O47" s="132"/>
      <c r="P47" s="132"/>
      <c r="Q47" s="132"/>
    </row>
    <row r="48" spans="1:18" x14ac:dyDescent="0.2">
      <c r="A48" s="132"/>
      <c r="B48" s="132"/>
      <c r="C48" s="132"/>
      <c r="D48" s="132"/>
      <c r="E48" s="132"/>
      <c r="F48" s="132"/>
      <c r="G48" s="132"/>
      <c r="H48" s="132"/>
      <c r="I48" s="132"/>
      <c r="J48" s="132"/>
      <c r="K48" s="132"/>
      <c r="L48" s="132"/>
      <c r="M48" s="132"/>
      <c r="N48" s="132"/>
      <c r="O48" s="132"/>
      <c r="P48" s="132"/>
      <c r="Q48" s="132"/>
    </row>
    <row r="49" spans="1:17" x14ac:dyDescent="0.2">
      <c r="A49" s="132"/>
      <c r="B49" s="132"/>
      <c r="C49" s="132"/>
      <c r="D49" s="132"/>
      <c r="E49" s="132"/>
      <c r="F49" s="132"/>
      <c r="G49" s="132"/>
      <c r="H49" s="132"/>
      <c r="I49" s="132"/>
      <c r="J49" s="132"/>
      <c r="K49" s="132"/>
      <c r="L49" s="132"/>
      <c r="M49" s="132"/>
      <c r="N49" s="132"/>
      <c r="O49" s="132"/>
      <c r="P49" s="132"/>
      <c r="Q49" s="132"/>
    </row>
    <row r="50" spans="1:17" x14ac:dyDescent="0.2">
      <c r="A50" s="132"/>
      <c r="B50" s="132"/>
      <c r="C50" s="132"/>
      <c r="D50" s="132"/>
      <c r="E50" s="132"/>
      <c r="F50" s="132"/>
      <c r="G50" s="132"/>
      <c r="H50" s="132"/>
      <c r="I50" s="132"/>
      <c r="J50" s="132"/>
      <c r="K50" s="132"/>
      <c r="L50" s="132"/>
      <c r="M50" s="132"/>
      <c r="N50" s="132"/>
      <c r="O50" s="132"/>
      <c r="P50" s="132"/>
      <c r="Q50" s="132"/>
    </row>
    <row r="51" spans="1:17" x14ac:dyDescent="0.2">
      <c r="A51" s="132"/>
      <c r="B51" s="132"/>
      <c r="C51" s="132"/>
      <c r="D51" s="132"/>
      <c r="E51" s="132"/>
      <c r="F51" s="132"/>
      <c r="G51" s="132"/>
      <c r="H51" s="132"/>
      <c r="I51" s="132"/>
      <c r="J51" s="132"/>
      <c r="K51" s="132"/>
      <c r="L51" s="132"/>
      <c r="M51" s="132"/>
      <c r="N51" s="132"/>
      <c r="O51" s="132"/>
      <c r="P51" s="132"/>
      <c r="Q51" s="132"/>
    </row>
    <row r="52" spans="1:17" x14ac:dyDescent="0.2">
      <c r="A52" s="132"/>
      <c r="B52" s="132"/>
      <c r="C52" s="132"/>
      <c r="D52" s="132"/>
      <c r="E52" s="132"/>
      <c r="F52" s="132"/>
      <c r="G52" s="132"/>
      <c r="H52" s="132"/>
      <c r="I52" s="132"/>
      <c r="J52" s="132"/>
      <c r="K52" s="132"/>
      <c r="L52" s="132"/>
      <c r="M52" s="132"/>
      <c r="N52" s="132"/>
      <c r="O52" s="132"/>
      <c r="P52" s="132"/>
      <c r="Q52" s="132"/>
    </row>
    <row r="53" spans="1:17" x14ac:dyDescent="0.2">
      <c r="A53" s="132"/>
      <c r="B53" s="132"/>
      <c r="C53" s="132"/>
      <c r="D53" s="132"/>
      <c r="E53" s="132"/>
      <c r="F53" s="132"/>
      <c r="G53" s="132"/>
      <c r="H53" s="132"/>
      <c r="I53" s="132"/>
      <c r="J53" s="132"/>
      <c r="K53" s="132"/>
      <c r="L53" s="132"/>
      <c r="M53" s="132"/>
      <c r="N53" s="132"/>
      <c r="O53" s="132"/>
      <c r="P53" s="132"/>
      <c r="Q53" s="132"/>
    </row>
    <row r="54" spans="1:17" x14ac:dyDescent="0.2">
      <c r="A54" s="132"/>
      <c r="B54" s="132"/>
      <c r="C54" s="132"/>
      <c r="D54" s="132"/>
      <c r="E54" s="132"/>
      <c r="F54" s="132"/>
      <c r="G54" s="132"/>
      <c r="H54" s="132"/>
      <c r="I54" s="132"/>
      <c r="J54" s="132"/>
      <c r="K54" s="132"/>
      <c r="L54" s="132"/>
      <c r="M54" s="132"/>
      <c r="N54" s="132"/>
      <c r="O54" s="132"/>
      <c r="P54" s="132"/>
      <c r="Q54" s="132"/>
    </row>
    <row r="55" spans="1:17" x14ac:dyDescent="0.2">
      <c r="A55" s="132"/>
      <c r="B55" s="132"/>
      <c r="C55" s="132"/>
      <c r="D55" s="132"/>
      <c r="E55" s="132"/>
      <c r="F55" s="132"/>
      <c r="G55" s="132"/>
      <c r="H55" s="132"/>
      <c r="I55" s="132"/>
      <c r="J55" s="132"/>
      <c r="K55" s="132"/>
      <c r="L55" s="132"/>
      <c r="M55" s="132"/>
      <c r="N55" s="132"/>
      <c r="O55" s="132"/>
      <c r="P55" s="132"/>
      <c r="Q55" s="132"/>
    </row>
    <row r="56" spans="1:17" x14ac:dyDescent="0.2">
      <c r="A56" s="132"/>
      <c r="B56" s="132"/>
      <c r="C56" s="132"/>
      <c r="D56" s="132"/>
      <c r="E56" s="132"/>
      <c r="F56" s="132"/>
      <c r="G56" s="132"/>
      <c r="H56" s="132"/>
      <c r="I56" s="132"/>
      <c r="J56" s="132"/>
      <c r="K56" s="132"/>
      <c r="L56" s="132"/>
      <c r="M56" s="132"/>
      <c r="N56" s="132"/>
      <c r="O56" s="132"/>
      <c r="P56" s="132"/>
      <c r="Q56" s="132"/>
    </row>
    <row r="57" spans="1:17" x14ac:dyDescent="0.2">
      <c r="A57" s="132"/>
      <c r="B57" s="132"/>
      <c r="C57" s="132"/>
      <c r="D57" s="132"/>
      <c r="E57" s="132"/>
      <c r="F57" s="132"/>
      <c r="G57" s="132"/>
      <c r="H57" s="132"/>
      <c r="I57" s="132"/>
      <c r="J57" s="132"/>
      <c r="K57" s="132"/>
      <c r="L57" s="132"/>
      <c r="M57" s="132"/>
      <c r="N57" s="132"/>
      <c r="O57" s="132"/>
      <c r="P57" s="132"/>
      <c r="Q57" s="132"/>
    </row>
    <row r="58" spans="1:17" x14ac:dyDescent="0.2">
      <c r="A58" s="132"/>
      <c r="B58" s="132"/>
      <c r="C58" s="132"/>
      <c r="D58" s="132"/>
      <c r="E58" s="132"/>
      <c r="F58" s="132"/>
      <c r="G58" s="132"/>
      <c r="H58" s="132"/>
      <c r="I58" s="132"/>
      <c r="J58" s="132"/>
      <c r="K58" s="132"/>
      <c r="L58" s="132"/>
      <c r="M58" s="132"/>
      <c r="N58" s="132"/>
      <c r="O58" s="132"/>
      <c r="P58" s="132"/>
      <c r="Q58" s="132"/>
    </row>
    <row r="59" spans="1:17" x14ac:dyDescent="0.2">
      <c r="A59" s="132"/>
      <c r="B59" s="132"/>
      <c r="C59" s="132"/>
      <c r="D59" s="132"/>
      <c r="E59" s="132"/>
      <c r="F59" s="132"/>
      <c r="G59" s="132"/>
      <c r="H59" s="132"/>
      <c r="I59" s="132"/>
      <c r="J59" s="132"/>
      <c r="K59" s="132"/>
      <c r="L59" s="132"/>
      <c r="M59" s="132"/>
      <c r="N59" s="132"/>
      <c r="O59" s="132"/>
      <c r="P59" s="132"/>
      <c r="Q59" s="132"/>
    </row>
    <row r="60" spans="1:17" x14ac:dyDescent="0.2">
      <c r="A60" s="132"/>
      <c r="B60" s="132"/>
      <c r="C60" s="132"/>
      <c r="D60" s="132"/>
      <c r="E60" s="132"/>
      <c r="F60" s="132"/>
      <c r="G60" s="132"/>
      <c r="H60" s="132"/>
      <c r="I60" s="132"/>
      <c r="J60" s="132"/>
      <c r="K60" s="132"/>
      <c r="L60" s="132"/>
      <c r="M60" s="132"/>
      <c r="N60" s="132"/>
      <c r="O60" s="132"/>
      <c r="P60" s="132"/>
      <c r="Q60" s="132"/>
    </row>
    <row r="61" spans="1:17" x14ac:dyDescent="0.2">
      <c r="A61" s="132"/>
      <c r="B61" s="132"/>
      <c r="C61" s="132"/>
      <c r="D61" s="132"/>
      <c r="E61" s="132"/>
      <c r="F61" s="132"/>
      <c r="G61" s="132"/>
      <c r="H61" s="132"/>
      <c r="I61" s="132"/>
      <c r="J61" s="132"/>
      <c r="K61" s="132"/>
      <c r="L61" s="132"/>
      <c r="M61" s="132"/>
      <c r="N61" s="132"/>
      <c r="O61" s="132"/>
      <c r="P61" s="132"/>
      <c r="Q61" s="132"/>
    </row>
    <row r="62" spans="1:17" x14ac:dyDescent="0.2">
      <c r="A62" s="132"/>
      <c r="B62" s="132"/>
      <c r="C62" s="132"/>
      <c r="D62" s="132"/>
      <c r="E62" s="132"/>
      <c r="F62" s="132"/>
      <c r="G62" s="132"/>
      <c r="H62" s="132"/>
      <c r="I62" s="132"/>
      <c r="J62" s="132"/>
      <c r="K62" s="132"/>
      <c r="L62" s="132"/>
      <c r="M62" s="132"/>
      <c r="N62" s="132"/>
      <c r="O62" s="132"/>
      <c r="P62" s="132"/>
      <c r="Q62" s="132"/>
    </row>
    <row r="63" spans="1:17" x14ac:dyDescent="0.2">
      <c r="A63" s="132"/>
      <c r="B63" s="132"/>
      <c r="C63" s="132"/>
      <c r="D63" s="132"/>
      <c r="E63" s="132"/>
      <c r="F63" s="132"/>
      <c r="G63" s="132"/>
      <c r="H63" s="132"/>
      <c r="I63" s="132"/>
      <c r="J63" s="132"/>
      <c r="K63" s="132"/>
      <c r="L63" s="132"/>
      <c r="M63" s="132"/>
      <c r="N63" s="132"/>
      <c r="O63" s="132"/>
      <c r="P63" s="132"/>
      <c r="Q63" s="132"/>
    </row>
    <row r="64" spans="1:17" x14ac:dyDescent="0.2">
      <c r="A64" s="132"/>
      <c r="B64" s="132"/>
      <c r="C64" s="132"/>
      <c r="D64" s="132"/>
      <c r="E64" s="132"/>
      <c r="F64" s="132"/>
      <c r="G64" s="132"/>
      <c r="H64" s="132"/>
      <c r="I64" s="132"/>
      <c r="J64" s="132"/>
      <c r="K64" s="132"/>
      <c r="L64" s="132"/>
      <c r="M64" s="132"/>
      <c r="N64" s="132"/>
      <c r="O64" s="132"/>
      <c r="P64" s="132"/>
      <c r="Q64" s="132"/>
    </row>
    <row r="65" spans="1:17" x14ac:dyDescent="0.2">
      <c r="A65" s="132"/>
      <c r="B65" s="132"/>
      <c r="C65" s="132"/>
      <c r="D65" s="132"/>
      <c r="E65" s="132"/>
      <c r="F65" s="132"/>
      <c r="G65" s="132"/>
      <c r="H65" s="132"/>
      <c r="I65" s="132"/>
      <c r="J65" s="132"/>
      <c r="K65" s="132"/>
      <c r="L65" s="132"/>
      <c r="M65" s="132"/>
      <c r="N65" s="132"/>
      <c r="O65" s="132"/>
      <c r="P65" s="132"/>
      <c r="Q65" s="132"/>
    </row>
    <row r="66" spans="1:17" x14ac:dyDescent="0.2">
      <c r="A66" s="132"/>
      <c r="B66" s="132"/>
      <c r="C66" s="132"/>
      <c r="D66" s="132"/>
      <c r="E66" s="132"/>
      <c r="F66" s="132"/>
      <c r="G66" s="132"/>
      <c r="H66" s="132"/>
      <c r="I66" s="132"/>
      <c r="J66" s="132"/>
      <c r="K66" s="132"/>
      <c r="L66" s="132"/>
      <c r="M66" s="132"/>
      <c r="N66" s="132"/>
      <c r="O66" s="132"/>
      <c r="P66" s="132"/>
      <c r="Q66" s="132"/>
    </row>
    <row r="67" spans="1:17" x14ac:dyDescent="0.2">
      <c r="A67" s="132"/>
      <c r="B67" s="132"/>
      <c r="C67" s="132"/>
      <c r="D67" s="132"/>
      <c r="E67" s="132"/>
      <c r="F67" s="132"/>
      <c r="G67" s="132"/>
      <c r="H67" s="132"/>
      <c r="I67" s="132"/>
      <c r="J67" s="132"/>
      <c r="K67" s="132"/>
      <c r="L67" s="132"/>
      <c r="M67" s="132"/>
      <c r="N67" s="132"/>
      <c r="O67" s="132"/>
      <c r="P67" s="132"/>
      <c r="Q67" s="132"/>
    </row>
    <row r="68" spans="1:17" x14ac:dyDescent="0.2">
      <c r="A68" s="132"/>
      <c r="B68" s="132"/>
      <c r="C68" s="132"/>
      <c r="D68" s="132"/>
      <c r="E68" s="132"/>
      <c r="F68" s="132"/>
      <c r="G68" s="132"/>
      <c r="H68" s="132"/>
      <c r="I68" s="132"/>
      <c r="J68" s="132"/>
      <c r="K68" s="132"/>
      <c r="L68" s="132"/>
      <c r="M68" s="132"/>
      <c r="N68" s="132"/>
      <c r="O68" s="132"/>
      <c r="P68" s="132"/>
      <c r="Q68" s="132"/>
    </row>
    <row r="69" spans="1:17" x14ac:dyDescent="0.2">
      <c r="A69" s="132"/>
      <c r="B69" s="132"/>
      <c r="C69" s="132"/>
      <c r="D69" s="132"/>
      <c r="E69" s="132"/>
      <c r="F69" s="132"/>
      <c r="G69" s="132"/>
      <c r="H69" s="132"/>
      <c r="I69" s="132"/>
      <c r="J69" s="132"/>
      <c r="K69" s="132"/>
      <c r="L69" s="132"/>
      <c r="M69" s="132"/>
      <c r="N69" s="132"/>
      <c r="O69" s="132"/>
      <c r="P69" s="132"/>
      <c r="Q69" s="132"/>
    </row>
    <row r="70" spans="1:17" x14ac:dyDescent="0.2">
      <c r="A70" s="132"/>
      <c r="B70" s="132"/>
      <c r="C70" s="132"/>
      <c r="D70" s="132"/>
      <c r="E70" s="132"/>
      <c r="F70" s="132"/>
      <c r="G70" s="132"/>
      <c r="H70" s="132"/>
      <c r="I70" s="132"/>
      <c r="J70" s="132"/>
      <c r="K70" s="132"/>
      <c r="L70" s="132"/>
      <c r="M70" s="132"/>
      <c r="N70" s="132"/>
      <c r="O70" s="132"/>
      <c r="P70" s="132"/>
      <c r="Q70" s="132"/>
    </row>
    <row r="71" spans="1:17" x14ac:dyDescent="0.2">
      <c r="A71" s="132"/>
      <c r="B71" s="132"/>
      <c r="C71" s="132"/>
      <c r="D71" s="132"/>
      <c r="E71" s="132"/>
      <c r="F71" s="132"/>
      <c r="G71" s="132"/>
      <c r="H71" s="132"/>
      <c r="I71" s="132"/>
      <c r="J71" s="132"/>
      <c r="K71" s="132"/>
      <c r="L71" s="132"/>
      <c r="M71" s="132"/>
      <c r="N71" s="132"/>
      <c r="O71" s="132"/>
      <c r="P71" s="132"/>
      <c r="Q71" s="132"/>
    </row>
    <row r="72" spans="1:17" x14ac:dyDescent="0.2">
      <c r="A72" s="132"/>
      <c r="B72" s="132"/>
      <c r="C72" s="132"/>
      <c r="D72" s="132"/>
      <c r="E72" s="132"/>
      <c r="F72" s="132"/>
      <c r="G72" s="132"/>
      <c r="H72" s="132"/>
      <c r="I72" s="132"/>
      <c r="J72" s="132"/>
      <c r="K72" s="132"/>
      <c r="L72" s="132"/>
      <c r="M72" s="132"/>
      <c r="N72" s="132"/>
      <c r="O72" s="132"/>
      <c r="P72" s="132"/>
      <c r="Q72" s="132"/>
    </row>
    <row r="73" spans="1:17" x14ac:dyDescent="0.2">
      <c r="A73" s="132"/>
      <c r="B73" s="132"/>
      <c r="C73" s="132"/>
      <c r="D73" s="132"/>
      <c r="E73" s="132"/>
      <c r="F73" s="132"/>
      <c r="G73" s="132"/>
      <c r="H73" s="132"/>
      <c r="I73" s="132"/>
      <c r="J73" s="132"/>
      <c r="K73" s="132"/>
      <c r="L73" s="132"/>
      <c r="M73" s="132"/>
      <c r="N73" s="132"/>
      <c r="O73" s="132"/>
      <c r="P73" s="132"/>
      <c r="Q73" s="132"/>
    </row>
    <row r="74" spans="1:17" x14ac:dyDescent="0.2">
      <c r="A74" s="132"/>
      <c r="B74" s="132"/>
      <c r="C74" s="132"/>
      <c r="D74" s="132"/>
      <c r="E74" s="132"/>
      <c r="F74" s="132"/>
      <c r="G74" s="132"/>
      <c r="H74" s="132"/>
      <c r="I74" s="132"/>
      <c r="J74" s="132"/>
      <c r="K74" s="132"/>
      <c r="L74" s="132"/>
      <c r="M74" s="132"/>
      <c r="N74" s="132"/>
      <c r="O74" s="132"/>
      <c r="P74" s="132"/>
      <c r="Q74" s="132"/>
    </row>
    <row r="75" spans="1:17" x14ac:dyDescent="0.2">
      <c r="A75" s="132"/>
      <c r="B75" s="132"/>
      <c r="C75" s="132"/>
      <c r="D75" s="132"/>
      <c r="E75" s="132"/>
      <c r="F75" s="132"/>
      <c r="G75" s="132"/>
      <c r="H75" s="132"/>
      <c r="I75" s="132"/>
      <c r="J75" s="132"/>
      <c r="K75" s="132"/>
      <c r="L75" s="132"/>
      <c r="M75" s="132"/>
      <c r="N75" s="132"/>
      <c r="O75" s="132"/>
      <c r="P75" s="132"/>
      <c r="Q75" s="132"/>
    </row>
    <row r="76" spans="1:17" x14ac:dyDescent="0.2">
      <c r="A76" s="132"/>
      <c r="B76" s="132"/>
      <c r="C76" s="132"/>
      <c r="D76" s="132"/>
      <c r="E76" s="132"/>
      <c r="F76" s="132"/>
      <c r="G76" s="132"/>
      <c r="H76" s="132"/>
      <c r="I76" s="132"/>
      <c r="J76" s="132"/>
      <c r="K76" s="132"/>
      <c r="L76" s="132"/>
      <c r="M76" s="132"/>
      <c r="N76" s="132"/>
      <c r="O76" s="132"/>
      <c r="P76" s="132"/>
      <c r="Q76" s="132"/>
    </row>
    <row r="77" spans="1:17" x14ac:dyDescent="0.2">
      <c r="A77" s="132"/>
      <c r="B77" s="132"/>
      <c r="C77" s="132"/>
      <c r="D77" s="132"/>
      <c r="E77" s="132"/>
      <c r="F77" s="132"/>
      <c r="G77" s="132"/>
      <c r="H77" s="132"/>
      <c r="I77" s="132"/>
      <c r="J77" s="132"/>
      <c r="K77" s="132"/>
      <c r="L77" s="132"/>
      <c r="M77" s="132"/>
      <c r="N77" s="132"/>
      <c r="O77" s="132"/>
      <c r="P77" s="132"/>
      <c r="Q77" s="132"/>
    </row>
    <row r="78" spans="1:17" x14ac:dyDescent="0.2">
      <c r="A78" s="132"/>
      <c r="B78" s="132"/>
      <c r="C78" s="132"/>
      <c r="D78" s="132"/>
      <c r="E78" s="132"/>
      <c r="F78" s="132"/>
      <c r="G78" s="132"/>
      <c r="H78" s="132"/>
      <c r="I78" s="132"/>
      <c r="J78" s="132"/>
      <c r="K78" s="132"/>
      <c r="L78" s="132"/>
      <c r="M78" s="132"/>
      <c r="N78" s="132"/>
      <c r="O78" s="132"/>
      <c r="P78" s="132"/>
      <c r="Q78" s="132"/>
    </row>
    <row r="79" spans="1:17" x14ac:dyDescent="0.2">
      <c r="A79" s="132"/>
      <c r="B79" s="132"/>
      <c r="C79" s="132"/>
      <c r="D79" s="132"/>
      <c r="E79" s="132"/>
      <c r="F79" s="132"/>
      <c r="G79" s="132"/>
      <c r="H79" s="132"/>
      <c r="I79" s="132"/>
      <c r="J79" s="132"/>
      <c r="K79" s="132"/>
      <c r="L79" s="132"/>
      <c r="M79" s="132"/>
      <c r="N79" s="132"/>
      <c r="O79" s="132"/>
      <c r="P79" s="132"/>
      <c r="Q79" s="132"/>
    </row>
    <row r="80" spans="1:17" x14ac:dyDescent="0.2">
      <c r="A80" s="132"/>
      <c r="B80" s="132"/>
      <c r="C80" s="132"/>
      <c r="D80" s="132"/>
      <c r="E80" s="132"/>
      <c r="F80" s="132"/>
      <c r="G80" s="132"/>
      <c r="H80" s="132"/>
      <c r="I80" s="132"/>
      <c r="J80" s="132"/>
      <c r="K80" s="132"/>
      <c r="L80" s="132"/>
      <c r="M80" s="132"/>
      <c r="N80" s="132"/>
      <c r="O80" s="132"/>
      <c r="P80" s="132"/>
      <c r="Q80" s="132"/>
    </row>
    <row r="81" spans="1:17" x14ac:dyDescent="0.2">
      <c r="A81" s="132"/>
      <c r="B81" s="132"/>
      <c r="C81" s="132"/>
      <c r="D81" s="132"/>
      <c r="E81" s="132"/>
      <c r="F81" s="132"/>
      <c r="G81" s="132"/>
      <c r="H81" s="132"/>
      <c r="I81" s="132"/>
      <c r="J81" s="132"/>
      <c r="K81" s="132"/>
      <c r="L81" s="132"/>
      <c r="M81" s="132"/>
      <c r="N81" s="132"/>
      <c r="O81" s="132"/>
      <c r="P81" s="132"/>
      <c r="Q81" s="132"/>
    </row>
    <row r="82" spans="1:17" x14ac:dyDescent="0.2">
      <c r="A82" s="132"/>
      <c r="B82" s="132"/>
      <c r="C82" s="132"/>
      <c r="D82" s="132"/>
      <c r="E82" s="132"/>
      <c r="F82" s="132"/>
      <c r="G82" s="132"/>
      <c r="H82" s="132"/>
      <c r="I82" s="132"/>
      <c r="J82" s="132"/>
      <c r="K82" s="132"/>
      <c r="L82" s="132"/>
      <c r="M82" s="132"/>
      <c r="N82" s="132"/>
      <c r="O82" s="132"/>
      <c r="P82" s="132"/>
      <c r="Q82" s="132"/>
    </row>
    <row r="83" spans="1:17" x14ac:dyDescent="0.2">
      <c r="A83" s="132"/>
      <c r="B83" s="132"/>
      <c r="C83" s="132"/>
      <c r="D83" s="132"/>
      <c r="E83" s="132"/>
      <c r="F83" s="132"/>
      <c r="G83" s="132"/>
      <c r="H83" s="132"/>
      <c r="I83" s="132"/>
      <c r="J83" s="132"/>
      <c r="K83" s="132"/>
      <c r="L83" s="132"/>
      <c r="M83" s="132"/>
      <c r="N83" s="132"/>
      <c r="O83" s="132"/>
      <c r="P83" s="132"/>
      <c r="Q83" s="132"/>
    </row>
    <row r="84" spans="1:17" x14ac:dyDescent="0.2">
      <c r="A84" s="132"/>
      <c r="B84" s="132"/>
      <c r="C84" s="132"/>
      <c r="D84" s="132"/>
      <c r="E84" s="132"/>
      <c r="F84" s="132"/>
      <c r="G84" s="132"/>
      <c r="H84" s="132"/>
      <c r="I84" s="132"/>
      <c r="J84" s="132"/>
      <c r="K84" s="132"/>
      <c r="L84" s="132"/>
      <c r="M84" s="132"/>
      <c r="N84" s="132"/>
      <c r="O84" s="132"/>
      <c r="P84" s="132"/>
      <c r="Q84" s="132"/>
    </row>
    <row r="85" spans="1:17" x14ac:dyDescent="0.2">
      <c r="A85" s="132"/>
      <c r="B85" s="132"/>
      <c r="C85" s="132"/>
      <c r="D85" s="132"/>
      <c r="E85" s="132"/>
      <c r="F85" s="132"/>
      <c r="G85" s="132"/>
      <c r="H85" s="132"/>
      <c r="I85" s="132"/>
      <c r="J85" s="132"/>
      <c r="K85" s="132"/>
      <c r="L85" s="132"/>
      <c r="M85" s="132"/>
      <c r="N85" s="132"/>
      <c r="O85" s="132"/>
      <c r="P85" s="132"/>
      <c r="Q85" s="132"/>
    </row>
    <row r="86" spans="1:17" x14ac:dyDescent="0.2">
      <c r="A86" s="132"/>
      <c r="B86" s="132"/>
      <c r="C86" s="132"/>
      <c r="D86" s="132"/>
      <c r="E86" s="132"/>
      <c r="F86" s="132"/>
      <c r="G86" s="132"/>
      <c r="H86" s="132"/>
      <c r="I86" s="132"/>
      <c r="J86" s="132"/>
      <c r="K86" s="132"/>
      <c r="L86" s="132"/>
      <c r="M86" s="132"/>
      <c r="N86" s="132"/>
      <c r="O86" s="132"/>
      <c r="P86" s="132"/>
      <c r="Q86" s="132"/>
    </row>
    <row r="87" spans="1:17" x14ac:dyDescent="0.2">
      <c r="A87" s="132"/>
      <c r="B87" s="132"/>
      <c r="C87" s="132"/>
      <c r="D87" s="132"/>
      <c r="E87" s="132"/>
      <c r="F87" s="132"/>
      <c r="G87" s="132"/>
      <c r="H87" s="132"/>
      <c r="I87" s="132"/>
      <c r="J87" s="132"/>
      <c r="K87" s="132"/>
      <c r="L87" s="132"/>
      <c r="M87" s="132"/>
      <c r="N87" s="132"/>
      <c r="O87" s="132"/>
      <c r="P87" s="132"/>
      <c r="Q87" s="132"/>
    </row>
    <row r="88" spans="1:17" x14ac:dyDescent="0.2">
      <c r="A88" s="132"/>
      <c r="B88" s="132"/>
      <c r="C88" s="132"/>
      <c r="D88" s="132"/>
      <c r="E88" s="132"/>
      <c r="F88" s="132"/>
      <c r="G88" s="132"/>
      <c r="H88" s="132"/>
      <c r="I88" s="132"/>
      <c r="J88" s="132"/>
      <c r="K88" s="132"/>
      <c r="L88" s="132"/>
      <c r="M88" s="132"/>
      <c r="N88" s="132"/>
      <c r="O88" s="132"/>
      <c r="P88" s="132"/>
      <c r="Q88" s="132"/>
    </row>
    <row r="89" spans="1:17" x14ac:dyDescent="0.2">
      <c r="A89" s="132"/>
      <c r="B89" s="132"/>
      <c r="C89" s="132"/>
      <c r="D89" s="132"/>
      <c r="E89" s="132"/>
      <c r="F89" s="132"/>
      <c r="G89" s="132"/>
      <c r="H89" s="132"/>
      <c r="I89" s="132"/>
      <c r="J89" s="132"/>
      <c r="K89" s="132"/>
      <c r="L89" s="132"/>
      <c r="M89" s="132"/>
      <c r="N89" s="132"/>
      <c r="O89" s="132"/>
      <c r="P89" s="132"/>
      <c r="Q89" s="132"/>
    </row>
    <row r="90" spans="1:17" x14ac:dyDescent="0.2">
      <c r="A90" s="132"/>
      <c r="B90" s="132"/>
      <c r="C90" s="132"/>
      <c r="D90" s="132"/>
      <c r="E90" s="132"/>
      <c r="F90" s="132"/>
      <c r="G90" s="132"/>
      <c r="H90" s="132"/>
      <c r="I90" s="132"/>
      <c r="J90" s="132"/>
      <c r="K90" s="132"/>
      <c r="L90" s="132"/>
      <c r="M90" s="132"/>
      <c r="N90" s="132"/>
      <c r="O90" s="132"/>
      <c r="P90" s="132"/>
      <c r="Q90" s="132"/>
    </row>
    <row r="91" spans="1:17" x14ac:dyDescent="0.2">
      <c r="A91" s="132"/>
      <c r="B91" s="132"/>
      <c r="C91" s="132"/>
      <c r="D91" s="132"/>
      <c r="E91" s="132"/>
      <c r="F91" s="132"/>
      <c r="G91" s="132"/>
      <c r="H91" s="132"/>
      <c r="I91" s="132"/>
      <c r="J91" s="132"/>
      <c r="K91" s="132"/>
      <c r="L91" s="132"/>
      <c r="M91" s="132"/>
      <c r="N91" s="132"/>
      <c r="O91" s="132"/>
      <c r="P91" s="132"/>
      <c r="Q91" s="132"/>
    </row>
    <row r="92" spans="1:17" x14ac:dyDescent="0.2">
      <c r="A92" s="132"/>
      <c r="B92" s="132"/>
      <c r="C92" s="132"/>
      <c r="D92" s="132"/>
      <c r="E92" s="132"/>
      <c r="F92" s="132"/>
      <c r="G92" s="132"/>
      <c r="H92" s="132"/>
      <c r="I92" s="132"/>
      <c r="J92" s="132"/>
      <c r="K92" s="132"/>
      <c r="L92" s="132"/>
      <c r="M92" s="132"/>
      <c r="N92" s="132"/>
      <c r="O92" s="132"/>
      <c r="P92" s="132"/>
      <c r="Q92" s="132"/>
    </row>
    <row r="93" spans="1:17" x14ac:dyDescent="0.2">
      <c r="A93" s="132"/>
      <c r="B93" s="132"/>
      <c r="C93" s="132"/>
      <c r="D93" s="132"/>
      <c r="E93" s="132"/>
      <c r="F93" s="132"/>
      <c r="G93" s="132"/>
      <c r="H93" s="132"/>
      <c r="I93" s="132"/>
      <c r="J93" s="132"/>
      <c r="K93" s="132"/>
      <c r="L93" s="132"/>
      <c r="M93" s="132"/>
      <c r="N93" s="132"/>
      <c r="O93" s="132"/>
      <c r="P93" s="132"/>
      <c r="Q93" s="132"/>
    </row>
    <row r="94" spans="1:17" x14ac:dyDescent="0.2">
      <c r="A94" s="132"/>
      <c r="B94" s="132"/>
      <c r="C94" s="132"/>
      <c r="D94" s="132"/>
      <c r="E94" s="132"/>
      <c r="F94" s="132"/>
      <c r="G94" s="132"/>
      <c r="H94" s="132"/>
      <c r="I94" s="132"/>
      <c r="J94" s="132"/>
      <c r="K94" s="132"/>
      <c r="L94" s="132"/>
      <c r="M94" s="132"/>
      <c r="N94" s="132"/>
      <c r="O94" s="132"/>
      <c r="P94" s="132"/>
      <c r="Q94" s="132"/>
    </row>
    <row r="95" spans="1:17" x14ac:dyDescent="0.2">
      <c r="A95" s="132"/>
      <c r="B95" s="132"/>
      <c r="C95" s="132"/>
      <c r="D95" s="132"/>
      <c r="E95" s="132"/>
      <c r="F95" s="132"/>
      <c r="G95" s="132"/>
      <c r="H95" s="132"/>
      <c r="I95" s="132"/>
      <c r="J95" s="132"/>
      <c r="K95" s="132"/>
      <c r="L95" s="132"/>
      <c r="M95" s="132"/>
      <c r="N95" s="132"/>
      <c r="O95" s="132"/>
      <c r="P95" s="132"/>
      <c r="Q95" s="132"/>
    </row>
    <row r="96" spans="1:17" x14ac:dyDescent="0.2">
      <c r="A96" s="132"/>
      <c r="B96" s="132"/>
      <c r="C96" s="132"/>
      <c r="D96" s="132"/>
      <c r="E96" s="132"/>
      <c r="F96" s="132"/>
      <c r="G96" s="132"/>
      <c r="H96" s="132"/>
      <c r="I96" s="132"/>
      <c r="J96" s="132"/>
      <c r="K96" s="132"/>
      <c r="L96" s="132"/>
      <c r="M96" s="132"/>
      <c r="N96" s="132"/>
      <c r="O96" s="132"/>
      <c r="P96" s="132"/>
      <c r="Q96" s="132"/>
    </row>
    <row r="97" spans="1:17" x14ac:dyDescent="0.2">
      <c r="A97" s="132"/>
      <c r="B97" s="132"/>
      <c r="C97" s="132"/>
      <c r="D97" s="132"/>
      <c r="E97" s="132"/>
      <c r="F97" s="132"/>
      <c r="G97" s="132"/>
      <c r="H97" s="132"/>
      <c r="I97" s="132"/>
      <c r="J97" s="132"/>
      <c r="K97" s="132"/>
      <c r="L97" s="132"/>
      <c r="M97" s="132"/>
      <c r="N97" s="132"/>
      <c r="O97" s="132"/>
      <c r="P97" s="132"/>
      <c r="Q97" s="132"/>
    </row>
    <row r="98" spans="1:17" x14ac:dyDescent="0.2">
      <c r="A98" s="132"/>
      <c r="B98" s="132"/>
      <c r="C98" s="132"/>
      <c r="D98" s="132"/>
      <c r="E98" s="132"/>
      <c r="F98" s="132"/>
      <c r="G98" s="132"/>
      <c r="H98" s="132"/>
      <c r="I98" s="132"/>
      <c r="J98" s="132"/>
      <c r="K98" s="132"/>
      <c r="L98" s="132"/>
      <c r="M98" s="132"/>
      <c r="N98" s="132"/>
      <c r="O98" s="132"/>
      <c r="P98" s="132"/>
      <c r="Q98" s="132"/>
    </row>
    <row r="99" spans="1:17" x14ac:dyDescent="0.2">
      <c r="A99" s="132"/>
      <c r="B99" s="132"/>
      <c r="C99" s="132"/>
      <c r="D99" s="132"/>
      <c r="E99" s="132"/>
      <c r="F99" s="132"/>
      <c r="G99" s="132"/>
      <c r="H99" s="132"/>
      <c r="I99" s="132"/>
      <c r="J99" s="132"/>
      <c r="K99" s="132"/>
      <c r="L99" s="132"/>
      <c r="M99" s="132"/>
      <c r="N99" s="132"/>
      <c r="O99" s="132"/>
      <c r="P99" s="132"/>
      <c r="Q99" s="132"/>
    </row>
    <row r="100" spans="1:17" x14ac:dyDescent="0.2">
      <c r="A100" s="132"/>
      <c r="B100" s="132"/>
      <c r="C100" s="132"/>
      <c r="D100" s="132"/>
      <c r="E100" s="132"/>
      <c r="F100" s="132"/>
      <c r="G100" s="132"/>
      <c r="H100" s="132"/>
      <c r="I100" s="132"/>
      <c r="J100" s="132"/>
      <c r="K100" s="132"/>
      <c r="L100" s="132"/>
      <c r="M100" s="132"/>
      <c r="N100" s="132"/>
      <c r="O100" s="132"/>
      <c r="P100" s="132"/>
      <c r="Q100" s="132"/>
    </row>
    <row r="101" spans="1:17" x14ac:dyDescent="0.2">
      <c r="A101" s="132"/>
      <c r="B101" s="132"/>
      <c r="C101" s="132"/>
      <c r="D101" s="132"/>
      <c r="E101" s="132"/>
      <c r="F101" s="132"/>
      <c r="G101" s="132"/>
      <c r="H101" s="132"/>
      <c r="I101" s="132"/>
      <c r="J101" s="132"/>
      <c r="K101" s="132"/>
      <c r="L101" s="132"/>
      <c r="M101" s="132"/>
      <c r="N101" s="132"/>
      <c r="O101" s="132"/>
      <c r="P101" s="132"/>
      <c r="Q101" s="132"/>
    </row>
    <row r="102" spans="1:17" x14ac:dyDescent="0.2">
      <c r="A102" s="132"/>
      <c r="B102" s="132"/>
      <c r="C102" s="132"/>
      <c r="D102" s="132"/>
      <c r="E102" s="132"/>
      <c r="F102" s="132"/>
      <c r="G102" s="132"/>
      <c r="H102" s="132"/>
      <c r="I102" s="132"/>
      <c r="J102" s="132"/>
      <c r="K102" s="132"/>
      <c r="L102" s="132"/>
      <c r="M102" s="132"/>
      <c r="N102" s="132"/>
      <c r="O102" s="132"/>
      <c r="P102" s="132"/>
      <c r="Q102" s="132"/>
    </row>
    <row r="103" spans="1:17" x14ac:dyDescent="0.2">
      <c r="A103" s="132"/>
      <c r="B103" s="132"/>
      <c r="C103" s="132"/>
      <c r="D103" s="132"/>
      <c r="E103" s="132"/>
      <c r="F103" s="132"/>
      <c r="G103" s="132"/>
      <c r="H103" s="132"/>
      <c r="I103" s="132"/>
      <c r="J103" s="132"/>
      <c r="K103" s="132"/>
      <c r="L103" s="132"/>
      <c r="M103" s="132"/>
      <c r="N103" s="132"/>
      <c r="O103" s="132"/>
      <c r="P103" s="132"/>
      <c r="Q103" s="132"/>
    </row>
    <row r="104" spans="1:17" x14ac:dyDescent="0.2">
      <c r="A104" s="132"/>
      <c r="B104" s="132"/>
      <c r="C104" s="132"/>
      <c r="D104" s="132"/>
      <c r="E104" s="132"/>
      <c r="F104" s="132"/>
      <c r="G104" s="132"/>
      <c r="H104" s="132"/>
      <c r="I104" s="132"/>
      <c r="J104" s="132"/>
      <c r="K104" s="132"/>
      <c r="L104" s="132"/>
      <c r="M104" s="132"/>
      <c r="N104" s="132"/>
      <c r="O104" s="132"/>
      <c r="P104" s="132"/>
      <c r="Q104" s="132"/>
    </row>
    <row r="105" spans="1:17" x14ac:dyDescent="0.2">
      <c r="A105" s="132"/>
      <c r="B105" s="132"/>
      <c r="C105" s="132"/>
      <c r="D105" s="132"/>
      <c r="E105" s="132"/>
      <c r="F105" s="132"/>
      <c r="G105" s="132"/>
      <c r="H105" s="132"/>
      <c r="I105" s="132"/>
      <c r="J105" s="132"/>
      <c r="K105" s="132"/>
      <c r="L105" s="132"/>
      <c r="M105" s="132"/>
      <c r="N105" s="132"/>
      <c r="O105" s="132"/>
      <c r="P105" s="132"/>
      <c r="Q105" s="132"/>
    </row>
    <row r="106" spans="1:17" x14ac:dyDescent="0.2">
      <c r="A106" s="132"/>
      <c r="B106" s="132"/>
      <c r="C106" s="132"/>
      <c r="D106" s="132"/>
      <c r="E106" s="132"/>
      <c r="F106" s="132"/>
      <c r="G106" s="132"/>
      <c r="H106" s="132"/>
      <c r="I106" s="132"/>
      <c r="J106" s="132"/>
      <c r="K106" s="132"/>
      <c r="L106" s="132"/>
      <c r="M106" s="132"/>
      <c r="N106" s="132"/>
      <c r="O106" s="132"/>
      <c r="P106" s="132"/>
      <c r="Q106" s="132"/>
    </row>
    <row r="107" spans="1:17" x14ac:dyDescent="0.2">
      <c r="A107" s="132"/>
      <c r="B107" s="132"/>
      <c r="C107" s="132"/>
      <c r="D107" s="132"/>
      <c r="E107" s="132"/>
      <c r="F107" s="132"/>
      <c r="G107" s="132"/>
      <c r="H107" s="132"/>
      <c r="I107" s="132"/>
      <c r="J107" s="132"/>
      <c r="K107" s="132"/>
      <c r="L107" s="132"/>
      <c r="M107" s="132"/>
      <c r="N107" s="132"/>
      <c r="O107" s="132"/>
      <c r="P107" s="132"/>
      <c r="Q107" s="132"/>
    </row>
    <row r="108" spans="1:17" x14ac:dyDescent="0.2">
      <c r="A108" s="132"/>
      <c r="B108" s="132"/>
      <c r="C108" s="132"/>
      <c r="D108" s="132"/>
      <c r="E108" s="132"/>
      <c r="F108" s="132"/>
      <c r="G108" s="132"/>
      <c r="H108" s="132"/>
      <c r="I108" s="132"/>
      <c r="J108" s="132"/>
      <c r="K108" s="132"/>
      <c r="L108" s="132"/>
      <c r="M108" s="132"/>
      <c r="N108" s="132"/>
      <c r="O108" s="132"/>
      <c r="P108" s="132"/>
      <c r="Q108" s="132"/>
    </row>
    <row r="109" spans="1:17" x14ac:dyDescent="0.2">
      <c r="A109" s="132"/>
      <c r="B109" s="132"/>
      <c r="C109" s="132"/>
      <c r="D109" s="132"/>
      <c r="E109" s="132"/>
      <c r="F109" s="132"/>
      <c r="G109" s="132"/>
      <c r="H109" s="132"/>
      <c r="I109" s="132"/>
      <c r="J109" s="132"/>
      <c r="K109" s="132"/>
      <c r="L109" s="132"/>
      <c r="M109" s="132"/>
      <c r="N109" s="132"/>
      <c r="O109" s="132"/>
      <c r="P109" s="132"/>
      <c r="Q109" s="132"/>
    </row>
    <row r="110" spans="1:17" x14ac:dyDescent="0.2">
      <c r="A110" s="132"/>
      <c r="B110" s="132"/>
      <c r="C110" s="132"/>
      <c r="D110" s="132"/>
      <c r="E110" s="132"/>
      <c r="F110" s="132"/>
      <c r="G110" s="132"/>
      <c r="H110" s="132"/>
      <c r="I110" s="132"/>
      <c r="J110" s="132"/>
      <c r="K110" s="132"/>
      <c r="L110" s="132"/>
      <c r="M110" s="132"/>
      <c r="N110" s="132"/>
      <c r="O110" s="132"/>
      <c r="P110" s="132"/>
      <c r="Q110" s="132"/>
    </row>
    <row r="111" spans="1:17" x14ac:dyDescent="0.2">
      <c r="A111" s="132"/>
      <c r="B111" s="132"/>
      <c r="C111" s="132"/>
      <c r="D111" s="132"/>
      <c r="E111" s="132"/>
      <c r="F111" s="132"/>
      <c r="G111" s="132"/>
      <c r="H111" s="132"/>
      <c r="I111" s="132"/>
      <c r="J111" s="132"/>
      <c r="K111" s="132"/>
      <c r="L111" s="132"/>
      <c r="M111" s="132"/>
      <c r="N111" s="132"/>
      <c r="O111" s="132"/>
      <c r="P111" s="132"/>
      <c r="Q111" s="132"/>
    </row>
    <row r="112" spans="1:17" x14ac:dyDescent="0.2">
      <c r="A112" s="132"/>
      <c r="B112" s="132"/>
      <c r="C112" s="132"/>
      <c r="D112" s="132"/>
      <c r="E112" s="132"/>
      <c r="F112" s="132"/>
      <c r="G112" s="132"/>
      <c r="H112" s="132"/>
      <c r="I112" s="132"/>
      <c r="J112" s="132"/>
      <c r="K112" s="132"/>
      <c r="L112" s="132"/>
      <c r="M112" s="132"/>
      <c r="N112" s="132"/>
      <c r="O112" s="132"/>
      <c r="P112" s="132"/>
      <c r="Q112" s="132"/>
    </row>
    <row r="113" spans="1:17" x14ac:dyDescent="0.2">
      <c r="A113" s="132"/>
      <c r="B113" s="132"/>
      <c r="C113" s="132"/>
      <c r="D113" s="132"/>
      <c r="E113" s="132"/>
      <c r="F113" s="132"/>
      <c r="G113" s="132"/>
      <c r="H113" s="132"/>
      <c r="I113" s="132"/>
      <c r="J113" s="132"/>
      <c r="K113" s="132"/>
      <c r="L113" s="132"/>
      <c r="M113" s="132"/>
      <c r="N113" s="132"/>
      <c r="O113" s="132"/>
      <c r="P113" s="132"/>
      <c r="Q113" s="132"/>
    </row>
    <row r="114" spans="1:17" x14ac:dyDescent="0.2">
      <c r="A114" s="132"/>
      <c r="B114" s="132"/>
      <c r="C114" s="132"/>
      <c r="D114" s="132"/>
      <c r="E114" s="132"/>
      <c r="F114" s="132"/>
      <c r="G114" s="132"/>
      <c r="H114" s="132"/>
      <c r="I114" s="132"/>
      <c r="J114" s="132"/>
      <c r="K114" s="132"/>
      <c r="L114" s="132"/>
      <c r="M114" s="132"/>
      <c r="N114" s="132"/>
      <c r="O114" s="132"/>
      <c r="P114" s="132"/>
      <c r="Q114" s="132"/>
    </row>
    <row r="115" spans="1:17" x14ac:dyDescent="0.2">
      <c r="A115" s="132"/>
      <c r="B115" s="132"/>
      <c r="C115" s="132"/>
      <c r="D115" s="132"/>
      <c r="E115" s="132"/>
      <c r="F115" s="132"/>
      <c r="G115" s="132"/>
      <c r="H115" s="132"/>
      <c r="I115" s="132"/>
      <c r="J115" s="132"/>
      <c r="K115" s="132"/>
      <c r="L115" s="132"/>
      <c r="M115" s="132"/>
      <c r="N115" s="132"/>
      <c r="O115" s="132"/>
      <c r="P115" s="132"/>
      <c r="Q115" s="132"/>
    </row>
    <row r="116" spans="1:17" x14ac:dyDescent="0.2">
      <c r="A116" s="132"/>
      <c r="B116" s="132"/>
      <c r="C116" s="132"/>
      <c r="D116" s="132"/>
      <c r="E116" s="132"/>
      <c r="F116" s="132"/>
      <c r="G116" s="132"/>
      <c r="H116" s="132"/>
      <c r="I116" s="132"/>
      <c r="J116" s="132"/>
      <c r="K116" s="132"/>
      <c r="L116" s="132"/>
      <c r="M116" s="132"/>
      <c r="N116" s="132"/>
      <c r="O116" s="132"/>
      <c r="P116" s="132"/>
      <c r="Q116" s="132"/>
    </row>
    <row r="117" spans="1:17" x14ac:dyDescent="0.2">
      <c r="A117" s="132"/>
      <c r="B117" s="132"/>
      <c r="C117" s="132"/>
      <c r="D117" s="132"/>
      <c r="E117" s="132"/>
      <c r="F117" s="132"/>
      <c r="G117" s="132"/>
      <c r="H117" s="132"/>
      <c r="I117" s="132"/>
      <c r="J117" s="132"/>
      <c r="K117" s="132"/>
      <c r="L117" s="132"/>
      <c r="M117" s="132"/>
      <c r="N117" s="132"/>
      <c r="O117" s="132"/>
      <c r="P117" s="132"/>
      <c r="Q117" s="132"/>
    </row>
    <row r="118" spans="1:17" x14ac:dyDescent="0.2">
      <c r="A118" s="132"/>
      <c r="B118" s="132"/>
      <c r="C118" s="132"/>
      <c r="D118" s="132"/>
      <c r="E118" s="132"/>
      <c r="F118" s="132"/>
      <c r="G118" s="132"/>
      <c r="H118" s="132"/>
      <c r="I118" s="132"/>
      <c r="J118" s="132"/>
      <c r="K118" s="132"/>
      <c r="L118" s="132"/>
      <c r="M118" s="132"/>
      <c r="N118" s="132"/>
      <c r="O118" s="132"/>
      <c r="P118" s="132"/>
      <c r="Q118" s="132"/>
    </row>
    <row r="119" spans="1:17" x14ac:dyDescent="0.2">
      <c r="A119" s="132"/>
      <c r="B119" s="132"/>
      <c r="C119" s="132"/>
      <c r="D119" s="132"/>
      <c r="E119" s="132"/>
      <c r="F119" s="132"/>
      <c r="G119" s="132"/>
      <c r="H119" s="132"/>
      <c r="I119" s="132"/>
      <c r="J119" s="132"/>
      <c r="K119" s="132"/>
      <c r="L119" s="132"/>
      <c r="M119" s="132"/>
      <c r="N119" s="132"/>
      <c r="O119" s="132"/>
      <c r="P119" s="132"/>
      <c r="Q119" s="132"/>
    </row>
    <row r="120" spans="1:17" x14ac:dyDescent="0.2">
      <c r="A120" s="132"/>
      <c r="B120" s="132"/>
      <c r="C120" s="132"/>
      <c r="D120" s="132"/>
      <c r="E120" s="132"/>
      <c r="F120" s="132"/>
      <c r="G120" s="132"/>
      <c r="H120" s="132"/>
      <c r="I120" s="132"/>
      <c r="J120" s="132"/>
      <c r="K120" s="132"/>
      <c r="L120" s="132"/>
      <c r="M120" s="132"/>
      <c r="N120" s="132"/>
      <c r="O120" s="132"/>
      <c r="P120" s="132"/>
      <c r="Q120" s="132"/>
    </row>
    <row r="121" spans="1:17" x14ac:dyDescent="0.2">
      <c r="A121" s="132"/>
      <c r="B121" s="132"/>
      <c r="C121" s="132"/>
      <c r="D121" s="132"/>
      <c r="E121" s="132"/>
      <c r="F121" s="132"/>
      <c r="G121" s="132"/>
      <c r="H121" s="132"/>
      <c r="I121" s="132"/>
      <c r="J121" s="132"/>
      <c r="K121" s="132"/>
      <c r="L121" s="132"/>
      <c r="M121" s="132"/>
      <c r="N121" s="132"/>
      <c r="O121" s="132"/>
      <c r="P121" s="132"/>
      <c r="Q121" s="132"/>
    </row>
    <row r="122" spans="1:17" x14ac:dyDescent="0.2">
      <c r="A122" s="132"/>
      <c r="B122" s="132"/>
      <c r="C122" s="132"/>
      <c r="D122" s="132"/>
      <c r="E122" s="132"/>
      <c r="F122" s="132"/>
      <c r="G122" s="132"/>
      <c r="H122" s="132"/>
      <c r="I122" s="132"/>
      <c r="J122" s="132"/>
      <c r="K122" s="132"/>
      <c r="L122" s="132"/>
      <c r="M122" s="132"/>
      <c r="N122" s="132"/>
      <c r="O122" s="132"/>
      <c r="P122" s="132"/>
      <c r="Q122" s="132"/>
    </row>
    <row r="123" spans="1:17" x14ac:dyDescent="0.2">
      <c r="A123" s="132"/>
      <c r="B123" s="132"/>
      <c r="C123" s="132"/>
      <c r="D123" s="132"/>
      <c r="E123" s="132"/>
      <c r="F123" s="132"/>
      <c r="G123" s="132"/>
      <c r="H123" s="132"/>
      <c r="I123" s="132"/>
      <c r="J123" s="132"/>
      <c r="K123" s="132"/>
      <c r="L123" s="132"/>
      <c r="M123" s="132"/>
      <c r="N123" s="132"/>
      <c r="O123" s="132"/>
      <c r="P123" s="132"/>
      <c r="Q123" s="132"/>
    </row>
    <row r="124" spans="1:17" x14ac:dyDescent="0.2">
      <c r="A124" s="132"/>
      <c r="B124" s="132"/>
      <c r="C124" s="132"/>
      <c r="D124" s="132"/>
      <c r="E124" s="132"/>
      <c r="F124" s="132"/>
      <c r="G124" s="132"/>
      <c r="H124" s="132"/>
      <c r="I124" s="132"/>
      <c r="J124" s="132"/>
      <c r="K124" s="132"/>
      <c r="L124" s="132"/>
      <c r="M124" s="132"/>
      <c r="N124" s="132"/>
      <c r="O124" s="132"/>
      <c r="P124" s="132"/>
      <c r="Q124" s="132"/>
    </row>
    <row r="125" spans="1:17" x14ac:dyDescent="0.2">
      <c r="A125" s="132"/>
      <c r="B125" s="132"/>
      <c r="C125" s="132"/>
      <c r="D125" s="132"/>
      <c r="E125" s="132"/>
      <c r="F125" s="132"/>
      <c r="G125" s="132"/>
      <c r="H125" s="132"/>
      <c r="I125" s="132"/>
      <c r="J125" s="132"/>
      <c r="K125" s="132"/>
      <c r="L125" s="132"/>
      <c r="M125" s="132"/>
      <c r="N125" s="132"/>
      <c r="O125" s="132"/>
      <c r="P125" s="132"/>
      <c r="Q125" s="132"/>
    </row>
    <row r="126" spans="1:17" x14ac:dyDescent="0.2">
      <c r="A126" s="132"/>
      <c r="B126" s="132"/>
      <c r="C126" s="132"/>
      <c r="D126" s="132"/>
      <c r="E126" s="132"/>
      <c r="F126" s="132"/>
      <c r="G126" s="132"/>
      <c r="H126" s="132"/>
      <c r="I126" s="132"/>
      <c r="J126" s="132"/>
      <c r="K126" s="132"/>
      <c r="L126" s="132"/>
      <c r="M126" s="132"/>
      <c r="N126" s="132"/>
      <c r="O126" s="132"/>
      <c r="P126" s="132"/>
      <c r="Q126" s="132"/>
    </row>
    <row r="127" spans="1:17" x14ac:dyDescent="0.2">
      <c r="A127" s="132"/>
      <c r="B127" s="132"/>
      <c r="C127" s="132"/>
      <c r="D127" s="132"/>
      <c r="E127" s="132"/>
      <c r="F127" s="132"/>
      <c r="G127" s="132"/>
      <c r="H127" s="132"/>
      <c r="I127" s="132"/>
      <c r="J127" s="132"/>
      <c r="K127" s="132"/>
      <c r="L127" s="132"/>
      <c r="M127" s="132"/>
      <c r="N127" s="132"/>
      <c r="O127" s="132"/>
      <c r="P127" s="132"/>
      <c r="Q127" s="132"/>
    </row>
    <row r="128" spans="1:17" x14ac:dyDescent="0.2">
      <c r="A128" s="132"/>
      <c r="B128" s="132"/>
      <c r="C128" s="132"/>
      <c r="D128" s="132"/>
      <c r="E128" s="132"/>
      <c r="F128" s="132"/>
      <c r="G128" s="132"/>
      <c r="H128" s="132"/>
      <c r="I128" s="132"/>
      <c r="J128" s="132"/>
      <c r="K128" s="132"/>
      <c r="L128" s="132"/>
      <c r="M128" s="132"/>
      <c r="N128" s="132"/>
      <c r="O128" s="132"/>
      <c r="P128" s="132"/>
      <c r="Q128" s="132"/>
    </row>
    <row r="129" spans="1:17" x14ac:dyDescent="0.2">
      <c r="A129" s="132"/>
      <c r="B129" s="132"/>
      <c r="C129" s="132"/>
      <c r="D129" s="132"/>
      <c r="E129" s="132"/>
      <c r="F129" s="132"/>
      <c r="G129" s="132"/>
      <c r="H129" s="132"/>
      <c r="I129" s="132"/>
      <c r="J129" s="132"/>
      <c r="K129" s="132"/>
      <c r="L129" s="132"/>
      <c r="M129" s="132"/>
      <c r="N129" s="132"/>
      <c r="O129" s="132"/>
      <c r="P129" s="132"/>
      <c r="Q129" s="132"/>
    </row>
    <row r="130" spans="1:17" x14ac:dyDescent="0.2">
      <c r="A130" s="132"/>
      <c r="B130" s="132"/>
      <c r="C130" s="132"/>
      <c r="D130" s="132"/>
      <c r="E130" s="132"/>
      <c r="F130" s="132"/>
      <c r="G130" s="132"/>
      <c r="H130" s="132"/>
      <c r="I130" s="132"/>
      <c r="J130" s="132"/>
      <c r="K130" s="132"/>
      <c r="L130" s="132"/>
      <c r="M130" s="132"/>
      <c r="N130" s="132"/>
      <c r="O130" s="132"/>
      <c r="P130" s="132"/>
      <c r="Q130" s="132"/>
    </row>
    <row r="131" spans="1:17" x14ac:dyDescent="0.2">
      <c r="A131" s="132"/>
      <c r="B131" s="132"/>
      <c r="C131" s="132"/>
      <c r="D131" s="132"/>
      <c r="E131" s="132"/>
      <c r="F131" s="132"/>
      <c r="G131" s="132"/>
      <c r="H131" s="132"/>
      <c r="I131" s="132"/>
      <c r="J131" s="132"/>
      <c r="K131" s="132"/>
      <c r="L131" s="132"/>
      <c r="M131" s="132"/>
      <c r="N131" s="132"/>
      <c r="O131" s="132"/>
      <c r="P131" s="132"/>
      <c r="Q131" s="132"/>
    </row>
    <row r="132" spans="1:17" x14ac:dyDescent="0.2">
      <c r="A132" s="132"/>
      <c r="B132" s="132"/>
      <c r="C132" s="132"/>
      <c r="D132" s="132"/>
      <c r="E132" s="132"/>
      <c r="F132" s="132"/>
      <c r="G132" s="132"/>
      <c r="H132" s="132"/>
      <c r="I132" s="132"/>
      <c r="J132" s="132"/>
      <c r="K132" s="132"/>
      <c r="L132" s="132"/>
      <c r="M132" s="132"/>
      <c r="N132" s="132"/>
      <c r="O132" s="132"/>
      <c r="P132" s="132"/>
      <c r="Q132" s="132"/>
    </row>
    <row r="133" spans="1:17" x14ac:dyDescent="0.2">
      <c r="A133" s="132"/>
      <c r="B133" s="132"/>
      <c r="C133" s="132"/>
      <c r="D133" s="132"/>
      <c r="E133" s="132"/>
      <c r="F133" s="132"/>
      <c r="G133" s="132"/>
      <c r="H133" s="132"/>
      <c r="I133" s="132"/>
      <c r="J133" s="132"/>
      <c r="K133" s="132"/>
      <c r="L133" s="132"/>
      <c r="M133" s="132"/>
      <c r="N133" s="132"/>
      <c r="O133" s="132"/>
      <c r="P133" s="132"/>
      <c r="Q133" s="132"/>
    </row>
    <row r="134" spans="1:17" x14ac:dyDescent="0.2">
      <c r="A134" s="132"/>
      <c r="B134" s="132"/>
      <c r="C134" s="132"/>
      <c r="D134" s="132"/>
      <c r="E134" s="132"/>
      <c r="F134" s="132"/>
      <c r="G134" s="132"/>
      <c r="H134" s="132"/>
      <c r="I134" s="132"/>
      <c r="J134" s="132"/>
      <c r="K134" s="132"/>
      <c r="L134" s="132"/>
      <c r="M134" s="132"/>
      <c r="N134" s="132"/>
      <c r="O134" s="132"/>
      <c r="P134" s="132"/>
      <c r="Q134" s="132"/>
    </row>
    <row r="135" spans="1:17" x14ac:dyDescent="0.2">
      <c r="A135" s="132"/>
      <c r="B135" s="132"/>
      <c r="C135" s="132"/>
      <c r="D135" s="132"/>
      <c r="E135" s="132"/>
      <c r="F135" s="132"/>
      <c r="G135" s="132"/>
      <c r="H135" s="132"/>
      <c r="I135" s="132"/>
      <c r="J135" s="132"/>
      <c r="K135" s="132"/>
      <c r="L135" s="132"/>
      <c r="M135" s="132"/>
      <c r="N135" s="132"/>
      <c r="O135" s="132"/>
      <c r="P135" s="132"/>
      <c r="Q135" s="132"/>
    </row>
    <row r="136" spans="1:17" x14ac:dyDescent="0.2">
      <c r="A136" s="132"/>
      <c r="B136" s="132"/>
      <c r="C136" s="132"/>
      <c r="D136" s="132"/>
      <c r="E136" s="132"/>
      <c r="F136" s="132"/>
      <c r="G136" s="132"/>
      <c r="H136" s="132"/>
      <c r="I136" s="132"/>
      <c r="J136" s="132"/>
      <c r="K136" s="132"/>
      <c r="L136" s="132"/>
      <c r="M136" s="132"/>
      <c r="N136" s="132"/>
      <c r="O136" s="132"/>
      <c r="P136" s="132"/>
      <c r="Q136" s="132"/>
    </row>
    <row r="137" spans="1:17" x14ac:dyDescent="0.2">
      <c r="A137" s="132"/>
      <c r="B137" s="132"/>
      <c r="C137" s="132"/>
      <c r="D137" s="132"/>
      <c r="E137" s="132"/>
      <c r="F137" s="132"/>
      <c r="G137" s="132"/>
      <c r="H137" s="132"/>
      <c r="I137" s="132"/>
      <c r="J137" s="132"/>
      <c r="K137" s="132"/>
      <c r="L137" s="132"/>
      <c r="M137" s="132"/>
      <c r="N137" s="132"/>
      <c r="O137" s="132"/>
      <c r="P137" s="132"/>
      <c r="Q137" s="132"/>
    </row>
    <row r="138" spans="1:17" x14ac:dyDescent="0.2">
      <c r="A138" s="132"/>
      <c r="B138" s="132"/>
      <c r="C138" s="132"/>
      <c r="D138" s="132"/>
      <c r="E138" s="132"/>
      <c r="F138" s="132"/>
      <c r="G138" s="132"/>
      <c r="H138" s="132"/>
      <c r="I138" s="132"/>
      <c r="J138" s="132"/>
      <c r="K138" s="132"/>
      <c r="L138" s="132"/>
      <c r="M138" s="132"/>
      <c r="N138" s="132"/>
      <c r="O138" s="132"/>
      <c r="P138" s="132"/>
      <c r="Q138" s="132"/>
    </row>
    <row r="139" spans="1:17" x14ac:dyDescent="0.2">
      <c r="A139" s="132"/>
      <c r="B139" s="132"/>
      <c r="C139" s="132"/>
      <c r="D139" s="132"/>
      <c r="E139" s="132"/>
      <c r="F139" s="132"/>
      <c r="G139" s="132"/>
      <c r="H139" s="132"/>
      <c r="I139" s="132"/>
      <c r="J139" s="132"/>
      <c r="K139" s="132"/>
      <c r="L139" s="132"/>
      <c r="M139" s="132"/>
      <c r="N139" s="132"/>
      <c r="O139" s="132"/>
      <c r="P139" s="132"/>
      <c r="Q139" s="132"/>
    </row>
    <row r="140" spans="1:17" x14ac:dyDescent="0.2">
      <c r="A140" s="132"/>
      <c r="B140" s="132"/>
      <c r="C140" s="132"/>
      <c r="D140" s="132"/>
      <c r="E140" s="132"/>
      <c r="F140" s="132"/>
      <c r="G140" s="132"/>
      <c r="H140" s="132"/>
      <c r="I140" s="132"/>
      <c r="J140" s="132"/>
      <c r="K140" s="132"/>
      <c r="L140" s="132"/>
      <c r="M140" s="132"/>
      <c r="N140" s="132"/>
      <c r="O140" s="132"/>
      <c r="P140" s="132"/>
      <c r="Q140" s="132"/>
    </row>
    <row r="141" spans="1:17" x14ac:dyDescent="0.2">
      <c r="A141" s="132"/>
      <c r="B141" s="132"/>
      <c r="C141" s="132"/>
      <c r="D141" s="132"/>
      <c r="E141" s="132"/>
      <c r="F141" s="132"/>
      <c r="G141" s="132"/>
      <c r="H141" s="132"/>
      <c r="I141" s="132"/>
      <c r="J141" s="132"/>
      <c r="K141" s="132"/>
      <c r="L141" s="132"/>
      <c r="M141" s="132"/>
      <c r="N141" s="132"/>
      <c r="O141" s="132"/>
      <c r="P141" s="132"/>
      <c r="Q141" s="132"/>
    </row>
    <row r="142" spans="1:17" x14ac:dyDescent="0.2">
      <c r="A142" s="132"/>
      <c r="B142" s="132"/>
      <c r="C142" s="132"/>
      <c r="D142" s="132"/>
      <c r="E142" s="132"/>
      <c r="F142" s="132"/>
      <c r="G142" s="132"/>
      <c r="H142" s="132"/>
      <c r="I142" s="132"/>
      <c r="J142" s="132"/>
      <c r="K142" s="132"/>
      <c r="L142" s="132"/>
      <c r="M142" s="132"/>
      <c r="N142" s="132"/>
      <c r="O142" s="132"/>
      <c r="P142" s="132"/>
      <c r="Q142" s="132"/>
    </row>
    <row r="143" spans="1:17" x14ac:dyDescent="0.2">
      <c r="A143" s="132"/>
      <c r="B143" s="132"/>
      <c r="C143" s="132"/>
      <c r="D143" s="132"/>
      <c r="E143" s="132"/>
      <c r="F143" s="132"/>
      <c r="G143" s="132"/>
      <c r="H143" s="132"/>
      <c r="I143" s="132"/>
      <c r="J143" s="132"/>
      <c r="K143" s="132"/>
      <c r="L143" s="132"/>
      <c r="M143" s="132"/>
      <c r="N143" s="132"/>
      <c r="O143" s="132"/>
      <c r="P143" s="132"/>
      <c r="Q143" s="132"/>
    </row>
    <row r="144" spans="1:17" x14ac:dyDescent="0.2">
      <c r="A144" s="132"/>
      <c r="B144" s="132"/>
      <c r="C144" s="132"/>
      <c r="D144" s="132"/>
      <c r="E144" s="132"/>
      <c r="F144" s="132"/>
      <c r="G144" s="132"/>
      <c r="H144" s="132"/>
      <c r="I144" s="132"/>
      <c r="J144" s="132"/>
      <c r="K144" s="132"/>
      <c r="L144" s="132"/>
      <c r="M144" s="132"/>
      <c r="N144" s="132"/>
      <c r="O144" s="132"/>
      <c r="P144" s="132"/>
      <c r="Q144" s="132"/>
    </row>
    <row r="145" spans="1:17" x14ac:dyDescent="0.2">
      <c r="A145" s="132"/>
      <c r="B145" s="132"/>
      <c r="C145" s="132"/>
      <c r="D145" s="132"/>
      <c r="E145" s="132"/>
      <c r="F145" s="132"/>
      <c r="G145" s="132"/>
      <c r="H145" s="132"/>
      <c r="I145" s="132"/>
      <c r="J145" s="132"/>
      <c r="K145" s="132"/>
      <c r="L145" s="132"/>
      <c r="M145" s="132"/>
      <c r="N145" s="132"/>
      <c r="O145" s="132"/>
      <c r="P145" s="132"/>
      <c r="Q145" s="132"/>
    </row>
    <row r="146" spans="1:17" x14ac:dyDescent="0.2">
      <c r="A146" s="132"/>
      <c r="B146" s="132"/>
      <c r="C146" s="132"/>
      <c r="D146" s="132"/>
      <c r="E146" s="132"/>
      <c r="F146" s="132"/>
      <c r="G146" s="132"/>
      <c r="H146" s="132"/>
      <c r="I146" s="132"/>
      <c r="J146" s="132"/>
      <c r="K146" s="132"/>
      <c r="L146" s="132"/>
      <c r="M146" s="132"/>
      <c r="N146" s="132"/>
      <c r="O146" s="132"/>
      <c r="P146" s="132"/>
      <c r="Q146" s="132"/>
    </row>
    <row r="147" spans="1:17" x14ac:dyDescent="0.2">
      <c r="A147" s="132"/>
      <c r="B147" s="132"/>
      <c r="C147" s="132"/>
      <c r="D147" s="132"/>
      <c r="E147" s="132"/>
      <c r="F147" s="132"/>
      <c r="G147" s="132"/>
      <c r="H147" s="132"/>
      <c r="I147" s="132"/>
      <c r="J147" s="132"/>
      <c r="K147" s="132"/>
      <c r="L147" s="132"/>
      <c r="M147" s="132"/>
      <c r="N147" s="132"/>
      <c r="O147" s="132"/>
      <c r="P147" s="132"/>
      <c r="Q147" s="132"/>
    </row>
    <row r="148" spans="1:17" x14ac:dyDescent="0.2">
      <c r="A148" s="132"/>
      <c r="B148" s="132"/>
      <c r="C148" s="132"/>
      <c r="D148" s="132"/>
      <c r="E148" s="132"/>
      <c r="F148" s="132"/>
      <c r="G148" s="132"/>
      <c r="H148" s="132"/>
      <c r="I148" s="132"/>
      <c r="J148" s="132"/>
      <c r="K148" s="132"/>
      <c r="L148" s="132"/>
      <c r="M148" s="132"/>
      <c r="N148" s="132"/>
      <c r="O148" s="132"/>
      <c r="P148" s="132"/>
      <c r="Q148" s="132"/>
    </row>
    <row r="149" spans="1:17" x14ac:dyDescent="0.2">
      <c r="A149" s="132"/>
      <c r="B149" s="132"/>
      <c r="C149" s="132"/>
      <c r="D149" s="132"/>
      <c r="E149" s="132"/>
      <c r="F149" s="132"/>
      <c r="G149" s="132"/>
      <c r="H149" s="132"/>
      <c r="I149" s="132"/>
      <c r="J149" s="132"/>
      <c r="K149" s="132"/>
      <c r="L149" s="132"/>
      <c r="M149" s="132"/>
      <c r="N149" s="132"/>
      <c r="O149" s="132"/>
      <c r="P149" s="132"/>
      <c r="Q149" s="132"/>
    </row>
    <row r="150" spans="1:17" x14ac:dyDescent="0.2">
      <c r="A150" s="132"/>
      <c r="B150" s="132"/>
      <c r="C150" s="132"/>
      <c r="D150" s="132"/>
      <c r="E150" s="132"/>
      <c r="F150" s="132"/>
      <c r="G150" s="132"/>
      <c r="H150" s="132"/>
      <c r="I150" s="132"/>
      <c r="J150" s="132"/>
      <c r="K150" s="132"/>
      <c r="L150" s="132"/>
      <c r="M150" s="132"/>
      <c r="N150" s="132"/>
      <c r="O150" s="132"/>
      <c r="P150" s="132"/>
      <c r="Q150" s="132"/>
    </row>
    <row r="151" spans="1:17" x14ac:dyDescent="0.2">
      <c r="A151" s="132"/>
      <c r="B151" s="132"/>
      <c r="C151" s="132"/>
      <c r="D151" s="132"/>
      <c r="E151" s="132"/>
      <c r="F151" s="132"/>
      <c r="G151" s="132"/>
      <c r="H151" s="132"/>
      <c r="I151" s="132"/>
      <c r="J151" s="132"/>
      <c r="K151" s="132"/>
      <c r="L151" s="132"/>
      <c r="M151" s="132"/>
      <c r="N151" s="132"/>
      <c r="O151" s="132"/>
      <c r="P151" s="132"/>
      <c r="Q151" s="132"/>
    </row>
    <row r="152" spans="1:17" x14ac:dyDescent="0.2">
      <c r="A152" s="132"/>
      <c r="B152" s="132"/>
      <c r="C152" s="132"/>
      <c r="D152" s="132"/>
      <c r="E152" s="132"/>
      <c r="F152" s="132"/>
      <c r="G152" s="132"/>
      <c r="H152" s="132"/>
      <c r="I152" s="132"/>
      <c r="J152" s="132"/>
      <c r="K152" s="132"/>
      <c r="L152" s="132"/>
      <c r="M152" s="132"/>
      <c r="N152" s="132"/>
      <c r="O152" s="132"/>
      <c r="P152" s="132"/>
      <c r="Q152" s="132"/>
    </row>
    <row r="153" spans="1:17" x14ac:dyDescent="0.2">
      <c r="A153" s="132"/>
      <c r="B153" s="132"/>
      <c r="C153" s="132"/>
      <c r="D153" s="132"/>
      <c r="E153" s="132"/>
      <c r="F153" s="132"/>
      <c r="G153" s="132"/>
      <c r="H153" s="132"/>
      <c r="I153" s="132"/>
      <c r="J153" s="132"/>
      <c r="K153" s="132"/>
      <c r="L153" s="132"/>
      <c r="M153" s="132"/>
      <c r="N153" s="132"/>
      <c r="O153" s="132"/>
      <c r="P153" s="132"/>
      <c r="Q153" s="132"/>
    </row>
    <row r="154" spans="1:17" x14ac:dyDescent="0.2">
      <c r="A154" s="132"/>
      <c r="B154" s="132"/>
      <c r="C154" s="132"/>
      <c r="D154" s="132"/>
      <c r="E154" s="132"/>
      <c r="F154" s="132"/>
      <c r="G154" s="132"/>
      <c r="H154" s="132"/>
      <c r="I154" s="132"/>
      <c r="J154" s="132"/>
      <c r="K154" s="132"/>
      <c r="L154" s="132"/>
      <c r="M154" s="132"/>
      <c r="N154" s="132"/>
      <c r="O154" s="132"/>
      <c r="P154" s="132"/>
      <c r="Q154" s="132"/>
    </row>
    <row r="155" spans="1:17" x14ac:dyDescent="0.2">
      <c r="A155" s="132"/>
      <c r="B155" s="132"/>
      <c r="C155" s="132"/>
      <c r="D155" s="132"/>
      <c r="E155" s="132"/>
      <c r="F155" s="132"/>
      <c r="G155" s="132"/>
      <c r="H155" s="132"/>
      <c r="I155" s="132"/>
      <c r="J155" s="132"/>
      <c r="K155" s="132"/>
      <c r="L155" s="132"/>
      <c r="M155" s="132"/>
      <c r="N155" s="132"/>
      <c r="O155" s="132"/>
      <c r="P155" s="132"/>
      <c r="Q155" s="132"/>
    </row>
    <row r="156" spans="1:17" x14ac:dyDescent="0.2">
      <c r="A156" s="132"/>
      <c r="B156" s="132"/>
      <c r="C156" s="132"/>
      <c r="D156" s="132"/>
      <c r="E156" s="132"/>
      <c r="F156" s="132"/>
      <c r="G156" s="132"/>
      <c r="H156" s="132"/>
      <c r="I156" s="132"/>
      <c r="J156" s="132"/>
      <c r="K156" s="132"/>
      <c r="L156" s="132"/>
      <c r="M156" s="132"/>
      <c r="N156" s="132"/>
      <c r="O156" s="132"/>
      <c r="P156" s="132"/>
      <c r="Q156" s="132"/>
    </row>
    <row r="157" spans="1:17" x14ac:dyDescent="0.2">
      <c r="A157" s="132"/>
      <c r="B157" s="132"/>
      <c r="C157" s="132"/>
      <c r="D157" s="132"/>
      <c r="E157" s="132"/>
      <c r="F157" s="132"/>
      <c r="G157" s="132"/>
      <c r="H157" s="132"/>
      <c r="I157" s="132"/>
      <c r="J157" s="132"/>
      <c r="K157" s="132"/>
      <c r="L157" s="132"/>
      <c r="M157" s="132"/>
      <c r="N157" s="132"/>
      <c r="O157" s="132"/>
      <c r="P157" s="132"/>
      <c r="Q157" s="132"/>
    </row>
    <row r="158" spans="1:17" x14ac:dyDescent="0.2">
      <c r="A158" s="132"/>
      <c r="B158" s="132"/>
      <c r="C158" s="132"/>
      <c r="D158" s="132"/>
      <c r="E158" s="132"/>
      <c r="F158" s="132"/>
      <c r="G158" s="132"/>
      <c r="H158" s="132"/>
      <c r="I158" s="132"/>
      <c r="J158" s="132"/>
      <c r="K158" s="132"/>
      <c r="L158" s="132"/>
      <c r="M158" s="132"/>
      <c r="N158" s="132"/>
      <c r="O158" s="132"/>
      <c r="P158" s="132"/>
      <c r="Q158" s="132"/>
    </row>
    <row r="159" spans="1:17" x14ac:dyDescent="0.2">
      <c r="A159" s="132"/>
      <c r="B159" s="132"/>
      <c r="C159" s="132"/>
      <c r="D159" s="132"/>
      <c r="E159" s="132"/>
      <c r="F159" s="132"/>
      <c r="G159" s="132"/>
      <c r="H159" s="132"/>
      <c r="I159" s="132"/>
      <c r="J159" s="132"/>
      <c r="K159" s="132"/>
      <c r="L159" s="132"/>
      <c r="M159" s="132"/>
      <c r="N159" s="132"/>
      <c r="O159" s="132"/>
      <c r="P159" s="132"/>
      <c r="Q159" s="132"/>
    </row>
    <row r="160" spans="1:17" x14ac:dyDescent="0.2">
      <c r="A160" s="132"/>
      <c r="B160" s="132"/>
      <c r="C160" s="132"/>
      <c r="D160" s="132"/>
      <c r="E160" s="132"/>
      <c r="F160" s="132"/>
      <c r="G160" s="132"/>
      <c r="H160" s="132"/>
      <c r="I160" s="132"/>
      <c r="J160" s="132"/>
      <c r="K160" s="132"/>
      <c r="L160" s="132"/>
      <c r="M160" s="132"/>
      <c r="N160" s="132"/>
      <c r="O160" s="132"/>
      <c r="P160" s="132"/>
      <c r="Q160" s="132"/>
    </row>
    <row r="161" spans="1:17" x14ac:dyDescent="0.2">
      <c r="A161" s="132"/>
      <c r="B161" s="132"/>
      <c r="C161" s="132"/>
      <c r="D161" s="132"/>
      <c r="E161" s="132"/>
      <c r="F161" s="132"/>
      <c r="G161" s="132"/>
      <c r="H161" s="132"/>
      <c r="I161" s="132"/>
      <c r="J161" s="132"/>
      <c r="K161" s="132"/>
      <c r="L161" s="132"/>
      <c r="M161" s="132"/>
      <c r="N161" s="132"/>
      <c r="O161" s="132"/>
      <c r="P161" s="132"/>
      <c r="Q161" s="132"/>
    </row>
    <row r="162" spans="1:17" x14ac:dyDescent="0.2">
      <c r="A162" s="132"/>
      <c r="B162" s="132"/>
      <c r="C162" s="132"/>
      <c r="D162" s="132"/>
      <c r="E162" s="132"/>
      <c r="F162" s="132"/>
      <c r="G162" s="132"/>
      <c r="H162" s="132"/>
      <c r="I162" s="132"/>
      <c r="J162" s="132"/>
      <c r="K162" s="132"/>
      <c r="L162" s="132"/>
      <c r="M162" s="132"/>
      <c r="N162" s="132"/>
      <c r="O162" s="132"/>
      <c r="P162" s="132"/>
      <c r="Q162" s="132"/>
    </row>
    <row r="163" spans="1:17" x14ac:dyDescent="0.2">
      <c r="A163" s="132"/>
      <c r="B163" s="132"/>
      <c r="C163" s="132"/>
      <c r="D163" s="132"/>
      <c r="E163" s="132"/>
      <c r="F163" s="132"/>
      <c r="G163" s="132"/>
      <c r="H163" s="132"/>
      <c r="I163" s="132"/>
      <c r="J163" s="132"/>
      <c r="K163" s="132"/>
      <c r="L163" s="132"/>
      <c r="M163" s="132"/>
      <c r="N163" s="132"/>
      <c r="O163" s="132"/>
      <c r="P163" s="132"/>
      <c r="Q163" s="132"/>
    </row>
    <row r="164" spans="1:17" x14ac:dyDescent="0.2">
      <c r="A164" s="132"/>
      <c r="B164" s="132"/>
      <c r="C164" s="132"/>
      <c r="D164" s="132"/>
      <c r="E164" s="132"/>
      <c r="F164" s="132"/>
      <c r="G164" s="132"/>
      <c r="H164" s="132"/>
      <c r="I164" s="132"/>
      <c r="J164" s="132"/>
      <c r="K164" s="132"/>
      <c r="L164" s="132"/>
      <c r="M164" s="132"/>
      <c r="N164" s="132"/>
      <c r="O164" s="132"/>
      <c r="P164" s="132"/>
      <c r="Q164" s="132"/>
    </row>
    <row r="165" spans="1:17" x14ac:dyDescent="0.2">
      <c r="A165" s="132"/>
      <c r="B165" s="132"/>
      <c r="C165" s="132"/>
      <c r="D165" s="132"/>
      <c r="E165" s="132"/>
      <c r="F165" s="132"/>
      <c r="G165" s="132"/>
      <c r="H165" s="132"/>
      <c r="I165" s="132"/>
      <c r="J165" s="132"/>
      <c r="K165" s="132"/>
      <c r="L165" s="132"/>
      <c r="M165" s="132"/>
      <c r="N165" s="132"/>
      <c r="O165" s="132"/>
      <c r="P165" s="132"/>
      <c r="Q165" s="132"/>
    </row>
    <row r="166" spans="1:17" x14ac:dyDescent="0.2">
      <c r="A166" s="132"/>
      <c r="B166" s="132"/>
      <c r="C166" s="132"/>
      <c r="D166" s="132"/>
      <c r="E166" s="132"/>
      <c r="F166" s="132"/>
      <c r="G166" s="132"/>
      <c r="H166" s="132"/>
      <c r="I166" s="132"/>
      <c r="J166" s="132"/>
      <c r="K166" s="132"/>
      <c r="L166" s="132"/>
      <c r="M166" s="132"/>
      <c r="N166" s="132"/>
      <c r="O166" s="132"/>
      <c r="P166" s="132"/>
      <c r="Q166" s="132"/>
    </row>
    <row r="167" spans="1:17" x14ac:dyDescent="0.2">
      <c r="A167" s="132"/>
      <c r="B167" s="132"/>
      <c r="C167" s="132"/>
      <c r="D167" s="132"/>
      <c r="E167" s="132"/>
      <c r="F167" s="132"/>
      <c r="G167" s="132"/>
      <c r="H167" s="132"/>
      <c r="I167" s="132"/>
      <c r="J167" s="132"/>
      <c r="K167" s="132"/>
      <c r="L167" s="132"/>
      <c r="M167" s="132"/>
      <c r="N167" s="132"/>
      <c r="O167" s="132"/>
      <c r="P167" s="132"/>
      <c r="Q167" s="132"/>
    </row>
    <row r="168" spans="1:17" x14ac:dyDescent="0.2">
      <c r="A168" s="132"/>
      <c r="B168" s="132"/>
      <c r="C168" s="132"/>
      <c r="D168" s="132"/>
      <c r="E168" s="132"/>
      <c r="F168" s="132"/>
      <c r="G168" s="132"/>
      <c r="H168" s="132"/>
      <c r="I168" s="132"/>
      <c r="J168" s="132"/>
      <c r="K168" s="132"/>
      <c r="L168" s="132"/>
      <c r="M168" s="132"/>
      <c r="N168" s="132"/>
      <c r="O168" s="132"/>
      <c r="P168" s="132"/>
      <c r="Q168" s="132"/>
    </row>
    <row r="169" spans="1:17" x14ac:dyDescent="0.2">
      <c r="A169" s="132"/>
      <c r="B169" s="132"/>
      <c r="C169" s="132"/>
      <c r="D169" s="132"/>
      <c r="E169" s="132"/>
      <c r="F169" s="132"/>
      <c r="G169" s="132"/>
      <c r="H169" s="132"/>
      <c r="I169" s="132"/>
      <c r="J169" s="132"/>
      <c r="K169" s="132"/>
      <c r="L169" s="132"/>
      <c r="M169" s="132"/>
      <c r="N169" s="132"/>
      <c r="O169" s="132"/>
      <c r="P169" s="132"/>
      <c r="Q169" s="132"/>
    </row>
    <row r="170" spans="1:17" x14ac:dyDescent="0.2">
      <c r="A170" s="132"/>
      <c r="B170" s="132"/>
      <c r="C170" s="132"/>
      <c r="D170" s="132"/>
      <c r="E170" s="132"/>
      <c r="F170" s="132"/>
      <c r="G170" s="132"/>
      <c r="H170" s="132"/>
      <c r="I170" s="132"/>
      <c r="J170" s="132"/>
      <c r="K170" s="132"/>
      <c r="L170" s="132"/>
      <c r="M170" s="132"/>
      <c r="N170" s="132"/>
      <c r="O170" s="132"/>
      <c r="P170" s="132"/>
      <c r="Q170" s="132"/>
    </row>
    <row r="171" spans="1:17" x14ac:dyDescent="0.2">
      <c r="A171" s="132"/>
      <c r="B171" s="132"/>
      <c r="C171" s="132"/>
      <c r="D171" s="132"/>
      <c r="E171" s="132"/>
      <c r="F171" s="132"/>
      <c r="G171" s="132"/>
      <c r="H171" s="132"/>
      <c r="I171" s="132"/>
      <c r="J171" s="132"/>
      <c r="K171" s="132"/>
      <c r="L171" s="132"/>
      <c r="M171" s="132"/>
      <c r="N171" s="132"/>
      <c r="O171" s="132"/>
      <c r="P171" s="132"/>
      <c r="Q171" s="132"/>
    </row>
    <row r="172" spans="1:17" x14ac:dyDescent="0.2">
      <c r="A172" s="132"/>
      <c r="B172" s="132"/>
      <c r="C172" s="132"/>
      <c r="D172" s="132"/>
      <c r="E172" s="132"/>
      <c r="F172" s="132"/>
      <c r="G172" s="132"/>
      <c r="H172" s="132"/>
      <c r="I172" s="132"/>
      <c r="J172" s="132"/>
      <c r="K172" s="132"/>
      <c r="L172" s="132"/>
      <c r="M172" s="132"/>
      <c r="N172" s="132"/>
      <c r="O172" s="132"/>
      <c r="P172" s="132"/>
      <c r="Q172" s="132"/>
    </row>
    <row r="173" spans="1:17" x14ac:dyDescent="0.2">
      <c r="A173" s="132"/>
      <c r="B173" s="132"/>
      <c r="C173" s="132"/>
      <c r="D173" s="132"/>
      <c r="E173" s="132"/>
      <c r="F173" s="132"/>
      <c r="G173" s="132"/>
      <c r="H173" s="132"/>
      <c r="I173" s="132"/>
      <c r="J173" s="132"/>
      <c r="K173" s="132"/>
      <c r="L173" s="132"/>
      <c r="M173" s="132"/>
      <c r="N173" s="132"/>
      <c r="O173" s="132"/>
      <c r="P173" s="132"/>
      <c r="Q173" s="132"/>
    </row>
    <row r="174" spans="1:17" x14ac:dyDescent="0.2">
      <c r="A174" s="132"/>
      <c r="B174" s="132"/>
      <c r="C174" s="132"/>
      <c r="D174" s="132"/>
      <c r="E174" s="132"/>
      <c r="F174" s="132"/>
      <c r="G174" s="132"/>
      <c r="H174" s="132"/>
      <c r="I174" s="132"/>
      <c r="J174" s="132"/>
      <c r="K174" s="132"/>
      <c r="L174" s="132"/>
      <c r="M174" s="132"/>
      <c r="N174" s="132"/>
      <c r="O174" s="132"/>
      <c r="P174" s="132"/>
      <c r="Q174" s="132"/>
    </row>
    <row r="175" spans="1:17" x14ac:dyDescent="0.2">
      <c r="A175" s="132"/>
      <c r="B175" s="132"/>
      <c r="C175" s="132"/>
      <c r="D175" s="132"/>
      <c r="E175" s="132"/>
      <c r="F175" s="132"/>
      <c r="G175" s="132"/>
      <c r="H175" s="132"/>
      <c r="I175" s="132"/>
      <c r="J175" s="132"/>
      <c r="K175" s="132"/>
      <c r="L175" s="132"/>
      <c r="M175" s="132"/>
      <c r="N175" s="132"/>
      <c r="O175" s="132"/>
      <c r="P175" s="132"/>
      <c r="Q175" s="132"/>
    </row>
    <row r="176" spans="1:17" x14ac:dyDescent="0.2">
      <c r="A176" s="132"/>
      <c r="B176" s="132"/>
      <c r="C176" s="132"/>
      <c r="D176" s="132"/>
      <c r="E176" s="132"/>
      <c r="F176" s="132"/>
      <c r="G176" s="132"/>
      <c r="H176" s="132"/>
      <c r="I176" s="132"/>
      <c r="J176" s="132"/>
      <c r="K176" s="132"/>
      <c r="L176" s="132"/>
      <c r="M176" s="132"/>
      <c r="N176" s="132"/>
      <c r="O176" s="132"/>
      <c r="P176" s="132"/>
      <c r="Q176" s="132"/>
    </row>
    <row r="177" spans="1:17" x14ac:dyDescent="0.2">
      <c r="A177" s="132"/>
      <c r="B177" s="132"/>
      <c r="C177" s="132"/>
      <c r="D177" s="132"/>
      <c r="E177" s="132"/>
      <c r="F177" s="132"/>
      <c r="G177" s="132"/>
      <c r="H177" s="132"/>
      <c r="I177" s="132"/>
      <c r="J177" s="132"/>
      <c r="K177" s="132"/>
      <c r="L177" s="132"/>
      <c r="M177" s="132"/>
      <c r="N177" s="132"/>
      <c r="O177" s="132"/>
      <c r="P177" s="132"/>
      <c r="Q177" s="132"/>
    </row>
    <row r="178" spans="1:17" x14ac:dyDescent="0.2">
      <c r="A178" s="132"/>
      <c r="B178" s="132"/>
      <c r="C178" s="132"/>
      <c r="D178" s="132"/>
      <c r="E178" s="132"/>
      <c r="F178" s="132"/>
      <c r="G178" s="132"/>
      <c r="H178" s="132"/>
      <c r="I178" s="132"/>
      <c r="J178" s="132"/>
      <c r="K178" s="132"/>
      <c r="L178" s="132"/>
      <c r="M178" s="132"/>
      <c r="N178" s="132"/>
      <c r="O178" s="132"/>
      <c r="P178" s="132"/>
      <c r="Q178" s="132"/>
    </row>
    <row r="179" spans="1:17" x14ac:dyDescent="0.2">
      <c r="A179" s="132"/>
      <c r="B179" s="132"/>
      <c r="C179" s="132"/>
      <c r="D179" s="132"/>
      <c r="E179" s="132"/>
      <c r="F179" s="132"/>
      <c r="G179" s="132"/>
      <c r="H179" s="132"/>
      <c r="I179" s="132"/>
      <c r="J179" s="132"/>
      <c r="K179" s="132"/>
      <c r="L179" s="132"/>
      <c r="M179" s="132"/>
      <c r="N179" s="132"/>
      <c r="O179" s="132"/>
      <c r="P179" s="132"/>
      <c r="Q179" s="132"/>
    </row>
    <row r="180" spans="1:17" x14ac:dyDescent="0.2">
      <c r="A180" s="132"/>
      <c r="B180" s="132"/>
      <c r="C180" s="132"/>
      <c r="D180" s="132"/>
      <c r="E180" s="132"/>
      <c r="F180" s="132"/>
      <c r="G180" s="132"/>
      <c r="H180" s="132"/>
      <c r="I180" s="132"/>
      <c r="J180" s="132"/>
      <c r="K180" s="132"/>
      <c r="L180" s="132"/>
      <c r="M180" s="132"/>
      <c r="N180" s="132"/>
      <c r="O180" s="132"/>
      <c r="P180" s="132"/>
      <c r="Q180" s="132"/>
    </row>
    <row r="181" spans="1:17" x14ac:dyDescent="0.2">
      <c r="A181" s="132"/>
      <c r="B181" s="132"/>
      <c r="C181" s="132"/>
      <c r="D181" s="132"/>
      <c r="E181" s="132"/>
      <c r="F181" s="132"/>
      <c r="G181" s="132"/>
      <c r="H181" s="132"/>
      <c r="I181" s="132"/>
      <c r="J181" s="132"/>
      <c r="K181" s="132"/>
      <c r="L181" s="132"/>
      <c r="M181" s="132"/>
      <c r="N181" s="132"/>
      <c r="O181" s="132"/>
      <c r="P181" s="132"/>
      <c r="Q181" s="132"/>
    </row>
    <row r="182" spans="1:17" x14ac:dyDescent="0.2">
      <c r="A182" s="132"/>
      <c r="B182" s="132"/>
      <c r="C182" s="132"/>
      <c r="D182" s="132"/>
      <c r="E182" s="132"/>
      <c r="F182" s="132"/>
      <c r="G182" s="132"/>
      <c r="H182" s="132"/>
      <c r="I182" s="132"/>
      <c r="J182" s="132"/>
      <c r="K182" s="132"/>
      <c r="L182" s="132"/>
      <c r="M182" s="132"/>
      <c r="N182" s="132"/>
      <c r="O182" s="132"/>
      <c r="P182" s="132"/>
      <c r="Q182" s="132"/>
    </row>
    <row r="183" spans="1:17" x14ac:dyDescent="0.2">
      <c r="A183" s="132"/>
      <c r="B183" s="132"/>
      <c r="C183" s="132"/>
      <c r="D183" s="132"/>
      <c r="E183" s="132"/>
      <c r="F183" s="132"/>
      <c r="G183" s="132"/>
      <c r="H183" s="132"/>
      <c r="I183" s="132"/>
      <c r="J183" s="132"/>
      <c r="K183" s="132"/>
      <c r="L183" s="132"/>
      <c r="M183" s="132"/>
      <c r="N183" s="132"/>
      <c r="O183" s="132"/>
      <c r="P183" s="132"/>
      <c r="Q183" s="132"/>
    </row>
    <row r="184" spans="1:17" x14ac:dyDescent="0.2">
      <c r="A184" s="132"/>
      <c r="B184" s="132"/>
      <c r="C184" s="132"/>
      <c r="D184" s="132"/>
      <c r="E184" s="132"/>
      <c r="F184" s="132"/>
      <c r="G184" s="132"/>
      <c r="H184" s="132"/>
      <c r="I184" s="132"/>
      <c r="J184" s="132"/>
      <c r="K184" s="132"/>
      <c r="L184" s="132"/>
      <c r="M184" s="132"/>
      <c r="N184" s="132"/>
      <c r="O184" s="132"/>
      <c r="P184" s="132"/>
      <c r="Q184" s="132"/>
    </row>
    <row r="185" spans="1:17" x14ac:dyDescent="0.2">
      <c r="A185" s="132"/>
      <c r="B185" s="132"/>
      <c r="C185" s="132"/>
      <c r="D185" s="132"/>
      <c r="E185" s="132"/>
      <c r="F185" s="132"/>
      <c r="G185" s="132"/>
      <c r="H185" s="132"/>
      <c r="I185" s="132"/>
      <c r="J185" s="132"/>
      <c r="K185" s="132"/>
      <c r="L185" s="132"/>
      <c r="M185" s="132"/>
      <c r="N185" s="132"/>
      <c r="O185" s="132"/>
      <c r="P185" s="132"/>
      <c r="Q185" s="132"/>
    </row>
    <row r="186" spans="1:17" x14ac:dyDescent="0.2">
      <c r="A186" s="132"/>
      <c r="B186" s="132"/>
      <c r="C186" s="132"/>
      <c r="D186" s="132"/>
      <c r="E186" s="132"/>
      <c r="F186" s="132"/>
      <c r="G186" s="132"/>
      <c r="H186" s="132"/>
      <c r="I186" s="132"/>
      <c r="J186" s="132"/>
      <c r="K186" s="132"/>
      <c r="L186" s="132"/>
      <c r="M186" s="132"/>
      <c r="N186" s="132"/>
      <c r="O186" s="132"/>
      <c r="P186" s="132"/>
      <c r="Q186" s="132"/>
    </row>
    <row r="187" spans="1:17" x14ac:dyDescent="0.2">
      <c r="A187" s="132"/>
      <c r="B187" s="132"/>
      <c r="C187" s="132"/>
      <c r="D187" s="132"/>
      <c r="E187" s="132"/>
      <c r="F187" s="132"/>
      <c r="G187" s="132"/>
      <c r="H187" s="132"/>
      <c r="I187" s="132"/>
      <c r="J187" s="132"/>
      <c r="K187" s="132"/>
      <c r="L187" s="132"/>
      <c r="M187" s="132"/>
      <c r="N187" s="132"/>
      <c r="O187" s="132"/>
      <c r="P187" s="132"/>
      <c r="Q187" s="132"/>
    </row>
    <row r="188" spans="1:17" x14ac:dyDescent="0.2">
      <c r="A188" s="132"/>
      <c r="B188" s="132"/>
      <c r="C188" s="132"/>
      <c r="D188" s="132"/>
      <c r="E188" s="132"/>
      <c r="F188" s="132"/>
      <c r="G188" s="132"/>
      <c r="H188" s="132"/>
      <c r="I188" s="132"/>
      <c r="J188" s="132"/>
      <c r="K188" s="132"/>
      <c r="L188" s="132"/>
      <c r="M188" s="132"/>
      <c r="N188" s="132"/>
      <c r="O188" s="132"/>
      <c r="P188" s="132"/>
      <c r="Q188" s="132"/>
    </row>
    <row r="189" spans="1:17" x14ac:dyDescent="0.2">
      <c r="A189" s="132"/>
      <c r="B189" s="132"/>
      <c r="C189" s="132"/>
      <c r="D189" s="132"/>
      <c r="E189" s="132"/>
      <c r="F189" s="132"/>
      <c r="G189" s="132"/>
      <c r="H189" s="132"/>
      <c r="I189" s="132"/>
      <c r="J189" s="132"/>
      <c r="K189" s="132"/>
      <c r="L189" s="132"/>
      <c r="M189" s="132"/>
      <c r="N189" s="132"/>
      <c r="O189" s="132"/>
      <c r="P189" s="132"/>
      <c r="Q189" s="132"/>
    </row>
    <row r="190" spans="1:17" x14ac:dyDescent="0.2">
      <c r="A190" s="132"/>
      <c r="B190" s="132"/>
      <c r="C190" s="132"/>
      <c r="D190" s="132"/>
      <c r="E190" s="132"/>
      <c r="F190" s="132"/>
      <c r="G190" s="132"/>
      <c r="H190" s="132"/>
      <c r="I190" s="132"/>
      <c r="J190" s="132"/>
      <c r="K190" s="132"/>
      <c r="L190" s="132"/>
      <c r="M190" s="132"/>
      <c r="N190" s="132"/>
      <c r="O190" s="132"/>
      <c r="P190" s="132"/>
      <c r="Q190" s="132"/>
    </row>
    <row r="191" spans="1:17" x14ac:dyDescent="0.2">
      <c r="A191" s="132"/>
      <c r="B191" s="132"/>
      <c r="C191" s="132"/>
      <c r="D191" s="132"/>
      <c r="E191" s="132"/>
      <c r="F191" s="132"/>
      <c r="G191" s="132"/>
      <c r="H191" s="132"/>
      <c r="I191" s="132"/>
      <c r="J191" s="132"/>
      <c r="K191" s="132"/>
      <c r="L191" s="132"/>
      <c r="M191" s="132"/>
      <c r="N191" s="132"/>
      <c r="O191" s="132"/>
      <c r="P191" s="132"/>
      <c r="Q191" s="132"/>
    </row>
    <row r="192" spans="1:17" x14ac:dyDescent="0.2">
      <c r="A192" s="132"/>
      <c r="B192" s="132"/>
      <c r="C192" s="132"/>
      <c r="D192" s="132"/>
      <c r="E192" s="132"/>
      <c r="F192" s="132"/>
      <c r="G192" s="132"/>
      <c r="H192" s="132"/>
      <c r="I192" s="132"/>
      <c r="J192" s="132"/>
      <c r="K192" s="132"/>
      <c r="L192" s="132"/>
      <c r="M192" s="132"/>
      <c r="N192" s="132"/>
      <c r="O192" s="132"/>
      <c r="P192" s="132"/>
      <c r="Q192" s="132"/>
    </row>
    <row r="193" spans="1:17" x14ac:dyDescent="0.2">
      <c r="A193" s="132"/>
      <c r="B193" s="132"/>
      <c r="C193" s="132"/>
      <c r="D193" s="132"/>
      <c r="E193" s="132"/>
      <c r="F193" s="132"/>
      <c r="G193" s="132"/>
      <c r="H193" s="132"/>
      <c r="I193" s="132"/>
      <c r="J193" s="132"/>
      <c r="K193" s="132"/>
      <c r="L193" s="132"/>
      <c r="M193" s="132"/>
      <c r="N193" s="132"/>
      <c r="O193" s="132"/>
      <c r="P193" s="132"/>
      <c r="Q193" s="132"/>
    </row>
    <row r="194" spans="1:17" x14ac:dyDescent="0.2">
      <c r="A194" s="132"/>
      <c r="B194" s="132"/>
      <c r="C194" s="132"/>
      <c r="D194" s="132"/>
      <c r="E194" s="132"/>
      <c r="F194" s="132"/>
      <c r="G194" s="132"/>
      <c r="H194" s="132"/>
      <c r="I194" s="132"/>
      <c r="J194" s="132"/>
      <c r="K194" s="132"/>
      <c r="L194" s="132"/>
      <c r="M194" s="132"/>
      <c r="N194" s="132"/>
      <c r="O194" s="132"/>
      <c r="P194" s="132"/>
      <c r="Q194" s="132"/>
    </row>
    <row r="195" spans="1:17" x14ac:dyDescent="0.2">
      <c r="A195" s="132"/>
      <c r="B195" s="132"/>
      <c r="C195" s="132"/>
      <c r="D195" s="132"/>
      <c r="E195" s="132"/>
      <c r="F195" s="132"/>
      <c r="G195" s="132"/>
      <c r="H195" s="132"/>
      <c r="I195" s="132"/>
      <c r="J195" s="132"/>
      <c r="K195" s="132"/>
      <c r="L195" s="132"/>
      <c r="M195" s="132"/>
      <c r="N195" s="132"/>
      <c r="O195" s="132"/>
      <c r="P195" s="132"/>
      <c r="Q195" s="132"/>
    </row>
    <row r="196" spans="1:17" x14ac:dyDescent="0.2">
      <c r="A196" s="132"/>
      <c r="B196" s="132"/>
      <c r="C196" s="132"/>
      <c r="D196" s="132"/>
      <c r="E196" s="132"/>
      <c r="F196" s="132"/>
      <c r="G196" s="132"/>
      <c r="H196" s="132"/>
      <c r="I196" s="132"/>
      <c r="J196" s="132"/>
      <c r="K196" s="132"/>
      <c r="L196" s="132"/>
      <c r="M196" s="132"/>
      <c r="N196" s="132"/>
      <c r="O196" s="132"/>
      <c r="P196" s="132"/>
      <c r="Q196" s="132"/>
    </row>
    <row r="197" spans="1:17" x14ac:dyDescent="0.2">
      <c r="A197" s="132"/>
      <c r="B197" s="132"/>
      <c r="C197" s="132"/>
      <c r="D197" s="132"/>
      <c r="E197" s="132"/>
      <c r="F197" s="132"/>
      <c r="G197" s="132"/>
      <c r="H197" s="132"/>
      <c r="I197" s="132"/>
      <c r="J197" s="132"/>
      <c r="K197" s="132"/>
      <c r="L197" s="132"/>
      <c r="M197" s="132"/>
      <c r="N197" s="132"/>
      <c r="O197" s="132"/>
      <c r="P197" s="132"/>
      <c r="Q197" s="132"/>
    </row>
    <row r="198" spans="1:17" x14ac:dyDescent="0.2">
      <c r="A198" s="132"/>
      <c r="B198" s="132"/>
      <c r="C198" s="132"/>
      <c r="D198" s="132"/>
      <c r="E198" s="132"/>
      <c r="F198" s="132"/>
      <c r="G198" s="132"/>
      <c r="H198" s="132"/>
      <c r="I198" s="132"/>
      <c r="J198" s="132"/>
      <c r="K198" s="132"/>
      <c r="L198" s="132"/>
      <c r="M198" s="132"/>
      <c r="N198" s="132"/>
      <c r="O198" s="132"/>
      <c r="P198" s="132"/>
      <c r="Q198" s="132"/>
    </row>
    <row r="199" spans="1:17" x14ac:dyDescent="0.2">
      <c r="A199" s="132"/>
      <c r="B199" s="132"/>
      <c r="C199" s="132"/>
      <c r="D199" s="132"/>
      <c r="E199" s="132"/>
      <c r="F199" s="132"/>
      <c r="G199" s="132"/>
      <c r="H199" s="132"/>
      <c r="I199" s="132"/>
      <c r="J199" s="132"/>
      <c r="K199" s="132"/>
      <c r="L199" s="132"/>
      <c r="M199" s="132"/>
      <c r="N199" s="132"/>
      <c r="O199" s="132"/>
      <c r="P199" s="132"/>
      <c r="Q199" s="132"/>
    </row>
    <row r="200" spans="1:17" x14ac:dyDescent="0.2">
      <c r="A200" s="132"/>
      <c r="B200" s="132"/>
      <c r="C200" s="132"/>
      <c r="D200" s="132"/>
      <c r="E200" s="132"/>
      <c r="F200" s="132"/>
      <c r="G200" s="132"/>
      <c r="H200" s="132"/>
      <c r="I200" s="132"/>
      <c r="J200" s="132"/>
      <c r="K200" s="132"/>
      <c r="L200" s="132"/>
      <c r="M200" s="132"/>
      <c r="N200" s="132"/>
      <c r="O200" s="132"/>
      <c r="P200" s="132"/>
      <c r="Q200" s="132"/>
    </row>
    <row r="201" spans="1:17" x14ac:dyDescent="0.2">
      <c r="A201" s="132"/>
      <c r="B201" s="132"/>
      <c r="C201" s="132"/>
      <c r="D201" s="132"/>
      <c r="E201" s="132"/>
      <c r="F201" s="132"/>
      <c r="G201" s="132"/>
      <c r="H201" s="132"/>
      <c r="I201" s="132"/>
      <c r="J201" s="132"/>
      <c r="K201" s="132"/>
      <c r="L201" s="132"/>
      <c r="M201" s="132"/>
      <c r="N201" s="132"/>
      <c r="O201" s="132"/>
      <c r="P201" s="132"/>
      <c r="Q201" s="132"/>
    </row>
    <row r="202" spans="1:17" x14ac:dyDescent="0.2">
      <c r="A202" s="132"/>
      <c r="B202" s="132"/>
      <c r="C202" s="132"/>
      <c r="D202" s="132"/>
      <c r="E202" s="132"/>
      <c r="F202" s="132"/>
      <c r="G202" s="132"/>
      <c r="H202" s="132"/>
      <c r="I202" s="132"/>
      <c r="J202" s="132"/>
      <c r="K202" s="132"/>
      <c r="L202" s="132"/>
      <c r="M202" s="132"/>
      <c r="N202" s="132"/>
      <c r="O202" s="132"/>
      <c r="P202" s="132"/>
      <c r="Q202" s="132"/>
    </row>
    <row r="203" spans="1:17" x14ac:dyDescent="0.2">
      <c r="A203" s="132"/>
      <c r="B203" s="132"/>
      <c r="C203" s="132"/>
      <c r="D203" s="132"/>
      <c r="E203" s="132"/>
      <c r="F203" s="132"/>
      <c r="G203" s="132"/>
      <c r="H203" s="132"/>
      <c r="I203" s="132"/>
      <c r="J203" s="132"/>
      <c r="K203" s="132"/>
      <c r="L203" s="132"/>
      <c r="M203" s="132"/>
      <c r="N203" s="132"/>
      <c r="O203" s="132"/>
      <c r="P203" s="132"/>
      <c r="Q203" s="132"/>
    </row>
    <row r="204" spans="1:17" x14ac:dyDescent="0.2">
      <c r="A204" s="132"/>
      <c r="B204" s="132"/>
      <c r="C204" s="132"/>
      <c r="D204" s="132"/>
      <c r="E204" s="132"/>
      <c r="F204" s="132"/>
      <c r="G204" s="132"/>
      <c r="H204" s="132"/>
      <c r="I204" s="132"/>
      <c r="J204" s="132"/>
      <c r="K204" s="132"/>
      <c r="L204" s="132"/>
      <c r="M204" s="132"/>
      <c r="N204" s="132"/>
      <c r="O204" s="132"/>
      <c r="P204" s="132"/>
      <c r="Q204" s="132"/>
    </row>
  </sheetData>
  <sheetProtection selectLockedCells="1" selectUnlockedCells="1"/>
  <mergeCells count="19">
    <mergeCell ref="B28:D28"/>
    <mergeCell ref="B4:E4"/>
    <mergeCell ref="D21:E21"/>
    <mergeCell ref="B25:D25"/>
    <mergeCell ref="B26:D26"/>
    <mergeCell ref="B27:D27"/>
    <mergeCell ref="D22:E22"/>
    <mergeCell ref="D24:E24"/>
    <mergeCell ref="D18:E18"/>
    <mergeCell ref="D19:E19"/>
    <mergeCell ref="D20:E20"/>
    <mergeCell ref="D23:E23"/>
    <mergeCell ref="D17:E17"/>
    <mergeCell ref="D16:E16"/>
    <mergeCell ref="B29:D29"/>
    <mergeCell ref="B30:D30"/>
    <mergeCell ref="B31:D31"/>
    <mergeCell ref="B32:D32"/>
    <mergeCell ref="B33:D33"/>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E117-EB82-4E14-979A-9CDE69733ED8}">
  <dimension ref="A1:Q15"/>
  <sheetViews>
    <sheetView zoomScale="80" zoomScaleNormal="80" workbookViewId="0"/>
  </sheetViews>
  <sheetFormatPr defaultRowHeight="15" x14ac:dyDescent="0.25"/>
  <cols>
    <col min="1" max="1" width="31" customWidth="1"/>
    <col min="2" max="2" width="26.28515625" customWidth="1"/>
    <col min="3" max="3" width="64.5703125" customWidth="1"/>
    <col min="4" max="4" width="31" customWidth="1"/>
    <col min="5" max="5" width="14" style="438" customWidth="1"/>
    <col min="6" max="6" width="9" style="313" customWidth="1"/>
    <col min="7" max="7" width="59" customWidth="1"/>
    <col min="8" max="8" width="57.42578125" customWidth="1"/>
    <col min="9" max="9" width="40.5703125" customWidth="1"/>
    <col min="10" max="10" width="86" customWidth="1"/>
    <col min="11" max="11" width="41" customWidth="1"/>
    <col min="12" max="12" width="21.28515625" customWidth="1"/>
    <col min="13" max="13" width="45.28515625" customWidth="1"/>
    <col min="14" max="14" width="66.5703125" customWidth="1"/>
    <col min="15" max="15" width="6.28515625" hidden="1" customWidth="1"/>
    <col min="16" max="16" width="12.28515625" hidden="1" customWidth="1"/>
    <col min="17" max="17" width="7.42578125" hidden="1" customWidth="1"/>
  </cols>
  <sheetData>
    <row r="1" spans="1:17" ht="74.25" customHeight="1" x14ac:dyDescent="0.25">
      <c r="A1" s="425" t="s">
        <v>221</v>
      </c>
      <c r="B1" s="426" t="s">
        <v>1601</v>
      </c>
      <c r="C1" s="427" t="s">
        <v>1614</v>
      </c>
      <c r="D1" s="425" t="s">
        <v>1660</v>
      </c>
      <c r="E1" s="428" t="s">
        <v>1537</v>
      </c>
      <c r="F1" s="429" t="s">
        <v>224</v>
      </c>
      <c r="G1" s="427" t="s">
        <v>654</v>
      </c>
      <c r="H1" s="643" t="s">
        <v>1538</v>
      </c>
      <c r="I1" s="644"/>
      <c r="J1" s="427" t="s">
        <v>1539</v>
      </c>
      <c r="K1" s="427" t="s">
        <v>1540</v>
      </c>
      <c r="L1" s="32" t="s">
        <v>70</v>
      </c>
      <c r="M1" s="32" t="s">
        <v>655</v>
      </c>
      <c r="N1" s="32" t="s">
        <v>74</v>
      </c>
      <c r="O1" s="11" t="s">
        <v>656</v>
      </c>
      <c r="P1" s="119" t="s">
        <v>657</v>
      </c>
      <c r="Q1" s="297" t="s">
        <v>1577</v>
      </c>
    </row>
    <row r="2" spans="1:17" ht="158.25" customHeight="1" x14ac:dyDescent="0.25">
      <c r="A2" s="430" t="s">
        <v>1541</v>
      </c>
      <c r="B2" s="645" t="s">
        <v>1542</v>
      </c>
      <c r="C2" s="648" t="s">
        <v>1663</v>
      </c>
      <c r="D2" s="462" t="s">
        <v>1661</v>
      </c>
      <c r="E2" s="649" t="s">
        <v>249</v>
      </c>
      <c r="F2" s="431" t="s">
        <v>207</v>
      </c>
      <c r="G2" s="432" t="s">
        <v>1543</v>
      </c>
      <c r="H2" s="641" t="s">
        <v>1544</v>
      </c>
      <c r="I2" s="642"/>
      <c r="J2" s="432" t="s">
        <v>1545</v>
      </c>
      <c r="K2" s="432" t="s">
        <v>1546</v>
      </c>
      <c r="L2" s="67" t="s">
        <v>665</v>
      </c>
      <c r="M2" s="17"/>
      <c r="N2" s="17"/>
      <c r="O2" s="122">
        <f t="shared" ref="O2:O8" si="0">IF(L2="","0",IF(L2="Pass",1,IF(L2="Fail",0,IF(L2="TBD",0,IF(L2="N/A (Please provide reason)",1)))))</f>
        <v>0</v>
      </c>
      <c r="P2" s="121">
        <f>IF(AND(E2="M",L2="N/A (Please provide reason)"),1,0)</f>
        <v>0</v>
      </c>
      <c r="Q2" s="212">
        <f>IF(F2 = "YES",1,0)</f>
        <v>1</v>
      </c>
    </row>
    <row r="3" spans="1:17" ht="158.25" customHeight="1" x14ac:dyDescent="0.25">
      <c r="A3" s="430" t="s">
        <v>1547</v>
      </c>
      <c r="B3" s="646"/>
      <c r="C3" s="639"/>
      <c r="D3" s="462" t="s">
        <v>1661</v>
      </c>
      <c r="E3" s="650"/>
      <c r="F3" s="431" t="s">
        <v>207</v>
      </c>
      <c r="G3" s="432" t="s">
        <v>1548</v>
      </c>
      <c r="H3" s="641" t="s">
        <v>1549</v>
      </c>
      <c r="I3" s="642"/>
      <c r="J3" s="432" t="s">
        <v>1550</v>
      </c>
      <c r="K3" s="432" t="s">
        <v>1546</v>
      </c>
      <c r="L3" s="67" t="s">
        <v>665</v>
      </c>
      <c r="M3" s="17"/>
      <c r="N3" s="17"/>
      <c r="O3" s="122">
        <f t="shared" si="0"/>
        <v>0</v>
      </c>
      <c r="P3" s="121">
        <f>IF(AND(E2="M",L3="N/A (Please provide reason)"),1,0)</f>
        <v>0</v>
      </c>
      <c r="Q3" s="212">
        <f t="shared" ref="Q3:Q8" si="1">IF(F3 = "YES",1,0)</f>
        <v>1</v>
      </c>
    </row>
    <row r="4" spans="1:17" ht="140.25" customHeight="1" x14ac:dyDescent="0.25">
      <c r="A4" s="430" t="s">
        <v>1551</v>
      </c>
      <c r="B4" s="647"/>
      <c r="C4" s="639"/>
      <c r="D4" s="462" t="s">
        <v>1661</v>
      </c>
      <c r="E4" s="650"/>
      <c r="F4" s="431" t="s">
        <v>207</v>
      </c>
      <c r="G4" s="433" t="s">
        <v>1552</v>
      </c>
      <c r="H4" s="641" t="s">
        <v>1553</v>
      </c>
      <c r="I4" s="642"/>
      <c r="J4" s="432" t="s">
        <v>1554</v>
      </c>
      <c r="K4" s="432" t="s">
        <v>1546</v>
      </c>
      <c r="L4" s="67" t="s">
        <v>665</v>
      </c>
      <c r="M4" s="17"/>
      <c r="N4" s="17"/>
      <c r="O4" s="122">
        <f t="shared" si="0"/>
        <v>0</v>
      </c>
      <c r="P4" s="121">
        <f>IF(AND(E2="M",L4="N/A (Please provide reason)"),1,0)</f>
        <v>0</v>
      </c>
      <c r="Q4" s="212">
        <f t="shared" si="1"/>
        <v>1</v>
      </c>
    </row>
    <row r="5" spans="1:17" ht="231" customHeight="1" x14ac:dyDescent="0.25">
      <c r="A5" s="430" t="s">
        <v>1555</v>
      </c>
      <c r="B5" s="460" t="s">
        <v>1556</v>
      </c>
      <c r="C5" s="461" t="s">
        <v>1557</v>
      </c>
      <c r="D5" s="462" t="s">
        <v>1661</v>
      </c>
      <c r="E5" s="434" t="s">
        <v>249</v>
      </c>
      <c r="F5" s="435" t="s">
        <v>207</v>
      </c>
      <c r="G5" s="432" t="s">
        <v>1543</v>
      </c>
      <c r="H5" s="636" t="s">
        <v>1558</v>
      </c>
      <c r="I5" s="637"/>
      <c r="J5" s="432" t="s">
        <v>1664</v>
      </c>
      <c r="K5" s="432" t="s">
        <v>1559</v>
      </c>
      <c r="L5" s="67" t="s">
        <v>665</v>
      </c>
      <c r="M5" s="17"/>
      <c r="N5" s="17"/>
      <c r="O5" s="122">
        <f t="shared" si="0"/>
        <v>0</v>
      </c>
      <c r="P5" s="121">
        <f>IF(AND(E5="M",L5="N/A (Please provide reason)"),1,0)</f>
        <v>0</v>
      </c>
      <c r="Q5" s="212">
        <f t="shared" si="1"/>
        <v>1</v>
      </c>
    </row>
    <row r="6" spans="1:17" ht="409.5" customHeight="1" x14ac:dyDescent="0.25">
      <c r="A6" s="430" t="s">
        <v>1560</v>
      </c>
      <c r="B6" s="638" t="s">
        <v>1665</v>
      </c>
      <c r="C6" s="640" t="s">
        <v>1668</v>
      </c>
      <c r="D6" s="462" t="s">
        <v>1662</v>
      </c>
      <c r="E6" s="434" t="s">
        <v>249</v>
      </c>
      <c r="F6" s="435" t="s">
        <v>207</v>
      </c>
      <c r="G6" s="432" t="s">
        <v>1543</v>
      </c>
      <c r="H6" s="641" t="s">
        <v>1666</v>
      </c>
      <c r="I6" s="642"/>
      <c r="J6" s="432" t="s">
        <v>1667</v>
      </c>
      <c r="K6" s="432" t="s">
        <v>1559</v>
      </c>
      <c r="L6" s="67" t="s">
        <v>665</v>
      </c>
      <c r="M6" s="17"/>
      <c r="N6" s="17"/>
      <c r="O6" s="122">
        <f t="shared" si="0"/>
        <v>0</v>
      </c>
      <c r="P6" s="121">
        <f t="shared" ref="P6:P8" si="2">IF(AND(E6="M",L6="N/A (Please provide reason)"),1,0)</f>
        <v>0</v>
      </c>
      <c r="Q6" s="212">
        <f t="shared" si="1"/>
        <v>1</v>
      </c>
    </row>
    <row r="7" spans="1:17" ht="156.75" customHeight="1" x14ac:dyDescent="0.25">
      <c r="A7" s="430" t="s">
        <v>1561</v>
      </c>
      <c r="B7" s="639"/>
      <c r="C7" s="639"/>
      <c r="D7" s="462" t="s">
        <v>1662</v>
      </c>
      <c r="E7" s="434" t="s">
        <v>249</v>
      </c>
      <c r="F7" s="435" t="s">
        <v>207</v>
      </c>
      <c r="G7" s="432" t="s">
        <v>1543</v>
      </c>
      <c r="H7" s="636" t="s">
        <v>1562</v>
      </c>
      <c r="I7" s="637"/>
      <c r="J7" s="432" t="s">
        <v>1563</v>
      </c>
      <c r="K7" s="432" t="s">
        <v>1559</v>
      </c>
      <c r="L7" s="67" t="s">
        <v>665</v>
      </c>
      <c r="M7" s="17"/>
      <c r="N7" s="17"/>
      <c r="O7" s="122">
        <f t="shared" si="0"/>
        <v>0</v>
      </c>
      <c r="P7" s="121">
        <f>IF(AND(E7="M",L7="N/A (Please provide reason)"),1,0)</f>
        <v>0</v>
      </c>
      <c r="Q7" s="212">
        <f>IF(F7 = "YES",1,0)</f>
        <v>1</v>
      </c>
    </row>
    <row r="8" spans="1:17" ht="174" customHeight="1" x14ac:dyDescent="0.25">
      <c r="A8" s="444" t="s">
        <v>1564</v>
      </c>
      <c r="B8" s="227" t="s">
        <v>1565</v>
      </c>
      <c r="C8" s="445" t="s">
        <v>1566</v>
      </c>
      <c r="D8" s="462" t="s">
        <v>1661</v>
      </c>
      <c r="E8" s="436" t="s">
        <v>249</v>
      </c>
      <c r="F8" s="437" t="s">
        <v>207</v>
      </c>
      <c r="G8" s="432" t="s">
        <v>1543</v>
      </c>
      <c r="H8" s="636" t="s">
        <v>1567</v>
      </c>
      <c r="I8" s="637"/>
      <c r="J8" s="432" t="s">
        <v>1568</v>
      </c>
      <c r="K8" s="432" t="s">
        <v>1559</v>
      </c>
      <c r="L8" s="67" t="s">
        <v>665</v>
      </c>
      <c r="M8" s="17"/>
      <c r="N8" s="17"/>
      <c r="O8" s="122">
        <f t="shared" si="0"/>
        <v>0</v>
      </c>
      <c r="P8" s="121">
        <f t="shared" si="2"/>
        <v>0</v>
      </c>
      <c r="Q8" s="212">
        <f t="shared" si="1"/>
        <v>1</v>
      </c>
    </row>
    <row r="9" spans="1:17" x14ac:dyDescent="0.25">
      <c r="L9" s="5"/>
      <c r="M9" s="5"/>
      <c r="N9" s="5"/>
      <c r="O9" s="24"/>
      <c r="P9" s="92"/>
      <c r="Q9" s="92"/>
    </row>
    <row r="10" spans="1:17" x14ac:dyDescent="0.25">
      <c r="L10" s="97" t="s">
        <v>750</v>
      </c>
      <c r="M10" s="214" t="s">
        <v>1578</v>
      </c>
      <c r="N10" s="215"/>
      <c r="O10" s="24"/>
      <c r="P10" s="92"/>
      <c r="Q10" s="92"/>
    </row>
    <row r="11" spans="1:17" x14ac:dyDescent="0.25">
      <c r="L11" s="40" t="s">
        <v>665</v>
      </c>
      <c r="M11" s="115" t="s">
        <v>753</v>
      </c>
      <c r="N11" s="216">
        <f>SUM(N12:N13)</f>
        <v>7</v>
      </c>
      <c r="O11" s="24"/>
      <c r="P11" s="92"/>
      <c r="Q11" s="92"/>
    </row>
    <row r="12" spans="1:17" x14ac:dyDescent="0.25">
      <c r="L12" s="21" t="s">
        <v>752</v>
      </c>
      <c r="M12" s="115" t="s">
        <v>755</v>
      </c>
      <c r="N12" s="219">
        <f>COUNTIFS(O1:O8,0,Q1:Q8,1)</f>
        <v>7</v>
      </c>
      <c r="O12" s="24"/>
      <c r="P12" s="92"/>
      <c r="Q12" s="92"/>
    </row>
    <row r="13" spans="1:17" ht="25.5" x14ac:dyDescent="0.25">
      <c r="L13" s="20" t="s">
        <v>754</v>
      </c>
      <c r="M13" s="220" t="s">
        <v>757</v>
      </c>
      <c r="N13" s="219">
        <f>COUNTIFS(O1:O8,1,Q1:Q8,1)</f>
        <v>0</v>
      </c>
      <c r="O13" s="24"/>
      <c r="P13" s="92"/>
      <c r="Q13" s="92"/>
    </row>
    <row r="14" spans="1:17" x14ac:dyDescent="0.25">
      <c r="L14" s="22" t="s">
        <v>756</v>
      </c>
      <c r="M14" s="220" t="s">
        <v>758</v>
      </c>
      <c r="N14" s="23">
        <f>SUM(N13/N11)</f>
        <v>0</v>
      </c>
      <c r="O14" s="24"/>
      <c r="P14" s="92"/>
      <c r="Q14" s="92"/>
    </row>
    <row r="15" spans="1:17" x14ac:dyDescent="0.25">
      <c r="L15" s="5"/>
      <c r="M15" s="5"/>
      <c r="N15" s="5"/>
      <c r="O15" s="24"/>
      <c r="P15" s="92"/>
      <c r="Q15" s="92"/>
    </row>
  </sheetData>
  <mergeCells count="13">
    <mergeCell ref="H1:I1"/>
    <mergeCell ref="B2:B4"/>
    <mergeCell ref="C2:C4"/>
    <mergeCell ref="E2:E4"/>
    <mergeCell ref="H2:I2"/>
    <mergeCell ref="H3:I3"/>
    <mergeCell ref="H4:I4"/>
    <mergeCell ref="H8:I8"/>
    <mergeCell ref="H5:I5"/>
    <mergeCell ref="B6:B7"/>
    <mergeCell ref="C6:C7"/>
    <mergeCell ref="H6:I6"/>
    <mergeCell ref="H7:I7"/>
  </mergeCells>
  <phoneticPr fontId="12" type="noConversion"/>
  <conditionalFormatting sqref="L2:L8">
    <cfRule type="cellIs" dxfId="12" priority="2" operator="equal">
      <formula>#REF!</formula>
    </cfRule>
    <cfRule type="cellIs" dxfId="11" priority="3" operator="equal">
      <formula>#REF!</formula>
    </cfRule>
    <cfRule type="cellIs" dxfId="10" priority="4" operator="equal">
      <formula>#REF!</formula>
    </cfRule>
    <cfRule type="cellIs" dxfId="9" priority="5" operator="equal">
      <formula>"Pass"</formula>
    </cfRule>
    <cfRule type="cellIs" dxfId="8" priority="6" operator="equal">
      <formula>"Fail"</formula>
    </cfRule>
  </conditionalFormatting>
  <dataValidations count="1">
    <dataValidation type="list" allowBlank="1" showInputMessage="1" showErrorMessage="1" sqref="L2:L8" xr:uid="{C4772A61-8B3D-4E00-8639-9A27ED1086B0}">
      <formula1>$L$11:$L$14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ADD5-778A-4DA7-B4A8-1C8425A2E62E}">
  <sheetPr>
    <pageSetUpPr fitToPage="1"/>
  </sheetPr>
  <dimension ref="A1:Z241"/>
  <sheetViews>
    <sheetView zoomScale="80" zoomScaleNormal="80" workbookViewId="0">
      <selection activeCell="B2" sqref="B2"/>
    </sheetView>
  </sheetViews>
  <sheetFormatPr defaultColWidth="9.140625" defaultRowHeight="12.75" x14ac:dyDescent="0.2"/>
  <cols>
    <col min="1" max="1" width="7.28515625" style="63" customWidth="1"/>
    <col min="2" max="2" width="15.7109375" style="80" customWidth="1"/>
    <col min="3" max="3" width="46.140625" style="78" customWidth="1"/>
    <col min="4" max="4" width="56" style="78" customWidth="1"/>
    <col min="5" max="5" width="38.85546875" style="171" customWidth="1"/>
    <col min="6" max="6" width="76.28515625" style="78" customWidth="1"/>
    <col min="7" max="7" width="16.5703125" style="79" customWidth="1"/>
    <col min="8" max="8" width="36.28515625" style="79" customWidth="1"/>
    <col min="9" max="9" width="50.7109375" style="78" customWidth="1"/>
    <col min="10" max="10" width="8.140625" style="68" customWidth="1"/>
    <col min="11" max="15" width="9.140625" style="68"/>
    <col min="16" max="16384" width="9.140625" style="63"/>
  </cols>
  <sheetData>
    <row r="1" spans="1:15" s="57" customFormat="1" ht="12" customHeight="1" x14ac:dyDescent="0.2">
      <c r="B1" s="58"/>
      <c r="C1" s="59"/>
      <c r="D1" s="59"/>
      <c r="E1" s="170"/>
      <c r="F1" s="59"/>
      <c r="G1" s="60"/>
      <c r="H1" s="60"/>
      <c r="I1" s="59"/>
      <c r="J1" s="61"/>
      <c r="K1" s="61"/>
      <c r="L1" s="61"/>
      <c r="M1" s="61"/>
      <c r="N1" s="61"/>
      <c r="O1" s="61"/>
    </row>
    <row r="2" spans="1:15" s="57" customFormat="1" ht="15.75" x14ac:dyDescent="0.25">
      <c r="B2" s="158" t="s">
        <v>220</v>
      </c>
      <c r="C2" s="261" t="s">
        <v>1179</v>
      </c>
      <c r="D2" s="659" t="s">
        <v>1180</v>
      </c>
      <c r="E2" s="660"/>
      <c r="F2" s="60"/>
      <c r="G2" s="60"/>
      <c r="H2" s="59"/>
      <c r="I2" s="59"/>
      <c r="J2" s="61"/>
      <c r="K2" s="61"/>
      <c r="L2" s="61"/>
      <c r="M2" s="61"/>
      <c r="N2" s="61"/>
      <c r="O2" s="61"/>
    </row>
    <row r="3" spans="1:15" s="57" customFormat="1" ht="15" x14ac:dyDescent="0.25">
      <c r="B3" s="262" t="s">
        <v>231</v>
      </c>
      <c r="C3" s="346" t="s">
        <v>1181</v>
      </c>
      <c r="D3" s="661" t="s">
        <v>1182</v>
      </c>
      <c r="E3" s="662"/>
      <c r="F3"/>
      <c r="G3" s="60"/>
      <c r="H3" s="59"/>
      <c r="I3" s="59"/>
      <c r="J3" s="61"/>
      <c r="K3" s="61"/>
      <c r="L3" s="61"/>
      <c r="M3" s="61"/>
      <c r="N3" s="61"/>
      <c r="O3" s="61"/>
    </row>
    <row r="4" spans="1:15" s="57" customFormat="1" ht="16.5" customHeight="1" x14ac:dyDescent="0.25">
      <c r="B4" s="262" t="s">
        <v>232</v>
      </c>
      <c r="C4" s="346" t="s">
        <v>1181</v>
      </c>
      <c r="D4" s="661" t="s">
        <v>1410</v>
      </c>
      <c r="E4" s="662"/>
      <c r="F4"/>
      <c r="G4" s="60"/>
      <c r="H4" s="59"/>
      <c r="I4" s="59"/>
      <c r="J4" s="61"/>
      <c r="K4" s="61"/>
      <c r="L4" s="61"/>
      <c r="M4" s="61"/>
      <c r="N4" s="61"/>
      <c r="O4" s="61"/>
    </row>
    <row r="5" spans="1:15" s="57" customFormat="1" ht="15" x14ac:dyDescent="0.25">
      <c r="B5" s="262" t="s">
        <v>233</v>
      </c>
      <c r="C5" s="207" t="s">
        <v>1181</v>
      </c>
      <c r="D5" s="657" t="s">
        <v>1183</v>
      </c>
      <c r="E5" s="658"/>
      <c r="F5"/>
      <c r="G5" s="60"/>
      <c r="H5" s="59"/>
      <c r="I5" s="59"/>
      <c r="J5" s="61"/>
      <c r="K5" s="61"/>
      <c r="L5" s="61"/>
      <c r="M5" s="61"/>
      <c r="N5" s="61"/>
      <c r="O5" s="61"/>
    </row>
    <row r="6" spans="1:15" s="57" customFormat="1" ht="15" x14ac:dyDescent="0.25">
      <c r="B6" s="262" t="s">
        <v>234</v>
      </c>
      <c r="C6" s="207" t="s">
        <v>1181</v>
      </c>
      <c r="D6" s="657" t="s">
        <v>1184</v>
      </c>
      <c r="E6" s="658"/>
      <c r="F6" s="60"/>
      <c r="G6" s="60"/>
      <c r="H6" s="59"/>
      <c r="I6" s="59"/>
      <c r="J6" s="61"/>
      <c r="K6" s="61"/>
      <c r="L6" s="61"/>
      <c r="M6" s="61"/>
      <c r="N6" s="61"/>
      <c r="O6" s="61"/>
    </row>
    <row r="7" spans="1:15" s="57" customFormat="1" x14ac:dyDescent="0.2">
      <c r="A7" s="60"/>
      <c r="B7" s="60"/>
      <c r="C7" s="60"/>
      <c r="D7" s="60"/>
      <c r="E7" s="60"/>
      <c r="F7" s="60"/>
      <c r="G7" s="60"/>
      <c r="H7" s="59"/>
      <c r="I7" s="59"/>
      <c r="J7" s="61"/>
      <c r="K7" s="61"/>
      <c r="L7" s="61"/>
      <c r="M7" s="61"/>
      <c r="N7" s="61"/>
      <c r="O7" s="61"/>
    </row>
    <row r="8" spans="1:15" s="57" customFormat="1" ht="15" x14ac:dyDescent="0.2">
      <c r="A8" s="60"/>
      <c r="B8" s="159" t="s">
        <v>1185</v>
      </c>
      <c r="C8" s="651" t="s">
        <v>231</v>
      </c>
      <c r="D8" s="651"/>
      <c r="E8" s="651"/>
      <c r="F8" s="651"/>
      <c r="G8" s="651"/>
      <c r="H8" s="651"/>
      <c r="I8" s="651"/>
      <c r="J8" s="232"/>
      <c r="K8" s="61"/>
      <c r="L8" s="61"/>
      <c r="M8" s="61"/>
      <c r="N8" s="61"/>
      <c r="O8" s="61"/>
    </row>
    <row r="9" spans="1:15" s="57" customFormat="1" ht="119.25" customHeight="1" x14ac:dyDescent="0.2">
      <c r="A9" s="60"/>
      <c r="B9" s="64" t="s">
        <v>1186</v>
      </c>
      <c r="C9" s="652" t="s">
        <v>1475</v>
      </c>
      <c r="D9" s="652"/>
      <c r="E9" s="652"/>
      <c r="F9" s="652"/>
      <c r="G9" s="652"/>
      <c r="H9" s="652"/>
      <c r="I9" s="652"/>
      <c r="J9" s="232"/>
      <c r="K9" s="61"/>
      <c r="L9" s="61"/>
      <c r="M9" s="61"/>
      <c r="N9" s="61"/>
      <c r="O9" s="61"/>
    </row>
    <row r="10" spans="1:15" s="57" customFormat="1" ht="36" customHeight="1" x14ac:dyDescent="0.2">
      <c r="A10" s="60"/>
      <c r="B10" s="65" t="s">
        <v>1187</v>
      </c>
      <c r="C10" s="656" t="s">
        <v>1428</v>
      </c>
      <c r="D10" s="656"/>
      <c r="E10" s="656"/>
      <c r="F10" s="656"/>
      <c r="G10" s="656"/>
      <c r="H10" s="656"/>
      <c r="I10" s="656"/>
      <c r="J10" s="232"/>
      <c r="K10" s="61"/>
      <c r="L10" s="61"/>
      <c r="M10" s="61"/>
      <c r="N10" s="61"/>
      <c r="O10" s="61"/>
    </row>
    <row r="11" spans="1:15" s="57" customFormat="1" ht="31.5" x14ac:dyDescent="0.2">
      <c r="A11" s="60"/>
      <c r="B11" s="653" t="s">
        <v>1188</v>
      </c>
      <c r="C11" s="156" t="s">
        <v>1189</v>
      </c>
      <c r="D11" s="168" t="s">
        <v>1190</v>
      </c>
      <c r="E11" s="156" t="s">
        <v>1191</v>
      </c>
      <c r="F11" s="156" t="s">
        <v>1192</v>
      </c>
      <c r="G11" s="157" t="s">
        <v>1193</v>
      </c>
      <c r="H11" s="157" t="s">
        <v>1194</v>
      </c>
      <c r="I11" s="157" t="s">
        <v>74</v>
      </c>
      <c r="J11" s="66" t="s">
        <v>656</v>
      </c>
      <c r="K11" s="61"/>
      <c r="L11" s="61"/>
      <c r="M11" s="61"/>
      <c r="N11" s="61"/>
      <c r="O11" s="61"/>
    </row>
    <row r="12" spans="1:15" s="57" customFormat="1" ht="195" x14ac:dyDescent="0.2">
      <c r="A12" s="60"/>
      <c r="B12" s="654"/>
      <c r="C12" s="180" t="s">
        <v>1195</v>
      </c>
      <c r="D12" s="155" t="s">
        <v>1586</v>
      </c>
      <c r="E12" s="344" t="s">
        <v>1196</v>
      </c>
      <c r="F12" s="180" t="s">
        <v>1427</v>
      </c>
      <c r="G12" s="67" t="s">
        <v>665</v>
      </c>
      <c r="H12" s="263"/>
      <c r="I12" s="263"/>
      <c r="J12" s="264">
        <f>IF(G12="","0",IF(G12="Pass",1,IF(G12="Fail",0,IF(G12="TBD",0,IF(G12="N/A (Please provide reasons)",1)))))</f>
        <v>0</v>
      </c>
      <c r="K12" s="61"/>
      <c r="L12" s="61"/>
      <c r="M12" s="61"/>
      <c r="N12" s="61"/>
      <c r="O12" s="61"/>
    </row>
    <row r="13" spans="1:15" s="57" customFormat="1" ht="90" x14ac:dyDescent="0.2">
      <c r="A13" s="60"/>
      <c r="B13" s="654"/>
      <c r="C13" s="180" t="s">
        <v>1198</v>
      </c>
      <c r="D13" s="155" t="s">
        <v>1199</v>
      </c>
      <c r="E13" s="344" t="s">
        <v>1200</v>
      </c>
      <c r="F13" s="180" t="s">
        <v>1201</v>
      </c>
      <c r="G13" s="67" t="s">
        <v>665</v>
      </c>
      <c r="H13" s="263"/>
      <c r="I13" s="263"/>
      <c r="J13" s="264">
        <f>IF(G13="","0",IF(G13="Pass",1,IF(G13="Fail",0,IF(G13="TBD",0,IF(G13="N/A (Please provide reasons)",1)))))</f>
        <v>0</v>
      </c>
      <c r="K13" s="61"/>
      <c r="L13" s="61"/>
      <c r="M13" s="61"/>
      <c r="N13" s="61"/>
      <c r="O13" s="61"/>
    </row>
    <row r="14" spans="1:15" s="57" customFormat="1" ht="15" x14ac:dyDescent="0.2">
      <c r="A14" s="60"/>
      <c r="B14" s="62" t="s">
        <v>1202</v>
      </c>
      <c r="C14" s="265" t="str">
        <f>IF(K14=100%, "Complete", "Incomplete")</f>
        <v>Incomplete</v>
      </c>
      <c r="D14" s="266"/>
      <c r="E14" s="267"/>
      <c r="F14" s="266"/>
      <c r="G14" s="268"/>
      <c r="H14" s="268"/>
      <c r="I14" s="266"/>
      <c r="J14" s="266"/>
      <c r="K14" s="70">
        <f>SUM(J12:J13) / (COUNT(J12:J13))</f>
        <v>0</v>
      </c>
      <c r="L14" s="61"/>
      <c r="M14" s="61"/>
      <c r="N14" s="61"/>
      <c r="O14" s="61"/>
    </row>
    <row r="15" spans="1:15" s="57" customFormat="1" x14ac:dyDescent="0.2">
      <c r="A15" s="60"/>
      <c r="B15" s="60"/>
      <c r="C15" s="60"/>
      <c r="D15" s="60"/>
      <c r="E15" s="60"/>
      <c r="F15" s="60"/>
      <c r="G15" s="60"/>
      <c r="H15" s="59"/>
      <c r="I15" s="59"/>
      <c r="J15" s="61"/>
      <c r="K15" s="61"/>
      <c r="L15" s="61"/>
      <c r="M15" s="61"/>
      <c r="N15" s="61"/>
      <c r="O15" s="61"/>
    </row>
    <row r="16" spans="1:15" s="57" customFormat="1" ht="15" x14ac:dyDescent="0.2">
      <c r="B16" s="347"/>
      <c r="C16" s="348"/>
      <c r="D16" s="349"/>
      <c r="E16" s="349"/>
      <c r="F16" s="349"/>
      <c r="G16" s="349"/>
      <c r="H16" s="349"/>
      <c r="I16" s="349"/>
      <c r="J16" s="294"/>
      <c r="K16" s="294"/>
      <c r="L16" s="294"/>
      <c r="M16" s="294"/>
      <c r="N16" s="61"/>
      <c r="O16" s="61"/>
    </row>
    <row r="17" spans="1:26" ht="20.100000000000001" customHeight="1" x14ac:dyDescent="0.2">
      <c r="A17" s="57"/>
      <c r="B17" s="159" t="s">
        <v>1185</v>
      </c>
      <c r="C17" s="651" t="s">
        <v>232</v>
      </c>
      <c r="D17" s="651"/>
      <c r="E17" s="651"/>
      <c r="F17" s="651"/>
      <c r="G17" s="651"/>
      <c r="H17" s="651"/>
      <c r="I17" s="651"/>
      <c r="J17" s="232"/>
      <c r="K17" s="61"/>
      <c r="L17" s="61"/>
      <c r="M17" s="61"/>
      <c r="N17" s="61"/>
      <c r="O17" s="61"/>
      <c r="P17" s="57"/>
      <c r="Q17" s="57"/>
      <c r="R17" s="57"/>
      <c r="S17" s="57"/>
      <c r="T17" s="57"/>
      <c r="U17" s="57"/>
      <c r="V17" s="57"/>
      <c r="W17" s="57"/>
      <c r="X17" s="57"/>
      <c r="Y17" s="57"/>
      <c r="Z17" s="57"/>
    </row>
    <row r="18" spans="1:26" ht="152.25" customHeight="1" x14ac:dyDescent="0.2">
      <c r="A18" s="57"/>
      <c r="B18" s="64" t="s">
        <v>1186</v>
      </c>
      <c r="C18" s="652" t="s">
        <v>1474</v>
      </c>
      <c r="D18" s="652"/>
      <c r="E18" s="652"/>
      <c r="F18" s="652"/>
      <c r="G18" s="652"/>
      <c r="H18" s="652"/>
      <c r="I18" s="652"/>
      <c r="J18" s="232"/>
      <c r="K18" s="61"/>
      <c r="L18" s="61"/>
      <c r="M18" s="61"/>
      <c r="N18" s="61"/>
      <c r="O18" s="61"/>
      <c r="P18" s="57"/>
      <c r="Q18" s="57"/>
      <c r="R18" s="57"/>
      <c r="S18" s="57"/>
      <c r="T18" s="57"/>
      <c r="U18" s="57"/>
      <c r="V18" s="57"/>
      <c r="W18" s="57"/>
      <c r="X18" s="57"/>
      <c r="Y18" s="57"/>
      <c r="Z18" s="57"/>
    </row>
    <row r="19" spans="1:26" ht="62.25" customHeight="1" x14ac:dyDescent="0.2">
      <c r="A19" s="57"/>
      <c r="B19" s="65" t="s">
        <v>1187</v>
      </c>
      <c r="C19" s="656" t="s">
        <v>1203</v>
      </c>
      <c r="D19" s="656"/>
      <c r="E19" s="656"/>
      <c r="F19" s="656"/>
      <c r="G19" s="656"/>
      <c r="H19" s="656"/>
      <c r="I19" s="656"/>
      <c r="J19" s="232"/>
      <c r="K19" s="61"/>
      <c r="L19" s="61"/>
      <c r="M19" s="61"/>
      <c r="N19" s="61"/>
      <c r="O19" s="61"/>
      <c r="P19" s="57"/>
      <c r="Q19" s="57"/>
      <c r="R19" s="57"/>
      <c r="S19" s="57"/>
      <c r="T19" s="57"/>
      <c r="U19" s="57"/>
      <c r="V19" s="57"/>
      <c r="W19" s="57"/>
      <c r="X19" s="57"/>
      <c r="Y19" s="57"/>
      <c r="Z19" s="57"/>
    </row>
    <row r="20" spans="1:26" ht="33" customHeight="1" x14ac:dyDescent="0.2">
      <c r="A20" s="57"/>
      <c r="B20" s="653" t="s">
        <v>1188</v>
      </c>
      <c r="C20" s="156" t="s">
        <v>1189</v>
      </c>
      <c r="D20" s="168" t="s">
        <v>1190</v>
      </c>
      <c r="E20" s="156" t="s">
        <v>1191</v>
      </c>
      <c r="F20" s="156" t="s">
        <v>1192</v>
      </c>
      <c r="G20" s="157" t="s">
        <v>1193</v>
      </c>
      <c r="H20" s="157" t="s">
        <v>1194</v>
      </c>
      <c r="I20" s="157" t="s">
        <v>74</v>
      </c>
      <c r="J20" s="66" t="s">
        <v>656</v>
      </c>
      <c r="K20" s="61"/>
      <c r="L20" s="61"/>
      <c r="M20" s="61"/>
      <c r="N20" s="61"/>
      <c r="O20" s="57"/>
      <c r="P20" s="57"/>
      <c r="Q20" s="57"/>
      <c r="R20" s="57"/>
      <c r="S20" s="57"/>
      <c r="T20" s="57"/>
      <c r="U20" s="57"/>
      <c r="V20" s="57"/>
      <c r="W20" s="57"/>
      <c r="X20" s="57"/>
      <c r="Y20" s="57"/>
      <c r="Z20" s="57"/>
    </row>
    <row r="21" spans="1:26" s="68" customFormat="1" ht="36" customHeight="1" x14ac:dyDescent="0.2">
      <c r="A21" s="57"/>
      <c r="B21" s="654"/>
      <c r="C21" s="180" t="s">
        <v>1204</v>
      </c>
      <c r="D21" s="155" t="s">
        <v>1205</v>
      </c>
      <c r="E21" s="344" t="s">
        <v>1206</v>
      </c>
      <c r="F21" s="408" t="s">
        <v>1411</v>
      </c>
      <c r="G21" s="67" t="s">
        <v>665</v>
      </c>
      <c r="H21" s="263"/>
      <c r="I21" s="263"/>
      <c r="J21" s="264">
        <f>IF(G21="","0",IF(G21="Pass",1,IF(G21="Fail",0,IF(G21="TBD",0,IF(G21="N/A (Please provide reasons)",1)))))</f>
        <v>0</v>
      </c>
      <c r="K21" s="61"/>
      <c r="L21" s="61"/>
      <c r="M21" s="61"/>
      <c r="N21" s="61"/>
      <c r="O21" s="61"/>
      <c r="P21" s="61"/>
      <c r="Q21" s="61"/>
      <c r="R21" s="61"/>
      <c r="S21" s="61"/>
      <c r="T21" s="61"/>
      <c r="U21" s="61"/>
      <c r="V21" s="61"/>
      <c r="W21" s="61"/>
      <c r="X21" s="61"/>
      <c r="Y21" s="61"/>
      <c r="Z21" s="61"/>
    </row>
    <row r="22" spans="1:26" s="68" customFormat="1" ht="36.75" customHeight="1" x14ac:dyDescent="0.2">
      <c r="A22" s="57"/>
      <c r="B22" s="654"/>
      <c r="C22" s="180" t="s">
        <v>1207</v>
      </c>
      <c r="D22" s="155" t="s">
        <v>1208</v>
      </c>
      <c r="E22" s="344" t="s">
        <v>1209</v>
      </c>
      <c r="F22" s="180" t="s">
        <v>1197</v>
      </c>
      <c r="G22" s="67" t="s">
        <v>665</v>
      </c>
      <c r="H22" s="263"/>
      <c r="I22" s="263"/>
      <c r="J22" s="264">
        <f t="shared" ref="J22:J26" si="0">IF(G22="","0",IF(G22="Pass",1,IF(G22="Fail",0,IF(G22="TBD",0,IF(G22="N/A (Please provide reasons)",1)))))</f>
        <v>0</v>
      </c>
      <c r="K22" s="61"/>
      <c r="L22" s="61"/>
      <c r="M22" s="61"/>
      <c r="N22" s="61"/>
      <c r="O22" s="61"/>
      <c r="P22" s="61"/>
      <c r="Q22" s="61"/>
      <c r="R22" s="61"/>
      <c r="S22" s="61"/>
      <c r="T22" s="61"/>
      <c r="U22" s="61"/>
      <c r="V22" s="61"/>
      <c r="W22" s="61"/>
      <c r="X22" s="61"/>
      <c r="Y22" s="61"/>
      <c r="Z22" s="61"/>
    </row>
    <row r="23" spans="1:26" s="68" customFormat="1" ht="318.75" customHeight="1" x14ac:dyDescent="0.2">
      <c r="A23" s="57"/>
      <c r="B23" s="654"/>
      <c r="C23" s="180" t="s">
        <v>1419</v>
      </c>
      <c r="D23" s="155" t="s">
        <v>1587</v>
      </c>
      <c r="E23" s="344" t="s">
        <v>1421</v>
      </c>
      <c r="F23" s="180" t="s">
        <v>1210</v>
      </c>
      <c r="G23" s="67" t="s">
        <v>665</v>
      </c>
      <c r="H23" s="263"/>
      <c r="I23" s="263"/>
      <c r="J23" s="264">
        <f t="shared" si="0"/>
        <v>0</v>
      </c>
      <c r="K23" s="61"/>
      <c r="L23" s="61"/>
      <c r="M23" s="61"/>
      <c r="N23" s="61"/>
      <c r="O23" s="61"/>
      <c r="P23" s="61"/>
      <c r="Q23" s="61"/>
      <c r="R23" s="61"/>
      <c r="S23" s="61"/>
      <c r="T23" s="61"/>
      <c r="U23" s="61"/>
      <c r="V23" s="61"/>
      <c r="W23" s="61"/>
      <c r="X23" s="61"/>
      <c r="Y23" s="61"/>
      <c r="Z23" s="61"/>
    </row>
    <row r="24" spans="1:26" s="68" customFormat="1" ht="63.75" customHeight="1" x14ac:dyDescent="0.2">
      <c r="A24" s="57"/>
      <c r="B24" s="654"/>
      <c r="C24" s="180" t="s">
        <v>1420</v>
      </c>
      <c r="D24" s="155" t="s">
        <v>1212</v>
      </c>
      <c r="E24" s="344" t="s">
        <v>1213</v>
      </c>
      <c r="F24" s="180" t="s">
        <v>1211</v>
      </c>
      <c r="G24" s="67" t="s">
        <v>665</v>
      </c>
      <c r="H24" s="263"/>
      <c r="I24" s="263"/>
      <c r="J24" s="264">
        <f t="shared" si="0"/>
        <v>0</v>
      </c>
      <c r="K24" s="61"/>
      <c r="L24" s="61"/>
      <c r="M24" s="61"/>
      <c r="N24" s="61"/>
      <c r="O24" s="61"/>
      <c r="P24" s="61"/>
      <c r="Q24" s="61"/>
      <c r="R24" s="61"/>
      <c r="S24" s="61"/>
      <c r="T24" s="61"/>
      <c r="U24" s="61"/>
      <c r="V24" s="61"/>
      <c r="W24" s="61"/>
      <c r="X24" s="61"/>
      <c r="Y24" s="61"/>
      <c r="Z24" s="61"/>
    </row>
    <row r="25" spans="1:26" s="68" customFormat="1" ht="93.75" customHeight="1" x14ac:dyDescent="0.2">
      <c r="A25" s="57"/>
      <c r="B25" s="654"/>
      <c r="C25" s="180" t="s">
        <v>1214</v>
      </c>
      <c r="D25" s="155" t="s">
        <v>1522</v>
      </c>
      <c r="E25" s="344" t="s">
        <v>1523</v>
      </c>
      <c r="F25" s="180" t="s">
        <v>1215</v>
      </c>
      <c r="G25" s="67" t="s">
        <v>665</v>
      </c>
      <c r="H25" s="263"/>
      <c r="I25" s="263"/>
      <c r="J25" s="264">
        <f t="shared" si="0"/>
        <v>0</v>
      </c>
      <c r="K25" s="61"/>
      <c r="L25" s="61"/>
      <c r="M25" s="61"/>
      <c r="N25" s="61"/>
      <c r="O25" s="61"/>
      <c r="P25" s="61"/>
      <c r="Q25" s="61"/>
      <c r="R25" s="61"/>
      <c r="S25" s="61"/>
      <c r="T25" s="61"/>
      <c r="U25" s="61"/>
      <c r="V25" s="61"/>
      <c r="W25" s="61"/>
      <c r="X25" s="61"/>
      <c r="Y25" s="61"/>
      <c r="Z25" s="61"/>
    </row>
    <row r="26" spans="1:26" s="68" customFormat="1" ht="72.75" customHeight="1" x14ac:dyDescent="0.2">
      <c r="A26" s="57"/>
      <c r="B26" s="654"/>
      <c r="C26" s="180" t="s">
        <v>1216</v>
      </c>
      <c r="D26" s="155" t="s">
        <v>1217</v>
      </c>
      <c r="E26" s="344" t="s">
        <v>1218</v>
      </c>
      <c r="F26" s="180" t="s">
        <v>1219</v>
      </c>
      <c r="G26" s="67" t="s">
        <v>665</v>
      </c>
      <c r="H26" s="263"/>
      <c r="I26" s="263"/>
      <c r="J26" s="264">
        <f t="shared" si="0"/>
        <v>0</v>
      </c>
      <c r="K26" s="61"/>
      <c r="L26" s="61"/>
      <c r="M26" s="61"/>
      <c r="N26" s="61"/>
      <c r="O26" s="61"/>
      <c r="P26" s="61"/>
      <c r="Q26" s="61"/>
      <c r="R26" s="61"/>
      <c r="S26" s="61"/>
      <c r="T26" s="61"/>
      <c r="U26" s="61"/>
      <c r="V26" s="61"/>
      <c r="W26" s="61"/>
      <c r="X26" s="61"/>
      <c r="Y26" s="61"/>
      <c r="Z26" s="61"/>
    </row>
    <row r="27" spans="1:26" s="71" customFormat="1" ht="20.100000000000001" customHeight="1" x14ac:dyDescent="0.25">
      <c r="A27" s="69"/>
      <c r="B27" s="62" t="s">
        <v>1202</v>
      </c>
      <c r="C27" s="265" t="str">
        <f>IF(K27=100%, "Complete", "Incomplete")</f>
        <v>Incomplete</v>
      </c>
      <c r="D27" s="266"/>
      <c r="E27" s="267"/>
      <c r="F27" s="266"/>
      <c r="G27" s="268"/>
      <c r="H27" s="268"/>
      <c r="I27" s="266"/>
      <c r="J27" s="266"/>
      <c r="K27" s="70">
        <f>SUM(J21:J26) / (COUNT(J21:J26))</f>
        <v>0</v>
      </c>
      <c r="L27" s="69"/>
      <c r="M27" s="69"/>
      <c r="N27" s="69"/>
      <c r="O27" s="69"/>
      <c r="P27" s="69"/>
      <c r="Q27" s="69"/>
      <c r="R27" s="69"/>
      <c r="S27" s="69"/>
      <c r="T27" s="69"/>
      <c r="U27" s="69"/>
      <c r="V27" s="69"/>
      <c r="W27" s="69"/>
      <c r="X27" s="69"/>
      <c r="Y27" s="69"/>
      <c r="Z27" s="69"/>
    </row>
    <row r="28" spans="1:26" s="71" customFormat="1" ht="20.100000000000001" customHeight="1" x14ac:dyDescent="0.25">
      <c r="A28" s="69"/>
      <c r="B28" s="274"/>
      <c r="C28" s="275"/>
      <c r="D28" s="271"/>
      <c r="E28" s="272"/>
      <c r="F28" s="271"/>
      <c r="G28" s="273"/>
      <c r="H28" s="273"/>
      <c r="I28" s="271"/>
      <c r="J28" s="271"/>
      <c r="K28" s="271"/>
      <c r="L28" s="69"/>
      <c r="M28" s="69"/>
      <c r="N28" s="69"/>
      <c r="O28" s="69"/>
      <c r="P28" s="69"/>
      <c r="Q28" s="69"/>
      <c r="R28" s="69"/>
      <c r="S28" s="69"/>
      <c r="T28" s="69"/>
      <c r="U28" s="69"/>
      <c r="V28" s="69"/>
      <c r="W28" s="69"/>
      <c r="X28" s="69"/>
      <c r="Y28" s="69"/>
      <c r="Z28" s="69"/>
    </row>
    <row r="29" spans="1:26" s="71" customFormat="1" ht="20.100000000000001" customHeight="1" x14ac:dyDescent="0.25">
      <c r="A29" s="69"/>
      <c r="B29" s="269"/>
      <c r="C29" s="270"/>
      <c r="D29" s="271"/>
      <c r="E29" s="272"/>
      <c r="F29" s="271"/>
      <c r="G29" s="273"/>
      <c r="H29" s="273"/>
      <c r="I29" s="271"/>
      <c r="J29" s="271"/>
      <c r="K29" s="271"/>
      <c r="L29" s="69"/>
      <c r="M29" s="69"/>
      <c r="N29" s="69"/>
      <c r="O29" s="69"/>
      <c r="P29" s="69"/>
      <c r="Q29" s="69"/>
      <c r="R29" s="69"/>
      <c r="S29" s="69"/>
      <c r="T29" s="69"/>
      <c r="U29" s="69"/>
      <c r="V29" s="69"/>
      <c r="W29" s="69"/>
      <c r="X29" s="69"/>
      <c r="Y29" s="69"/>
      <c r="Z29" s="69"/>
    </row>
    <row r="30" spans="1:26" ht="20.100000000000001" customHeight="1" x14ac:dyDescent="0.2">
      <c r="A30" s="57"/>
      <c r="B30" s="159" t="s">
        <v>1185</v>
      </c>
      <c r="C30" s="651" t="s">
        <v>233</v>
      </c>
      <c r="D30" s="651"/>
      <c r="E30" s="651"/>
      <c r="F30" s="651"/>
      <c r="G30" s="651"/>
      <c r="H30" s="651"/>
      <c r="I30" s="651"/>
      <c r="J30" s="232"/>
      <c r="K30" s="61"/>
      <c r="L30" s="61"/>
      <c r="M30" s="61"/>
      <c r="N30" s="61"/>
      <c r="O30" s="61"/>
      <c r="P30" s="57"/>
      <c r="Q30" s="57"/>
      <c r="R30" s="57"/>
      <c r="S30" s="57"/>
      <c r="T30" s="57"/>
      <c r="U30" s="57"/>
      <c r="V30" s="57"/>
      <c r="W30" s="57"/>
      <c r="X30" s="57"/>
      <c r="Y30" s="57"/>
      <c r="Z30" s="57"/>
    </row>
    <row r="31" spans="1:26" ht="117.75" customHeight="1" x14ac:dyDescent="0.2">
      <c r="A31" s="57"/>
      <c r="B31" s="64" t="s">
        <v>1186</v>
      </c>
      <c r="C31" s="652" t="s">
        <v>1615</v>
      </c>
      <c r="D31" s="652"/>
      <c r="E31" s="652"/>
      <c r="F31" s="652"/>
      <c r="G31" s="652"/>
      <c r="H31" s="652"/>
      <c r="I31" s="652"/>
      <c r="J31" s="232"/>
      <c r="K31" s="61"/>
      <c r="L31" s="61"/>
      <c r="M31" s="61"/>
      <c r="N31" s="61"/>
      <c r="O31" s="61"/>
      <c r="P31" s="57"/>
      <c r="Q31" s="57"/>
      <c r="R31" s="57"/>
      <c r="S31" s="57"/>
      <c r="T31" s="57"/>
      <c r="U31" s="57"/>
      <c r="V31" s="57"/>
      <c r="W31" s="57"/>
      <c r="X31" s="57"/>
      <c r="Y31" s="57"/>
      <c r="Z31" s="57"/>
    </row>
    <row r="32" spans="1:26" ht="82.5" customHeight="1" x14ac:dyDescent="0.2">
      <c r="A32" s="57"/>
      <c r="B32" s="65" t="s">
        <v>1187</v>
      </c>
      <c r="C32" s="655" t="s">
        <v>1422</v>
      </c>
      <c r="D32" s="656"/>
      <c r="E32" s="656"/>
      <c r="F32" s="656"/>
      <c r="G32" s="656"/>
      <c r="H32" s="656"/>
      <c r="I32" s="656"/>
      <c r="J32" s="232"/>
      <c r="K32" s="61"/>
      <c r="L32" s="61"/>
      <c r="M32" s="61"/>
      <c r="N32" s="61"/>
      <c r="O32" s="61"/>
      <c r="P32" s="57"/>
      <c r="Q32" s="57"/>
      <c r="R32" s="57"/>
      <c r="S32" s="57"/>
      <c r="T32" s="57"/>
      <c r="U32" s="57"/>
      <c r="V32" s="57"/>
      <c r="W32" s="57"/>
      <c r="X32" s="57"/>
      <c r="Y32" s="57"/>
      <c r="Z32" s="57"/>
    </row>
    <row r="33" spans="1:26" ht="33" customHeight="1" x14ac:dyDescent="0.2">
      <c r="A33" s="57"/>
      <c r="B33" s="653" t="s">
        <v>1188</v>
      </c>
      <c r="C33" s="156" t="s">
        <v>1189</v>
      </c>
      <c r="D33" s="168" t="s">
        <v>1190</v>
      </c>
      <c r="E33" s="156" t="s">
        <v>1191</v>
      </c>
      <c r="F33" s="156" t="s">
        <v>1192</v>
      </c>
      <c r="G33" s="157" t="s">
        <v>1193</v>
      </c>
      <c r="H33" s="157" t="s">
        <v>1194</v>
      </c>
      <c r="I33" s="157" t="s">
        <v>74</v>
      </c>
      <c r="J33" s="66" t="s">
        <v>656</v>
      </c>
      <c r="K33" s="61"/>
      <c r="L33" s="61"/>
      <c r="M33" s="61"/>
      <c r="N33" s="61"/>
      <c r="O33" s="57"/>
      <c r="P33" s="57"/>
      <c r="Q33" s="57"/>
      <c r="R33" s="57"/>
      <c r="S33" s="57"/>
      <c r="T33" s="57"/>
      <c r="U33" s="57"/>
      <c r="V33" s="57"/>
      <c r="W33" s="57"/>
      <c r="X33" s="57"/>
      <c r="Y33" s="57"/>
      <c r="Z33" s="57"/>
    </row>
    <row r="34" spans="1:26" s="68" customFormat="1" ht="33.75" customHeight="1" x14ac:dyDescent="0.2">
      <c r="A34" s="57"/>
      <c r="B34" s="654"/>
      <c r="C34" s="180" t="s">
        <v>1207</v>
      </c>
      <c r="D34" s="155" t="s">
        <v>1220</v>
      </c>
      <c r="E34" s="344" t="s">
        <v>1221</v>
      </c>
      <c r="F34" s="180" t="s">
        <v>1197</v>
      </c>
      <c r="G34" s="67" t="s">
        <v>665</v>
      </c>
      <c r="H34" s="263"/>
      <c r="I34" s="263"/>
      <c r="J34" s="264">
        <f>IF(G34="","0",IF(G34="Pass",1,IF(G34="Fail",0,IF(G34="TBD",0,IF(G34="N/A (Please provide reasons)",1)))))</f>
        <v>0</v>
      </c>
      <c r="K34" s="61"/>
      <c r="L34" s="61"/>
      <c r="M34" s="61"/>
      <c r="N34" s="61"/>
      <c r="O34" s="61"/>
      <c r="P34" s="61"/>
      <c r="Q34" s="61"/>
      <c r="R34" s="61"/>
      <c r="S34" s="61"/>
      <c r="T34" s="61"/>
      <c r="U34" s="61"/>
      <c r="V34" s="61"/>
      <c r="W34" s="61"/>
      <c r="X34" s="61"/>
      <c r="Y34" s="61"/>
      <c r="Z34" s="61"/>
    </row>
    <row r="35" spans="1:26" s="68" customFormat="1" ht="90" customHeight="1" x14ac:dyDescent="0.2">
      <c r="A35" s="57"/>
      <c r="B35" s="81"/>
      <c r="C35" s="180" t="s">
        <v>1222</v>
      </c>
      <c r="D35" s="155" t="s">
        <v>1223</v>
      </c>
      <c r="E35" s="344" t="s">
        <v>1224</v>
      </c>
      <c r="F35" s="180" t="s">
        <v>1225</v>
      </c>
      <c r="G35" s="67" t="s">
        <v>665</v>
      </c>
      <c r="H35" s="263"/>
      <c r="I35" s="263"/>
      <c r="J35" s="264">
        <f>IF(G35="","0",IF(G35="Pass",1,IF(G35="Fail",0,IF(G35="TBD",0,IF(G35="N/A (Please provide reasons)",1)))))</f>
        <v>0</v>
      </c>
      <c r="K35" s="61"/>
      <c r="L35" s="61"/>
      <c r="M35" s="61"/>
      <c r="N35" s="61"/>
      <c r="O35" s="61"/>
      <c r="P35" s="61"/>
      <c r="Q35" s="61"/>
      <c r="R35" s="61"/>
      <c r="S35" s="61"/>
      <c r="T35" s="61"/>
      <c r="U35" s="61"/>
      <c r="V35" s="61"/>
      <c r="W35" s="61"/>
      <c r="X35" s="61"/>
      <c r="Y35" s="61"/>
      <c r="Z35" s="61"/>
    </row>
    <row r="36" spans="1:26" s="68" customFormat="1" ht="35.25" customHeight="1" x14ac:dyDescent="0.2">
      <c r="A36" s="57"/>
      <c r="B36" s="81"/>
      <c r="C36" s="180" t="s">
        <v>1214</v>
      </c>
      <c r="D36" s="155" t="s">
        <v>1524</v>
      </c>
      <c r="E36" s="344" t="s">
        <v>1525</v>
      </c>
      <c r="F36" s="180" t="s">
        <v>1226</v>
      </c>
      <c r="G36" s="67" t="s">
        <v>665</v>
      </c>
      <c r="H36" s="263"/>
      <c r="I36" s="263"/>
      <c r="J36" s="264">
        <f>IF(G36="","0",IF(G36="Pass",1,IF(G36="Fail",0,IF(G36="TBD",0,IF(G36="N/A (Please provide reasons)",1)))))</f>
        <v>0</v>
      </c>
      <c r="K36" s="61"/>
      <c r="L36" s="61"/>
      <c r="M36" s="61"/>
      <c r="N36" s="61"/>
      <c r="O36" s="61"/>
      <c r="P36" s="61"/>
      <c r="Q36" s="61"/>
      <c r="R36" s="61"/>
      <c r="S36" s="61"/>
      <c r="T36" s="61"/>
      <c r="U36" s="61"/>
      <c r="V36" s="61"/>
      <c r="W36" s="61"/>
      <c r="X36" s="61"/>
      <c r="Y36" s="61"/>
      <c r="Z36" s="61"/>
    </row>
    <row r="37" spans="1:26" s="68" customFormat="1" ht="50.25" customHeight="1" x14ac:dyDescent="0.2">
      <c r="A37" s="57"/>
      <c r="B37" s="81"/>
      <c r="C37" s="180" t="s">
        <v>1216</v>
      </c>
      <c r="D37" s="155" t="s">
        <v>1227</v>
      </c>
      <c r="E37" s="344" t="s">
        <v>1228</v>
      </c>
      <c r="F37" s="180" t="s">
        <v>1229</v>
      </c>
      <c r="G37" s="67" t="s">
        <v>665</v>
      </c>
      <c r="H37" s="263"/>
      <c r="I37" s="263"/>
      <c r="J37" s="264">
        <f>IF(G37="","0",IF(G37="Pass",1,IF(G37="Fail",0,IF(G37="TBD",0,IF(G37="N/A (Please provide reasons)",1)))))</f>
        <v>0</v>
      </c>
      <c r="K37" s="61"/>
      <c r="L37" s="61"/>
      <c r="M37" s="61"/>
      <c r="N37" s="61"/>
      <c r="O37" s="61"/>
      <c r="P37" s="61"/>
      <c r="Q37" s="61"/>
      <c r="R37" s="61"/>
      <c r="S37" s="61"/>
      <c r="T37" s="61"/>
      <c r="U37" s="61"/>
      <c r="V37" s="61"/>
      <c r="W37" s="61"/>
      <c r="X37" s="61"/>
      <c r="Y37" s="61"/>
      <c r="Z37" s="61"/>
    </row>
    <row r="38" spans="1:26" s="71" customFormat="1" ht="20.100000000000001" customHeight="1" x14ac:dyDescent="0.25">
      <c r="A38" s="69"/>
      <c r="B38" s="62" t="s">
        <v>1202</v>
      </c>
      <c r="C38" s="265" t="str">
        <f>IF(K38=100%, "Complete", "Incomplete")</f>
        <v>Incomplete</v>
      </c>
      <c r="D38" s="266"/>
      <c r="E38" s="267"/>
      <c r="F38" s="266"/>
      <c r="G38" s="268"/>
      <c r="H38" s="268"/>
      <c r="I38" s="266"/>
      <c r="J38" s="266"/>
      <c r="K38" s="70">
        <f>SUM(J34:J37) / (COUNT(J34:J37))</f>
        <v>0</v>
      </c>
      <c r="L38" s="69"/>
      <c r="M38" s="69"/>
      <c r="N38" s="69"/>
      <c r="O38" s="69"/>
      <c r="P38" s="69"/>
      <c r="Q38" s="69"/>
      <c r="R38" s="69"/>
      <c r="S38" s="69"/>
      <c r="T38" s="69"/>
      <c r="U38" s="69"/>
      <c r="V38" s="69"/>
      <c r="W38" s="69"/>
      <c r="X38" s="69"/>
      <c r="Y38" s="69"/>
      <c r="Z38" s="69"/>
    </row>
    <row r="39" spans="1:26" s="71" customFormat="1" ht="20.100000000000001" customHeight="1" x14ac:dyDescent="0.25">
      <c r="A39" s="69"/>
      <c r="B39" s="269"/>
      <c r="C39" s="270"/>
      <c r="D39" s="271"/>
      <c r="E39" s="272"/>
      <c r="F39" s="271"/>
      <c r="G39" s="273"/>
      <c r="H39" s="273"/>
      <c r="I39" s="271"/>
      <c r="J39" s="271"/>
      <c r="K39" s="271"/>
      <c r="L39" s="69"/>
      <c r="M39" s="69"/>
      <c r="N39" s="69"/>
      <c r="O39" s="69"/>
      <c r="P39" s="69"/>
      <c r="Q39" s="69"/>
      <c r="R39" s="69"/>
      <c r="S39" s="69"/>
      <c r="T39" s="69"/>
      <c r="U39" s="69"/>
      <c r="V39" s="69"/>
      <c r="W39" s="69"/>
      <c r="X39" s="69"/>
      <c r="Y39" s="69"/>
      <c r="Z39" s="69"/>
    </row>
    <row r="40" spans="1:26" s="71" customFormat="1" ht="20.100000000000001" customHeight="1" x14ac:dyDescent="0.25">
      <c r="A40" s="69"/>
      <c r="B40" s="269"/>
      <c r="C40" s="270"/>
      <c r="D40" s="271"/>
      <c r="E40" s="272"/>
      <c r="F40" s="271"/>
      <c r="G40" s="273"/>
      <c r="H40" s="273"/>
      <c r="I40" s="271"/>
      <c r="J40" s="271"/>
      <c r="K40" s="271"/>
      <c r="L40" s="69"/>
      <c r="M40" s="69"/>
      <c r="N40" s="69"/>
      <c r="O40" s="69"/>
      <c r="P40" s="69"/>
      <c r="Q40" s="69"/>
      <c r="R40" s="69"/>
      <c r="S40" s="69"/>
      <c r="T40" s="69"/>
      <c r="U40" s="69"/>
      <c r="V40" s="69"/>
      <c r="W40" s="69"/>
      <c r="X40" s="69"/>
      <c r="Y40" s="69"/>
      <c r="Z40" s="69"/>
    </row>
    <row r="41" spans="1:26" ht="20.100000000000001" customHeight="1" x14ac:dyDescent="0.2">
      <c r="A41" s="57"/>
      <c r="B41" s="159" t="s">
        <v>1185</v>
      </c>
      <c r="C41" s="651" t="s">
        <v>234</v>
      </c>
      <c r="D41" s="651"/>
      <c r="E41" s="651"/>
      <c r="F41" s="651"/>
      <c r="G41" s="651"/>
      <c r="H41" s="651"/>
      <c r="I41" s="651"/>
      <c r="J41" s="232"/>
      <c r="K41" s="61"/>
      <c r="L41" s="61"/>
      <c r="M41" s="61"/>
      <c r="N41" s="61"/>
      <c r="O41" s="61"/>
      <c r="P41" s="57"/>
      <c r="Q41" s="57"/>
      <c r="R41" s="57"/>
      <c r="S41" s="57"/>
      <c r="T41" s="57"/>
      <c r="U41" s="57"/>
      <c r="V41" s="57"/>
      <c r="W41" s="57"/>
      <c r="X41" s="57"/>
      <c r="Y41" s="57"/>
      <c r="Z41" s="57"/>
    </row>
    <row r="42" spans="1:26" ht="145.5" customHeight="1" x14ac:dyDescent="0.2">
      <c r="A42" s="57"/>
      <c r="B42" s="64" t="s">
        <v>1186</v>
      </c>
      <c r="C42" s="652" t="s">
        <v>1450</v>
      </c>
      <c r="D42" s="652"/>
      <c r="E42" s="652"/>
      <c r="F42" s="652"/>
      <c r="G42" s="652"/>
      <c r="H42" s="652"/>
      <c r="I42" s="652"/>
      <c r="J42" s="232"/>
      <c r="K42" s="61"/>
      <c r="L42" s="61"/>
      <c r="M42" s="61"/>
      <c r="N42" s="61"/>
      <c r="O42" s="61"/>
      <c r="P42" s="57"/>
      <c r="Q42" s="57"/>
      <c r="R42" s="57"/>
      <c r="S42" s="57"/>
      <c r="T42" s="57"/>
      <c r="U42" s="57"/>
      <c r="V42" s="57"/>
      <c r="W42" s="57"/>
      <c r="X42" s="57"/>
      <c r="Y42" s="57"/>
      <c r="Z42" s="57"/>
    </row>
    <row r="43" spans="1:26" ht="83.25" customHeight="1" x14ac:dyDescent="0.2">
      <c r="A43" s="57"/>
      <c r="B43" s="65" t="s">
        <v>1187</v>
      </c>
      <c r="C43" s="652" t="s">
        <v>1476</v>
      </c>
      <c r="D43" s="652"/>
      <c r="E43" s="652"/>
      <c r="F43" s="652"/>
      <c r="G43" s="652"/>
      <c r="H43" s="652"/>
      <c r="I43" s="652"/>
      <c r="J43" s="232"/>
      <c r="K43" s="61"/>
      <c r="L43" s="61"/>
      <c r="M43" s="61"/>
      <c r="N43" s="61"/>
      <c r="O43" s="61"/>
      <c r="P43" s="57"/>
      <c r="Q43" s="57"/>
      <c r="R43" s="57"/>
      <c r="S43" s="57"/>
      <c r="T43" s="57"/>
      <c r="U43" s="57"/>
      <c r="V43" s="57"/>
      <c r="W43" s="57"/>
      <c r="X43" s="57"/>
      <c r="Y43" s="57"/>
      <c r="Z43" s="57"/>
    </row>
    <row r="44" spans="1:26" ht="33" customHeight="1" x14ac:dyDescent="0.2">
      <c r="A44" s="57"/>
      <c r="B44" s="653" t="s">
        <v>1188</v>
      </c>
      <c r="C44" s="156" t="s">
        <v>1189</v>
      </c>
      <c r="D44" s="168" t="s">
        <v>1190</v>
      </c>
      <c r="E44" s="156" t="s">
        <v>1191</v>
      </c>
      <c r="F44" s="156" t="s">
        <v>1192</v>
      </c>
      <c r="G44" s="157" t="s">
        <v>1193</v>
      </c>
      <c r="H44" s="157" t="s">
        <v>1194</v>
      </c>
      <c r="I44" s="157" t="s">
        <v>74</v>
      </c>
      <c r="J44" s="66" t="s">
        <v>656</v>
      </c>
      <c r="K44" s="61"/>
      <c r="L44" s="61"/>
      <c r="M44" s="61"/>
      <c r="N44" s="61"/>
      <c r="O44" s="57"/>
      <c r="P44" s="57"/>
      <c r="Q44" s="57"/>
      <c r="R44" s="57"/>
      <c r="S44" s="57"/>
      <c r="T44" s="57"/>
      <c r="U44" s="57"/>
      <c r="V44" s="57"/>
      <c r="W44" s="57"/>
      <c r="X44" s="57"/>
      <c r="Y44" s="57"/>
      <c r="Z44" s="57"/>
    </row>
    <row r="45" spans="1:26" s="68" customFormat="1" ht="33" customHeight="1" x14ac:dyDescent="0.2">
      <c r="A45" s="57"/>
      <c r="B45" s="654"/>
      <c r="C45" s="180" t="s">
        <v>1425</v>
      </c>
      <c r="D45" s="155" t="s">
        <v>1220</v>
      </c>
      <c r="E45" s="344" t="s">
        <v>1221</v>
      </c>
      <c r="F45" s="180" t="s">
        <v>1426</v>
      </c>
      <c r="G45" s="67" t="s">
        <v>665</v>
      </c>
      <c r="H45" s="263"/>
      <c r="I45" s="263"/>
      <c r="J45" s="264">
        <f>IF(G45="","0",IF(G45="Pass",1,IF(G45="Fail",0,IF(G45="TBD",0,IF(G45="N/A (Please provide reasons)",1)))))</f>
        <v>0</v>
      </c>
      <c r="K45" s="61"/>
      <c r="L45" s="61"/>
      <c r="M45" s="61"/>
      <c r="N45" s="61"/>
      <c r="O45" s="61"/>
      <c r="P45" s="61"/>
      <c r="Q45" s="61"/>
      <c r="R45" s="61"/>
      <c r="S45" s="61"/>
      <c r="T45" s="61"/>
      <c r="U45" s="61"/>
      <c r="V45" s="61"/>
      <c r="W45" s="61"/>
      <c r="X45" s="61"/>
      <c r="Y45" s="61"/>
      <c r="Z45" s="61"/>
    </row>
    <row r="46" spans="1:26" s="68" customFormat="1" ht="31.5" customHeight="1" x14ac:dyDescent="0.2">
      <c r="A46" s="57"/>
      <c r="B46" s="81"/>
      <c r="C46" s="180" t="s">
        <v>1423</v>
      </c>
      <c r="D46" s="155" t="s">
        <v>1230</v>
      </c>
      <c r="E46" s="344" t="s">
        <v>1231</v>
      </c>
      <c r="F46" s="180" t="s">
        <v>1424</v>
      </c>
      <c r="G46" s="67" t="s">
        <v>665</v>
      </c>
      <c r="H46" s="263"/>
      <c r="I46" s="263"/>
      <c r="J46" s="264">
        <f>IF(G46="","0",IF(G46="Pass",1,IF(G46="Fail",0,IF(G46="TBD",0,IF(G46="N/A (Please provide reasons)",1)))))</f>
        <v>0</v>
      </c>
      <c r="K46" s="61"/>
      <c r="L46" s="61"/>
      <c r="M46" s="61"/>
      <c r="N46" s="61"/>
      <c r="O46" s="61"/>
      <c r="P46" s="61"/>
      <c r="Q46" s="61"/>
      <c r="R46" s="61"/>
      <c r="S46" s="61"/>
      <c r="T46" s="61"/>
      <c r="U46" s="61"/>
      <c r="V46" s="61"/>
      <c r="W46" s="61"/>
      <c r="X46" s="61"/>
      <c r="Y46" s="61"/>
      <c r="Z46" s="61"/>
    </row>
    <row r="47" spans="1:26" s="68" customFormat="1" ht="19.5" customHeight="1" x14ac:dyDescent="0.2">
      <c r="A47" s="57"/>
      <c r="B47" s="81"/>
      <c r="C47" s="180" t="s">
        <v>1232</v>
      </c>
      <c r="D47" s="155" t="s">
        <v>1233</v>
      </c>
      <c r="E47" s="344" t="s">
        <v>1234</v>
      </c>
      <c r="F47" s="180" t="s">
        <v>1235</v>
      </c>
      <c r="G47" s="67" t="s">
        <v>665</v>
      </c>
      <c r="H47" s="263"/>
      <c r="I47" s="263"/>
      <c r="J47" s="264">
        <f>IF(G47="","0",IF(G47="Pass",1,IF(G47="Fail",0,IF(G47="TBD",0,IF(G47="N/A (Please provide reasons)",1)))))</f>
        <v>0</v>
      </c>
      <c r="K47" s="61"/>
      <c r="L47" s="61"/>
      <c r="M47" s="61"/>
      <c r="N47" s="61"/>
      <c r="O47" s="61"/>
      <c r="P47" s="61"/>
      <c r="Q47" s="61"/>
      <c r="R47" s="61"/>
      <c r="S47" s="61"/>
      <c r="T47" s="61"/>
      <c r="U47" s="61"/>
      <c r="V47" s="61"/>
      <c r="W47" s="61"/>
      <c r="X47" s="61"/>
      <c r="Y47" s="61"/>
      <c r="Z47" s="61"/>
    </row>
    <row r="48" spans="1:26" s="71" customFormat="1" ht="20.100000000000001" customHeight="1" x14ac:dyDescent="0.25">
      <c r="A48" s="69"/>
      <c r="B48" s="62" t="s">
        <v>1202</v>
      </c>
      <c r="C48" s="265" t="str">
        <f>IF(K48=100%, "Complete", "Incomplete")</f>
        <v>Incomplete</v>
      </c>
      <c r="D48" s="266"/>
      <c r="E48" s="267"/>
      <c r="F48" s="266"/>
      <c r="G48" s="268"/>
      <c r="H48" s="268"/>
      <c r="I48" s="266"/>
      <c r="J48" s="266"/>
      <c r="K48" s="70">
        <f>SUM(J45:J47) / (COUNT(J45:J47))</f>
        <v>0</v>
      </c>
      <c r="L48" s="69"/>
      <c r="M48" s="69"/>
      <c r="N48" s="69"/>
      <c r="O48" s="69"/>
      <c r="P48" s="69"/>
      <c r="Q48" s="69"/>
      <c r="R48" s="69"/>
      <c r="S48" s="69"/>
      <c r="T48" s="69"/>
      <c r="U48" s="69"/>
      <c r="V48" s="69"/>
      <c r="W48" s="69"/>
      <c r="X48" s="69"/>
      <c r="Y48" s="69"/>
      <c r="Z48" s="69"/>
    </row>
    <row r="49" spans="1:26" s="71" customFormat="1" ht="20.100000000000001" customHeight="1" x14ac:dyDescent="0.25">
      <c r="A49" s="69"/>
      <c r="B49" s="274"/>
      <c r="C49" s="275"/>
      <c r="D49" s="271"/>
      <c r="E49" s="272"/>
      <c r="F49" s="271"/>
      <c r="G49" s="273"/>
      <c r="H49" s="273"/>
      <c r="I49" s="271"/>
      <c r="J49" s="271"/>
      <c r="K49" s="271"/>
      <c r="L49" s="69"/>
      <c r="M49" s="69"/>
      <c r="N49" s="69"/>
      <c r="O49" s="69"/>
      <c r="P49" s="69"/>
      <c r="Q49" s="69"/>
      <c r="R49" s="69"/>
      <c r="S49" s="69"/>
      <c r="T49" s="69"/>
      <c r="U49" s="69"/>
      <c r="V49" s="69"/>
      <c r="W49" s="69"/>
      <c r="X49" s="69"/>
      <c r="Y49" s="69"/>
      <c r="Z49" s="69"/>
    </row>
    <row r="50" spans="1:26" s="71" customFormat="1" ht="20.100000000000001" customHeight="1" x14ac:dyDescent="0.25">
      <c r="A50" s="69"/>
      <c r="B50" s="293"/>
      <c r="C50" s="275"/>
      <c r="D50" s="294"/>
      <c r="E50" s="294"/>
      <c r="F50" s="294"/>
      <c r="G50" s="294"/>
      <c r="H50" s="294"/>
      <c r="I50" s="294"/>
      <c r="J50" s="294"/>
      <c r="K50" s="294"/>
      <c r="L50" s="294"/>
      <c r="M50" s="294"/>
      <c r="N50" s="69"/>
      <c r="O50" s="69"/>
      <c r="P50" s="69"/>
      <c r="Q50" s="69"/>
      <c r="R50" s="69"/>
      <c r="S50" s="69"/>
      <c r="T50" s="69"/>
      <c r="U50" s="69"/>
      <c r="V50" s="69"/>
      <c r="W50" s="69"/>
      <c r="X50" s="69"/>
      <c r="Y50" s="69"/>
      <c r="Z50" s="69"/>
    </row>
    <row r="51" spans="1:26" s="71" customFormat="1" ht="20.100000000000001" customHeight="1" x14ac:dyDescent="0.25">
      <c r="A51" s="69"/>
      <c r="B51" s="293"/>
      <c r="C51" s="275"/>
      <c r="D51" s="294"/>
      <c r="E51" s="294"/>
      <c r="F51" s="294"/>
      <c r="G51" s="294"/>
      <c r="H51" s="294"/>
      <c r="I51" s="294"/>
      <c r="J51" s="294"/>
      <c r="K51" s="294"/>
      <c r="L51" s="294"/>
      <c r="M51" s="294"/>
      <c r="N51" s="69"/>
      <c r="O51" s="69"/>
      <c r="P51" s="69"/>
      <c r="Q51" s="69"/>
      <c r="R51" s="69"/>
      <c r="S51" s="69"/>
      <c r="T51" s="69"/>
      <c r="U51" s="69"/>
      <c r="V51" s="69"/>
      <c r="W51" s="69"/>
      <c r="X51" s="69"/>
      <c r="Y51" s="69"/>
      <c r="Z51" s="69"/>
    </row>
    <row r="52" spans="1:26" s="71" customFormat="1" ht="20.100000000000001" customHeight="1" x14ac:dyDescent="0.25">
      <c r="A52" s="69"/>
      <c r="B52" s="293"/>
      <c r="C52" s="275"/>
      <c r="D52" s="294"/>
      <c r="E52" s="294"/>
      <c r="F52" s="294"/>
      <c r="G52" s="294"/>
      <c r="H52" s="294"/>
      <c r="I52" s="294"/>
      <c r="J52" s="294"/>
      <c r="K52" s="295"/>
      <c r="L52" s="69"/>
      <c r="M52" s="69"/>
      <c r="N52" s="69"/>
      <c r="O52" s="69"/>
      <c r="P52" s="69"/>
      <c r="Q52" s="69"/>
      <c r="R52" s="69"/>
      <c r="S52" s="69"/>
      <c r="T52" s="69"/>
      <c r="U52" s="69"/>
      <c r="V52" s="69"/>
      <c r="W52" s="69"/>
      <c r="X52" s="69"/>
      <c r="Y52" s="69"/>
      <c r="Z52" s="69"/>
    </row>
    <row r="53" spans="1:26" s="71" customFormat="1" ht="20.100000000000001" customHeight="1" x14ac:dyDescent="0.25">
      <c r="A53" s="69"/>
      <c r="B53" s="271"/>
      <c r="C53" s="271"/>
      <c r="D53" s="271"/>
      <c r="E53" s="272"/>
      <c r="F53" s="271"/>
      <c r="G53" s="97" t="s">
        <v>750</v>
      </c>
      <c r="H53" s="271"/>
      <c r="I53" s="271"/>
      <c r="J53" s="271"/>
      <c r="K53" s="271"/>
      <c r="L53" s="69"/>
      <c r="M53" s="69"/>
      <c r="N53" s="69"/>
      <c r="O53" s="69"/>
      <c r="P53" s="69"/>
      <c r="Q53" s="69"/>
      <c r="R53" s="69"/>
      <c r="S53" s="69"/>
      <c r="T53" s="69"/>
      <c r="U53" s="69"/>
      <c r="V53" s="69"/>
      <c r="W53" s="69"/>
      <c r="X53" s="69"/>
      <c r="Y53" s="69"/>
      <c r="Z53" s="69"/>
    </row>
    <row r="54" spans="1:26" s="71" customFormat="1" ht="20.100000000000001" customHeight="1" x14ac:dyDescent="0.25">
      <c r="A54" s="69"/>
      <c r="B54" s="271"/>
      <c r="C54" s="271" t="s">
        <v>0</v>
      </c>
      <c r="D54" s="271"/>
      <c r="E54" s="272"/>
      <c r="F54" s="271"/>
      <c r="G54" s="72" t="s">
        <v>752</v>
      </c>
      <c r="H54" s="271"/>
      <c r="I54" s="271"/>
      <c r="J54" s="271"/>
      <c r="K54" s="271"/>
      <c r="L54" s="69"/>
      <c r="M54" s="69"/>
      <c r="N54" s="69"/>
      <c r="O54" s="69"/>
      <c r="P54" s="69"/>
      <c r="Q54" s="69"/>
      <c r="R54" s="69"/>
      <c r="S54" s="69"/>
      <c r="T54" s="69"/>
      <c r="U54" s="69"/>
      <c r="V54" s="69"/>
      <c r="W54" s="69"/>
      <c r="X54" s="69"/>
      <c r="Y54" s="69"/>
      <c r="Z54" s="69"/>
    </row>
    <row r="55" spans="1:26" s="71" customFormat="1" ht="20.100000000000001" customHeight="1" x14ac:dyDescent="0.25">
      <c r="A55" s="69"/>
      <c r="B55" s="269"/>
      <c r="C55" s="276"/>
      <c r="D55" s="271"/>
      <c r="E55" s="272"/>
      <c r="F55" s="271"/>
      <c r="G55" s="73" t="s">
        <v>756</v>
      </c>
      <c r="H55" s="271"/>
      <c r="I55" s="271"/>
      <c r="J55" s="271"/>
      <c r="K55" s="276"/>
      <c r="L55" s="69"/>
      <c r="M55" s="69"/>
      <c r="N55" s="69"/>
      <c r="O55" s="69"/>
      <c r="P55" s="69"/>
      <c r="Q55" s="69"/>
      <c r="R55" s="69"/>
      <c r="S55" s="69"/>
      <c r="T55" s="69"/>
      <c r="U55" s="69"/>
      <c r="V55" s="69"/>
      <c r="W55" s="69"/>
      <c r="X55" s="69"/>
      <c r="Y55" s="69"/>
      <c r="Z55" s="69"/>
    </row>
    <row r="56" spans="1:26" ht="30" x14ac:dyDescent="0.2">
      <c r="A56" s="57"/>
      <c r="B56" s="277"/>
      <c r="C56" s="276"/>
      <c r="D56" s="276"/>
      <c r="E56" s="179"/>
      <c r="F56" s="276"/>
      <c r="G56" s="74" t="s">
        <v>1236</v>
      </c>
      <c r="H56" s="276"/>
      <c r="I56" s="276"/>
      <c r="J56" s="232"/>
      <c r="K56" s="61"/>
      <c r="L56" s="61"/>
      <c r="M56" s="61"/>
      <c r="N56" s="61"/>
      <c r="O56" s="61"/>
      <c r="P56" s="57"/>
      <c r="Q56" s="57"/>
      <c r="R56" s="57"/>
      <c r="S56" s="57"/>
      <c r="T56" s="57"/>
      <c r="U56" s="57"/>
      <c r="V56" s="57"/>
      <c r="W56" s="57"/>
      <c r="X56" s="57"/>
      <c r="Y56" s="57"/>
      <c r="Z56" s="57"/>
    </row>
    <row r="57" spans="1:26" ht="15" x14ac:dyDescent="0.2">
      <c r="A57" s="57"/>
      <c r="B57" s="277"/>
      <c r="C57" s="276"/>
      <c r="D57" s="276"/>
      <c r="E57" s="179"/>
      <c r="F57" s="276"/>
      <c r="G57" s="74" t="s">
        <v>665</v>
      </c>
      <c r="H57" s="276"/>
      <c r="I57" s="276"/>
      <c r="J57" s="232"/>
      <c r="K57" s="61"/>
      <c r="L57" s="61"/>
      <c r="M57" s="61"/>
      <c r="N57" s="61"/>
      <c r="O57" s="61"/>
      <c r="P57" s="57"/>
      <c r="Q57" s="57"/>
      <c r="R57" s="57"/>
      <c r="S57" s="57"/>
      <c r="T57" s="57"/>
      <c r="U57" s="57"/>
      <c r="V57" s="57"/>
      <c r="W57" s="57"/>
      <c r="X57" s="57"/>
      <c r="Y57" s="57"/>
      <c r="Z57" s="57"/>
    </row>
    <row r="58" spans="1:26" ht="15" x14ac:dyDescent="0.2">
      <c r="A58" s="57"/>
      <c r="B58" s="278"/>
      <c r="C58" s="279" t="s">
        <v>1237</v>
      </c>
      <c r="D58" s="259" t="s">
        <v>1238</v>
      </c>
      <c r="E58" s="280"/>
      <c r="F58" s="276"/>
      <c r="G58" s="281"/>
      <c r="H58" s="276"/>
      <c r="I58" s="276"/>
      <c r="J58" s="232"/>
      <c r="K58" s="61"/>
      <c r="L58" s="61"/>
      <c r="M58" s="61"/>
      <c r="N58" s="61"/>
      <c r="O58" s="61"/>
      <c r="P58" s="57"/>
      <c r="Q58" s="57"/>
      <c r="R58" s="57"/>
      <c r="S58" s="57"/>
      <c r="T58" s="57"/>
      <c r="U58" s="57"/>
      <c r="V58" s="57"/>
      <c r="W58" s="57"/>
      <c r="X58" s="57"/>
      <c r="Y58" s="57"/>
      <c r="Z58" s="57"/>
    </row>
    <row r="59" spans="1:26" ht="15" x14ac:dyDescent="0.2">
      <c r="A59" s="230" t="s">
        <v>1239</v>
      </c>
      <c r="B59" s="282" t="s">
        <v>231</v>
      </c>
      <c r="C59" s="283">
        <f>K14</f>
        <v>0</v>
      </c>
      <c r="D59" s="284" t="str">
        <f>C14</f>
        <v>Incomplete</v>
      </c>
      <c r="E59" s="285"/>
      <c r="F59" s="276"/>
      <c r="G59" s="221" t="s">
        <v>1240</v>
      </c>
      <c r="H59" s="276"/>
      <c r="I59" s="276"/>
      <c r="J59" s="232"/>
      <c r="K59" s="61"/>
      <c r="L59" s="61"/>
      <c r="M59" s="61"/>
      <c r="N59" s="61"/>
      <c r="O59" s="61"/>
      <c r="P59" s="57"/>
      <c r="Q59" s="57"/>
      <c r="R59" s="57"/>
      <c r="S59" s="57"/>
      <c r="T59" s="57"/>
      <c r="U59" s="57"/>
      <c r="V59" s="57"/>
      <c r="W59" s="57"/>
      <c r="X59" s="57"/>
      <c r="Y59" s="57"/>
      <c r="Z59" s="57"/>
    </row>
    <row r="60" spans="1:26" s="68" customFormat="1" ht="15" x14ac:dyDescent="0.25">
      <c r="A60" s="230"/>
      <c r="B60" s="282" t="s">
        <v>232</v>
      </c>
      <c r="C60" s="283">
        <f>K27</f>
        <v>0</v>
      </c>
      <c r="D60" s="284" t="str">
        <f>C27</f>
        <v>Incomplete</v>
      </c>
      <c r="E60" s="285"/>
      <c r="F60" s="111" t="s">
        <v>1241</v>
      </c>
      <c r="G60" s="208">
        <f>COUNTIF($J$1:$J55,"0")</f>
        <v>15</v>
      </c>
      <c r="H60" s="276"/>
      <c r="I60" s="276"/>
      <c r="J60" s="232"/>
      <c r="K60" s="61"/>
      <c r="L60" s="61"/>
      <c r="M60" s="61"/>
      <c r="N60" s="61"/>
      <c r="O60" s="61"/>
      <c r="P60" s="61"/>
      <c r="Q60" s="61"/>
      <c r="R60" s="61"/>
      <c r="S60" s="61"/>
      <c r="T60" s="61"/>
      <c r="U60" s="61"/>
      <c r="V60" s="61"/>
      <c r="W60" s="61"/>
      <c r="X60" s="61"/>
      <c r="Y60" s="61"/>
      <c r="Z60" s="61"/>
    </row>
    <row r="61" spans="1:26" s="68" customFormat="1" ht="15" x14ac:dyDescent="0.25">
      <c r="A61" s="230" t="s">
        <v>1239</v>
      </c>
      <c r="B61" s="282" t="s">
        <v>233</v>
      </c>
      <c r="C61" s="283">
        <f>K38</f>
        <v>0</v>
      </c>
      <c r="D61" s="284" t="str">
        <f>C38</f>
        <v>Incomplete</v>
      </c>
      <c r="E61" s="285"/>
      <c r="F61" s="286" t="s">
        <v>1242</v>
      </c>
      <c r="G61" s="208">
        <f>COUNTIF($J$1:$J55,"1")</f>
        <v>0</v>
      </c>
      <c r="H61" s="276"/>
      <c r="I61" s="276"/>
      <c r="J61" s="232"/>
      <c r="K61" s="61"/>
      <c r="L61" s="61"/>
      <c r="M61" s="61"/>
      <c r="N61" s="61"/>
      <c r="O61" s="61"/>
      <c r="P61" s="61"/>
      <c r="Q61" s="61"/>
      <c r="R61" s="61"/>
      <c r="S61" s="61"/>
      <c r="T61" s="61"/>
      <c r="U61" s="61"/>
      <c r="V61" s="61"/>
      <c r="W61" s="61"/>
      <c r="X61" s="61"/>
      <c r="Y61" s="61"/>
      <c r="Z61" s="61"/>
    </row>
    <row r="62" spans="1:26" s="68" customFormat="1" ht="15" x14ac:dyDescent="0.25">
      <c r="A62" s="230" t="s">
        <v>1239</v>
      </c>
      <c r="B62" s="282" t="s">
        <v>234</v>
      </c>
      <c r="C62" s="283">
        <f>K48</f>
        <v>0</v>
      </c>
      <c r="D62" s="284" t="str">
        <f>C48</f>
        <v>Incomplete</v>
      </c>
      <c r="E62" s="285"/>
      <c r="F62" s="111" t="s">
        <v>1243</v>
      </c>
      <c r="G62" s="208">
        <f>COUNTIF(J1:J55,"&gt;=0")</f>
        <v>15</v>
      </c>
      <c r="H62" s="276"/>
      <c r="I62" s="276"/>
      <c r="J62" s="232"/>
      <c r="K62" s="61"/>
      <c r="L62" s="61"/>
      <c r="M62" s="61"/>
      <c r="N62" s="61"/>
      <c r="O62" s="61"/>
      <c r="P62" s="61"/>
      <c r="Q62" s="61"/>
      <c r="R62" s="61"/>
      <c r="S62" s="61"/>
      <c r="T62" s="61"/>
      <c r="U62" s="61"/>
      <c r="V62" s="61"/>
      <c r="W62" s="61"/>
      <c r="X62" s="61"/>
      <c r="Y62" s="61"/>
      <c r="Z62" s="61"/>
    </row>
    <row r="63" spans="1:26" s="68" customFormat="1" ht="15" x14ac:dyDescent="0.25">
      <c r="A63" s="230" t="s">
        <v>1239</v>
      </c>
      <c r="B63" s="277"/>
      <c r="C63" s="287"/>
      <c r="D63" s="287"/>
      <c r="E63" s="285"/>
      <c r="F63" s="286" t="s">
        <v>1244</v>
      </c>
      <c r="G63" s="75">
        <f>SUM($G61/$G62)</f>
        <v>0</v>
      </c>
      <c r="H63" s="276" t="s">
        <v>0</v>
      </c>
      <c r="I63" s="276"/>
      <c r="K63" s="61"/>
      <c r="L63" s="61"/>
      <c r="M63" s="61"/>
      <c r="N63" s="61"/>
      <c r="O63" s="61"/>
      <c r="P63" s="61"/>
      <c r="Q63" s="61"/>
      <c r="R63" s="61"/>
      <c r="S63" s="61"/>
      <c r="T63" s="61"/>
      <c r="U63" s="61"/>
      <c r="V63" s="61"/>
      <c r="W63" s="61"/>
      <c r="X63" s="61"/>
      <c r="Y63" s="61"/>
      <c r="Z63" s="61"/>
    </row>
    <row r="64" spans="1:26" s="68" customFormat="1" ht="15" x14ac:dyDescent="0.2">
      <c r="A64" s="231" t="s">
        <v>1245</v>
      </c>
      <c r="B64" s="277"/>
      <c r="C64" s="222" t="e">
        <f>COUNTIFS(D59:D62,"Complete",A59:A75,"OPDS")</f>
        <v>#VALUE!</v>
      </c>
      <c r="D64" s="223" t="s">
        <v>1246</v>
      </c>
      <c r="E64" s="285"/>
      <c r="F64" s="276" t="s">
        <v>0</v>
      </c>
      <c r="G64" s="281"/>
      <c r="H64" s="276"/>
      <c r="I64" s="276"/>
      <c r="J64" s="232"/>
      <c r="K64" s="61"/>
      <c r="L64" s="61"/>
      <c r="M64" s="61"/>
      <c r="N64" s="61"/>
      <c r="O64" s="61"/>
      <c r="P64" s="61"/>
      <c r="Q64" s="61"/>
      <c r="R64" s="61"/>
      <c r="S64" s="61"/>
      <c r="T64" s="61"/>
      <c r="U64" s="61"/>
      <c r="V64" s="61"/>
      <c r="W64" s="61"/>
      <c r="X64" s="61"/>
      <c r="Y64" s="61"/>
      <c r="Z64" s="61"/>
    </row>
    <row r="65" spans="1:26" s="68" customFormat="1" ht="15" x14ac:dyDescent="0.2">
      <c r="A65" s="230" t="s">
        <v>1239</v>
      </c>
      <c r="B65" s="277"/>
      <c r="C65" s="222" t="e">
        <f>COUNTIFS(D59:D62,"Incomplete",A59:A75,"OPDS")</f>
        <v>#VALUE!</v>
      </c>
      <c r="D65" s="223" t="s">
        <v>1247</v>
      </c>
      <c r="E65" s="285"/>
      <c r="F65" s="276"/>
      <c r="G65" s="281"/>
      <c r="H65" s="276"/>
      <c r="I65" s="276"/>
      <c r="J65" s="232"/>
      <c r="K65" s="61"/>
      <c r="L65" s="61"/>
      <c r="M65" s="61"/>
      <c r="N65" s="61"/>
      <c r="O65" s="61"/>
      <c r="P65" s="61"/>
      <c r="Q65" s="61"/>
      <c r="R65" s="61"/>
      <c r="S65" s="61"/>
      <c r="T65" s="61"/>
      <c r="U65" s="61"/>
      <c r="V65" s="61"/>
      <c r="W65" s="61"/>
      <c r="X65" s="61"/>
      <c r="Y65" s="61"/>
      <c r="Z65" s="61"/>
    </row>
    <row r="66" spans="1:26" s="68" customFormat="1" ht="15" x14ac:dyDescent="0.2">
      <c r="A66" s="230"/>
      <c r="B66" s="277"/>
      <c r="C66" s="76" t="e">
        <f>SUM($C$64:$C$65)</f>
        <v>#VALUE!</v>
      </c>
      <c r="D66" s="223" t="s">
        <v>1248</v>
      </c>
      <c r="E66" s="285"/>
      <c r="F66" s="276"/>
      <c r="G66" s="281"/>
      <c r="H66" s="276"/>
      <c r="I66" s="276"/>
      <c r="J66" s="232"/>
      <c r="K66" s="61"/>
      <c r="L66" s="61"/>
      <c r="M66" s="61"/>
      <c r="N66" s="61"/>
      <c r="O66" s="61"/>
      <c r="P66" s="61"/>
      <c r="Q66" s="61"/>
      <c r="R66" s="61"/>
      <c r="S66" s="61"/>
      <c r="T66" s="61"/>
      <c r="U66" s="61"/>
      <c r="V66" s="61"/>
      <c r="W66" s="61"/>
      <c r="X66" s="61"/>
      <c r="Y66" s="61"/>
      <c r="Z66" s="61"/>
    </row>
    <row r="67" spans="1:26" s="68" customFormat="1" ht="15" x14ac:dyDescent="0.2">
      <c r="A67" s="231" t="s">
        <v>1245</v>
      </c>
      <c r="B67" s="277"/>
      <c r="C67" s="77" t="e">
        <f>SUM($C$64)/($C$66)</f>
        <v>#VALUE!</v>
      </c>
      <c r="D67" s="169" t="s">
        <v>1249</v>
      </c>
      <c r="E67" s="285"/>
      <c r="F67" s="276"/>
      <c r="G67" s="281"/>
      <c r="H67" s="276"/>
      <c r="I67" s="276"/>
      <c r="J67" s="232"/>
      <c r="K67" s="61"/>
      <c r="L67" s="61"/>
      <c r="M67" s="61"/>
      <c r="N67" s="61"/>
      <c r="O67" s="61"/>
      <c r="P67" s="61"/>
      <c r="Q67" s="61"/>
      <c r="R67" s="61"/>
      <c r="S67" s="61"/>
      <c r="T67" s="61"/>
      <c r="U67" s="61"/>
      <c r="V67" s="61"/>
      <c r="W67" s="61"/>
      <c r="X67" s="61"/>
      <c r="Y67" s="61"/>
      <c r="Z67" s="61"/>
    </row>
    <row r="68" spans="1:26" s="68" customFormat="1" ht="15" x14ac:dyDescent="0.2">
      <c r="A68" s="230" t="s">
        <v>1239</v>
      </c>
      <c r="B68" s="57"/>
      <c r="C68" s="276"/>
      <c r="D68" s="276"/>
      <c r="E68" s="179"/>
      <c r="F68" s="276"/>
      <c r="G68" s="281"/>
      <c r="H68" s="276"/>
      <c r="I68" s="276"/>
      <c r="J68" s="232"/>
      <c r="K68" s="61"/>
      <c r="L68" s="61"/>
      <c r="M68" s="61"/>
      <c r="N68" s="61"/>
      <c r="O68" s="61"/>
      <c r="P68" s="61"/>
      <c r="Q68" s="61"/>
      <c r="R68" s="61"/>
      <c r="S68" s="61"/>
      <c r="T68" s="61"/>
      <c r="U68" s="61"/>
      <c r="V68" s="61"/>
      <c r="W68" s="61"/>
      <c r="X68" s="61"/>
      <c r="Y68" s="61"/>
      <c r="Z68" s="61"/>
    </row>
    <row r="69" spans="1:26" s="68" customFormat="1" ht="15.75" customHeight="1" x14ac:dyDescent="0.2">
      <c r="A69" s="231"/>
      <c r="B69" s="277"/>
      <c r="C69" s="276"/>
      <c r="D69" s="276"/>
      <c r="E69" s="285"/>
      <c r="F69" s="276"/>
      <c r="G69" s="281"/>
      <c r="H69" s="276"/>
      <c r="I69" s="276"/>
      <c r="J69" s="232"/>
      <c r="K69" s="61"/>
      <c r="L69" s="61"/>
      <c r="M69" s="61"/>
      <c r="N69" s="61"/>
      <c r="O69" s="61"/>
      <c r="P69" s="61"/>
      <c r="Q69" s="61"/>
      <c r="R69" s="61"/>
      <c r="S69" s="61"/>
      <c r="T69" s="61"/>
      <c r="U69" s="61"/>
      <c r="V69" s="61"/>
      <c r="W69" s="61"/>
      <c r="X69" s="61"/>
      <c r="Y69" s="61"/>
      <c r="Z69" s="61"/>
    </row>
    <row r="70" spans="1:26" s="68" customFormat="1" ht="15" x14ac:dyDescent="0.2">
      <c r="A70" s="230" t="s">
        <v>1239</v>
      </c>
      <c r="B70" s="277"/>
      <c r="C70" s="276"/>
      <c r="D70" s="276"/>
      <c r="E70" s="285"/>
      <c r="F70" s="276"/>
      <c r="G70" s="57"/>
      <c r="H70" s="276"/>
      <c r="I70" s="276"/>
      <c r="J70" s="232"/>
      <c r="K70" s="61"/>
      <c r="L70" s="61"/>
      <c r="M70" s="61"/>
      <c r="N70" s="61"/>
      <c r="O70" s="61"/>
      <c r="P70" s="61"/>
      <c r="Q70" s="61"/>
      <c r="R70" s="61"/>
      <c r="S70" s="61"/>
      <c r="T70" s="61"/>
      <c r="U70" s="61"/>
      <c r="V70" s="61"/>
      <c r="W70" s="61"/>
      <c r="X70" s="61"/>
      <c r="Y70" s="61"/>
      <c r="Z70" s="61"/>
    </row>
    <row r="71" spans="1:26" s="68" customFormat="1" ht="15" x14ac:dyDescent="0.2">
      <c r="A71" s="231"/>
      <c r="B71" s="277"/>
      <c r="C71" s="276"/>
      <c r="D71" s="276"/>
      <c r="E71" s="285"/>
      <c r="F71" s="276"/>
      <c r="G71" s="281"/>
      <c r="H71" s="276"/>
      <c r="I71" s="276"/>
      <c r="J71" s="232"/>
      <c r="K71" s="61"/>
      <c r="L71" s="61"/>
      <c r="M71" s="61"/>
      <c r="N71" s="61"/>
      <c r="O71" s="61"/>
      <c r="P71" s="61"/>
      <c r="Q71" s="61"/>
      <c r="R71" s="61"/>
      <c r="S71" s="61"/>
      <c r="T71" s="61"/>
      <c r="U71" s="61"/>
      <c r="V71" s="61"/>
      <c r="W71" s="61"/>
      <c r="X71" s="61"/>
      <c r="Y71" s="61"/>
      <c r="Z71" s="61"/>
    </row>
    <row r="72" spans="1:26" s="68" customFormat="1" ht="15" x14ac:dyDescent="0.2">
      <c r="A72" s="230" t="s">
        <v>1239</v>
      </c>
      <c r="B72" s="277"/>
      <c r="C72" s="276"/>
      <c r="D72" s="276"/>
      <c r="E72" s="285"/>
      <c r="F72" s="276"/>
      <c r="G72" s="281"/>
      <c r="H72" s="276"/>
      <c r="I72" s="276"/>
      <c r="J72" s="232"/>
      <c r="K72" s="61"/>
      <c r="L72" s="61"/>
      <c r="M72" s="61"/>
      <c r="N72" s="61"/>
      <c r="O72" s="61"/>
      <c r="P72" s="61"/>
      <c r="Q72" s="61"/>
      <c r="R72" s="61"/>
      <c r="S72" s="61"/>
      <c r="T72" s="61"/>
      <c r="U72" s="61"/>
      <c r="V72" s="61"/>
      <c r="W72" s="61"/>
      <c r="X72" s="61"/>
      <c r="Y72" s="61"/>
      <c r="Z72" s="61"/>
    </row>
    <row r="73" spans="1:26" s="68" customFormat="1" ht="15" x14ac:dyDescent="0.2">
      <c r="A73" s="231"/>
      <c r="B73" s="277"/>
      <c r="C73" s="276"/>
      <c r="D73" s="276"/>
      <c r="E73" s="285"/>
      <c r="F73" s="276"/>
      <c r="G73" s="281"/>
      <c r="H73" s="276"/>
      <c r="I73" s="276"/>
      <c r="J73" s="232"/>
      <c r="K73" s="61"/>
      <c r="L73" s="61"/>
      <c r="M73" s="61"/>
      <c r="N73" s="61"/>
      <c r="O73" s="61"/>
      <c r="P73" s="61"/>
      <c r="Q73" s="61"/>
      <c r="R73" s="61"/>
      <c r="S73" s="61"/>
      <c r="T73" s="61"/>
      <c r="U73" s="61"/>
      <c r="V73" s="61"/>
      <c r="W73" s="61"/>
      <c r="X73" s="61"/>
      <c r="Y73" s="61"/>
      <c r="Z73" s="61"/>
    </row>
    <row r="74" spans="1:26" s="68" customFormat="1" ht="15" x14ac:dyDescent="0.2">
      <c r="A74" s="230" t="s">
        <v>1239</v>
      </c>
      <c r="B74" s="277"/>
      <c r="C74" s="276"/>
      <c r="D74" s="276"/>
      <c r="E74" s="285"/>
      <c r="F74" s="276"/>
      <c r="G74" s="281"/>
      <c r="H74" s="276"/>
      <c r="I74" s="276"/>
      <c r="J74" s="232"/>
      <c r="K74" s="61"/>
      <c r="L74" s="61"/>
      <c r="M74" s="61"/>
      <c r="N74" s="61"/>
      <c r="O74" s="61"/>
      <c r="P74" s="61"/>
      <c r="Q74" s="61"/>
      <c r="R74" s="61"/>
      <c r="S74" s="61"/>
      <c r="T74" s="61"/>
      <c r="U74" s="61"/>
      <c r="V74" s="61"/>
      <c r="W74" s="61"/>
      <c r="X74" s="61"/>
      <c r="Y74" s="61"/>
      <c r="Z74" s="61"/>
    </row>
    <row r="75" spans="1:26" s="68" customFormat="1" ht="15" x14ac:dyDescent="0.2">
      <c r="A75" s="230" t="s">
        <v>1239</v>
      </c>
      <c r="B75" s="277"/>
      <c r="C75" s="276"/>
      <c r="D75" s="276"/>
      <c r="E75" s="285"/>
      <c r="F75" s="276"/>
      <c r="G75" s="281"/>
      <c r="H75" s="281"/>
      <c r="I75" s="276"/>
      <c r="J75" s="232"/>
      <c r="K75" s="61"/>
      <c r="L75" s="61"/>
      <c r="M75" s="61"/>
      <c r="N75" s="61"/>
      <c r="O75" s="61"/>
      <c r="P75" s="61"/>
      <c r="Q75" s="61"/>
      <c r="R75" s="61"/>
      <c r="S75" s="61"/>
      <c r="T75" s="61"/>
      <c r="U75" s="61"/>
      <c r="V75" s="61"/>
      <c r="W75" s="61"/>
      <c r="X75" s="61"/>
      <c r="Y75" s="61"/>
      <c r="Z75" s="61"/>
    </row>
    <row r="76" spans="1:26" s="68" customFormat="1" ht="15" x14ac:dyDescent="0.2">
      <c r="A76" s="57"/>
      <c r="B76" s="277"/>
      <c r="C76" s="276"/>
      <c r="D76" s="276"/>
      <c r="E76" s="179"/>
      <c r="F76" s="276"/>
      <c r="G76" s="281"/>
      <c r="H76" s="281"/>
      <c r="I76" s="276"/>
      <c r="J76" s="232"/>
      <c r="K76" s="61"/>
      <c r="L76" s="61"/>
      <c r="M76" s="61"/>
      <c r="N76" s="61"/>
      <c r="O76" s="61"/>
      <c r="P76" s="61"/>
      <c r="Q76" s="61"/>
      <c r="R76" s="61"/>
      <c r="S76" s="61"/>
      <c r="T76" s="61"/>
      <c r="U76" s="61"/>
      <c r="V76" s="61"/>
      <c r="W76" s="61"/>
      <c r="X76" s="61"/>
      <c r="Y76" s="61"/>
      <c r="Z76" s="61"/>
    </row>
    <row r="77" spans="1:26" s="68" customFormat="1" ht="15" x14ac:dyDescent="0.2">
      <c r="A77" s="57"/>
      <c r="B77" s="277"/>
      <c r="C77" s="276"/>
      <c r="D77" s="276"/>
      <c r="E77" s="288"/>
      <c r="F77" s="276"/>
      <c r="G77" s="281"/>
      <c r="H77" s="281"/>
      <c r="I77" s="276"/>
      <c r="J77" s="232"/>
      <c r="K77" s="61"/>
      <c r="L77" s="61"/>
      <c r="M77" s="61"/>
      <c r="N77" s="61"/>
      <c r="O77" s="61"/>
      <c r="P77" s="61"/>
      <c r="Q77" s="61"/>
      <c r="R77" s="61"/>
      <c r="S77" s="61"/>
      <c r="T77" s="61"/>
      <c r="U77" s="61"/>
      <c r="V77" s="61"/>
      <c r="W77" s="61"/>
      <c r="X77" s="61"/>
      <c r="Y77" s="61"/>
      <c r="Z77" s="61"/>
    </row>
    <row r="78" spans="1:26" ht="15" x14ac:dyDescent="0.2">
      <c r="A78" s="57"/>
      <c r="B78" s="277"/>
      <c r="C78" s="276"/>
      <c r="D78" s="276"/>
      <c r="E78" s="288"/>
      <c r="F78" s="276"/>
      <c r="G78" s="281"/>
      <c r="H78" s="281"/>
      <c r="I78" s="276"/>
      <c r="J78" s="232"/>
      <c r="K78" s="61"/>
      <c r="L78" s="61"/>
      <c r="M78" s="61"/>
      <c r="N78" s="61"/>
      <c r="O78" s="61"/>
      <c r="P78" s="57"/>
      <c r="Q78" s="57"/>
      <c r="R78" s="57"/>
      <c r="S78" s="57"/>
      <c r="T78" s="57"/>
      <c r="U78" s="57"/>
      <c r="V78" s="57"/>
      <c r="W78" s="57"/>
      <c r="X78" s="57"/>
      <c r="Y78" s="57"/>
      <c r="Z78" s="57"/>
    </row>
    <row r="79" spans="1:26" s="68" customFormat="1" ht="15" x14ac:dyDescent="0.2">
      <c r="A79" s="57"/>
      <c r="B79" s="277"/>
      <c r="C79" s="276"/>
      <c r="D79" s="276"/>
      <c r="E79" s="288"/>
      <c r="F79" s="276"/>
      <c r="G79" s="281"/>
      <c r="H79" s="281"/>
      <c r="I79" s="276"/>
      <c r="J79" s="232"/>
      <c r="K79" s="61"/>
      <c r="L79" s="61"/>
      <c r="M79" s="61"/>
      <c r="N79" s="61"/>
      <c r="O79" s="61"/>
      <c r="P79" s="61"/>
      <c r="Q79" s="61"/>
      <c r="R79" s="61"/>
      <c r="S79" s="61"/>
      <c r="T79" s="61"/>
      <c r="U79" s="61"/>
      <c r="V79" s="61"/>
      <c r="W79" s="61"/>
      <c r="X79" s="61"/>
      <c r="Y79" s="61"/>
      <c r="Z79" s="61"/>
    </row>
    <row r="80" spans="1:26" s="68" customFormat="1" ht="15" x14ac:dyDescent="0.2">
      <c r="A80" s="57"/>
      <c r="B80" s="277"/>
      <c r="C80" s="276"/>
      <c r="D80" s="276"/>
      <c r="E80" s="289"/>
      <c r="F80" s="276"/>
      <c r="G80" s="281"/>
      <c r="H80" s="281"/>
      <c r="I80" s="276"/>
      <c r="J80" s="232"/>
      <c r="K80" s="61"/>
      <c r="L80" s="61"/>
      <c r="M80" s="61"/>
      <c r="N80" s="61"/>
      <c r="O80" s="61"/>
      <c r="P80" s="61"/>
      <c r="Q80" s="61"/>
      <c r="R80" s="61"/>
      <c r="S80" s="61"/>
      <c r="T80" s="61"/>
      <c r="U80" s="61"/>
      <c r="V80" s="61"/>
      <c r="W80" s="61"/>
      <c r="X80" s="61"/>
      <c r="Y80" s="61"/>
      <c r="Z80" s="61"/>
    </row>
    <row r="81" spans="1:26" ht="15" x14ac:dyDescent="0.2">
      <c r="A81" s="57"/>
      <c r="B81" s="277"/>
      <c r="C81" s="276"/>
      <c r="D81" s="276"/>
      <c r="E81" s="179"/>
      <c r="F81" s="276"/>
      <c r="G81" s="281"/>
      <c r="H81" s="281"/>
      <c r="I81" s="57"/>
      <c r="J81" s="57"/>
      <c r="K81" s="57"/>
      <c r="L81" s="61"/>
      <c r="M81" s="61"/>
      <c r="N81" s="61"/>
      <c r="O81" s="61"/>
      <c r="P81" s="57"/>
      <c r="Q81" s="57"/>
      <c r="R81" s="57"/>
      <c r="S81" s="57"/>
      <c r="T81" s="57"/>
      <c r="U81" s="57"/>
      <c r="V81" s="57"/>
      <c r="W81" s="57"/>
      <c r="X81" s="57"/>
      <c r="Y81" s="57"/>
      <c r="Z81" s="57"/>
    </row>
    <row r="82" spans="1:26" ht="15" x14ac:dyDescent="0.2">
      <c r="A82" s="57"/>
      <c r="B82" s="277"/>
      <c r="C82" s="276"/>
      <c r="D82" s="276"/>
      <c r="E82" s="179"/>
      <c r="F82" s="276"/>
      <c r="G82" s="281"/>
      <c r="H82" s="281"/>
      <c r="I82" s="276"/>
      <c r="J82" s="232"/>
      <c r="K82" s="61"/>
      <c r="L82" s="61"/>
      <c r="M82" s="61"/>
      <c r="N82" s="61"/>
      <c r="O82" s="61"/>
      <c r="P82" s="57"/>
      <c r="Q82" s="57"/>
      <c r="R82" s="57"/>
      <c r="S82" s="57"/>
      <c r="T82" s="57"/>
      <c r="U82" s="57"/>
      <c r="V82" s="57"/>
      <c r="W82" s="57"/>
      <c r="X82" s="57"/>
      <c r="Y82" s="57"/>
      <c r="Z82" s="57"/>
    </row>
    <row r="83" spans="1:26" ht="15" x14ac:dyDescent="0.2">
      <c r="A83" s="57"/>
      <c r="B83" s="277"/>
      <c r="C83" s="276"/>
      <c r="D83" s="276"/>
      <c r="E83" s="179"/>
      <c r="F83" s="276"/>
      <c r="G83" s="281"/>
      <c r="H83" s="281"/>
      <c r="I83" s="276"/>
      <c r="J83" s="232"/>
      <c r="K83" s="61"/>
      <c r="L83" s="61"/>
      <c r="M83" s="61"/>
      <c r="N83" s="61"/>
      <c r="O83" s="61"/>
      <c r="P83" s="57"/>
      <c r="Q83" s="57"/>
      <c r="R83" s="57"/>
      <c r="S83" s="57"/>
      <c r="T83" s="57"/>
      <c r="U83" s="57"/>
      <c r="V83" s="57"/>
      <c r="W83" s="57"/>
      <c r="X83" s="57"/>
      <c r="Y83" s="57"/>
      <c r="Z83" s="57"/>
    </row>
    <row r="84" spans="1:26" ht="15" x14ac:dyDescent="0.2">
      <c r="A84" s="57"/>
      <c r="B84" s="277"/>
      <c r="C84" s="276"/>
      <c r="D84" s="276"/>
      <c r="E84" s="179"/>
      <c r="F84" s="276"/>
      <c r="G84" s="281"/>
      <c r="H84" s="281"/>
      <c r="I84" s="276"/>
      <c r="J84" s="232"/>
      <c r="K84" s="61"/>
      <c r="L84" s="61"/>
      <c r="M84" s="61"/>
      <c r="N84" s="61"/>
      <c r="O84" s="61"/>
      <c r="P84" s="57"/>
      <c r="Q84" s="57"/>
      <c r="R84" s="57"/>
      <c r="S84" s="57"/>
      <c r="T84" s="57"/>
      <c r="U84" s="57"/>
      <c r="V84" s="57"/>
      <c r="W84" s="57"/>
      <c r="X84" s="57"/>
      <c r="Y84" s="57"/>
      <c r="Z84" s="57"/>
    </row>
    <row r="85" spans="1:26" ht="15" x14ac:dyDescent="0.2">
      <c r="A85" s="57"/>
      <c r="B85" s="277"/>
      <c r="C85" s="276"/>
      <c r="D85" s="276"/>
      <c r="E85" s="179"/>
      <c r="F85" s="276"/>
      <c r="G85" s="281"/>
      <c r="H85" s="281"/>
      <c r="I85" s="276"/>
      <c r="J85" s="232"/>
      <c r="K85" s="61"/>
      <c r="L85" s="61"/>
      <c r="M85" s="61"/>
      <c r="N85" s="61"/>
      <c r="O85" s="61"/>
      <c r="P85" s="57"/>
      <c r="Q85" s="57"/>
      <c r="R85" s="57"/>
      <c r="S85" s="57"/>
      <c r="T85" s="57"/>
      <c r="U85" s="57"/>
      <c r="V85" s="57"/>
      <c r="W85" s="57"/>
      <c r="X85" s="57"/>
      <c r="Y85" s="57"/>
      <c r="Z85" s="57"/>
    </row>
    <row r="86" spans="1:26" ht="15" x14ac:dyDescent="0.2">
      <c r="A86" s="57"/>
      <c r="B86" s="277"/>
      <c r="C86" s="276"/>
      <c r="D86" s="276"/>
      <c r="E86" s="179"/>
      <c r="F86" s="276"/>
      <c r="G86" s="281"/>
      <c r="H86" s="281"/>
      <c r="I86" s="276"/>
      <c r="J86" s="232"/>
      <c r="K86" s="61"/>
      <c r="L86" s="61"/>
      <c r="M86" s="61"/>
      <c r="N86" s="61"/>
      <c r="O86" s="61"/>
      <c r="P86" s="57"/>
      <c r="Q86" s="57"/>
      <c r="R86" s="57"/>
      <c r="S86" s="57"/>
      <c r="T86" s="57"/>
      <c r="U86" s="57"/>
      <c r="V86" s="57"/>
      <c r="W86" s="57"/>
      <c r="X86" s="57"/>
      <c r="Y86" s="57"/>
      <c r="Z86" s="57"/>
    </row>
    <row r="87" spans="1:26" ht="15" x14ac:dyDescent="0.2">
      <c r="A87" s="57"/>
      <c r="B87" s="277"/>
      <c r="C87" s="276"/>
      <c r="D87" s="276"/>
      <c r="E87" s="179"/>
      <c r="F87" s="276"/>
      <c r="G87" s="281"/>
      <c r="H87" s="281"/>
      <c r="I87" s="276"/>
      <c r="J87" s="232"/>
      <c r="K87" s="61"/>
      <c r="L87" s="61"/>
      <c r="M87" s="61"/>
      <c r="N87" s="61"/>
      <c r="O87" s="61"/>
      <c r="P87" s="57"/>
      <c r="Q87" s="57"/>
      <c r="R87" s="57"/>
      <c r="S87" s="57"/>
      <c r="T87" s="57"/>
      <c r="U87" s="57"/>
      <c r="V87" s="57"/>
      <c r="W87" s="57"/>
      <c r="X87" s="57"/>
      <c r="Y87" s="57"/>
      <c r="Z87" s="57"/>
    </row>
    <row r="88" spans="1:26" ht="15" x14ac:dyDescent="0.2">
      <c r="A88" s="57"/>
      <c r="B88" s="277"/>
      <c r="C88" s="276"/>
      <c r="D88" s="276"/>
      <c r="E88" s="179"/>
      <c r="F88" s="276"/>
      <c r="G88" s="281"/>
      <c r="H88" s="281"/>
      <c r="I88" s="276"/>
      <c r="J88" s="232"/>
      <c r="K88" s="61"/>
      <c r="L88" s="61"/>
      <c r="M88" s="61"/>
      <c r="N88" s="61"/>
      <c r="O88" s="61"/>
      <c r="P88" s="57"/>
      <c r="Q88" s="57"/>
      <c r="R88" s="57"/>
      <c r="S88" s="57"/>
      <c r="T88" s="57"/>
      <c r="U88" s="57"/>
      <c r="V88" s="57"/>
      <c r="W88" s="57"/>
      <c r="X88" s="57"/>
      <c r="Y88" s="57"/>
      <c r="Z88" s="57"/>
    </row>
    <row r="89" spans="1:26" ht="15" x14ac:dyDescent="0.2">
      <c r="A89" s="57"/>
      <c r="B89" s="277"/>
      <c r="C89" s="276"/>
      <c r="D89" s="276"/>
      <c r="E89" s="179"/>
      <c r="F89" s="276"/>
      <c r="G89" s="281"/>
      <c r="H89" s="281"/>
      <c r="I89" s="276"/>
      <c r="J89" s="232"/>
      <c r="K89" s="61"/>
      <c r="L89" s="61"/>
      <c r="M89" s="61"/>
      <c r="N89" s="61"/>
      <c r="O89" s="61"/>
      <c r="P89" s="57"/>
      <c r="Q89" s="57"/>
      <c r="R89" s="57"/>
      <c r="S89" s="57"/>
      <c r="T89" s="57"/>
      <c r="U89" s="57"/>
      <c r="V89" s="57"/>
      <c r="W89" s="57"/>
      <c r="X89" s="57"/>
      <c r="Y89" s="57"/>
      <c r="Z89" s="57"/>
    </row>
    <row r="90" spans="1:26" ht="15" x14ac:dyDescent="0.2">
      <c r="A90" s="57"/>
      <c r="B90" s="277"/>
      <c r="C90" s="276"/>
      <c r="D90" s="276"/>
      <c r="E90" s="179"/>
      <c r="F90" s="276"/>
      <c r="G90" s="281"/>
      <c r="H90" s="281"/>
      <c r="I90" s="276"/>
      <c r="J90" s="232"/>
      <c r="K90" s="61"/>
      <c r="L90" s="61"/>
      <c r="M90" s="61"/>
      <c r="N90" s="61"/>
      <c r="O90" s="61"/>
      <c r="P90" s="57"/>
      <c r="Q90" s="57"/>
      <c r="R90" s="57"/>
      <c r="S90" s="57"/>
      <c r="T90" s="57"/>
      <c r="U90" s="57"/>
      <c r="V90" s="57"/>
      <c r="W90" s="57"/>
      <c r="X90" s="57"/>
      <c r="Y90" s="57"/>
      <c r="Z90" s="57"/>
    </row>
    <row r="91" spans="1:26" ht="15" x14ac:dyDescent="0.2">
      <c r="A91" s="57"/>
      <c r="B91" s="277"/>
      <c r="C91" s="276"/>
      <c r="D91" s="276"/>
      <c r="E91" s="179"/>
      <c r="F91" s="276"/>
      <c r="G91" s="281"/>
      <c r="H91" s="281"/>
      <c r="I91" s="276"/>
      <c r="J91" s="232"/>
      <c r="K91" s="61"/>
      <c r="L91" s="61"/>
      <c r="M91" s="61"/>
      <c r="N91" s="61"/>
      <c r="O91" s="61"/>
      <c r="P91" s="57"/>
      <c r="Q91" s="57"/>
      <c r="R91" s="57"/>
      <c r="S91" s="57"/>
      <c r="T91" s="57"/>
      <c r="U91" s="57"/>
      <c r="V91" s="57"/>
      <c r="W91" s="57"/>
      <c r="X91" s="57"/>
      <c r="Y91" s="57"/>
      <c r="Z91" s="57"/>
    </row>
    <row r="92" spans="1:26" ht="15" x14ac:dyDescent="0.2">
      <c r="A92" s="57"/>
      <c r="B92" s="277"/>
      <c r="C92" s="276"/>
      <c r="D92" s="276"/>
      <c r="E92" s="179"/>
      <c r="F92" s="276"/>
      <c r="G92" s="281"/>
      <c r="H92" s="281"/>
      <c r="I92" s="276"/>
      <c r="J92" s="232"/>
      <c r="K92" s="61"/>
      <c r="L92" s="61"/>
      <c r="M92" s="61"/>
      <c r="N92" s="61"/>
      <c r="O92" s="61"/>
      <c r="P92" s="57"/>
      <c r="Q92" s="57"/>
      <c r="R92" s="57"/>
      <c r="S92" s="57"/>
      <c r="T92" s="57"/>
      <c r="U92" s="57"/>
      <c r="V92" s="57"/>
      <c r="W92" s="57"/>
      <c r="X92" s="57"/>
      <c r="Y92" s="57"/>
      <c r="Z92" s="57"/>
    </row>
    <row r="93" spans="1:26" ht="15" x14ac:dyDescent="0.2">
      <c r="A93" s="57"/>
      <c r="B93" s="277"/>
      <c r="C93" s="276"/>
      <c r="D93" s="276"/>
      <c r="E93" s="179"/>
      <c r="F93" s="276"/>
      <c r="G93" s="281"/>
      <c r="H93" s="281"/>
      <c r="I93" s="276"/>
      <c r="J93" s="232"/>
      <c r="K93" s="61"/>
      <c r="L93" s="61"/>
      <c r="M93" s="61"/>
      <c r="N93" s="61"/>
      <c r="O93" s="61"/>
      <c r="P93" s="57"/>
      <c r="Q93" s="57"/>
      <c r="R93" s="57"/>
      <c r="S93" s="57"/>
      <c r="T93" s="57"/>
      <c r="U93" s="57"/>
      <c r="V93" s="57"/>
      <c r="W93" s="57"/>
      <c r="X93" s="57"/>
      <c r="Y93" s="57"/>
      <c r="Z93" s="57"/>
    </row>
    <row r="94" spans="1:26" ht="15" x14ac:dyDescent="0.2">
      <c r="A94" s="57"/>
      <c r="B94" s="277"/>
      <c r="C94" s="276"/>
      <c r="D94" s="276"/>
      <c r="E94" s="179"/>
      <c r="F94" s="276"/>
      <c r="G94" s="281"/>
      <c r="H94" s="281"/>
      <c r="I94" s="276"/>
      <c r="J94" s="232"/>
      <c r="K94" s="61"/>
      <c r="L94" s="61"/>
      <c r="M94" s="61"/>
      <c r="N94" s="61"/>
      <c r="O94" s="61"/>
      <c r="P94" s="57"/>
      <c r="Q94" s="57"/>
      <c r="R94" s="57"/>
      <c r="S94" s="57"/>
      <c r="T94" s="57"/>
      <c r="U94" s="57"/>
      <c r="V94" s="57"/>
      <c r="W94" s="57"/>
      <c r="X94" s="57"/>
      <c r="Y94" s="57"/>
      <c r="Z94" s="57"/>
    </row>
    <row r="95" spans="1:26" ht="15" x14ac:dyDescent="0.2">
      <c r="A95" s="57"/>
      <c r="B95" s="277"/>
      <c r="C95" s="276"/>
      <c r="D95" s="276"/>
      <c r="E95" s="179"/>
      <c r="F95" s="276"/>
      <c r="G95" s="281"/>
      <c r="H95" s="281"/>
      <c r="I95" s="276"/>
      <c r="J95" s="232"/>
      <c r="K95" s="61"/>
      <c r="L95" s="61"/>
      <c r="M95" s="61"/>
      <c r="N95" s="61"/>
      <c r="O95" s="61"/>
      <c r="P95" s="57"/>
      <c r="Q95" s="57"/>
      <c r="R95" s="57"/>
      <c r="S95" s="57"/>
      <c r="T95" s="57"/>
      <c r="U95" s="57"/>
      <c r="V95" s="57"/>
      <c r="W95" s="57"/>
      <c r="X95" s="57"/>
      <c r="Y95" s="57"/>
      <c r="Z95" s="57"/>
    </row>
    <row r="96" spans="1:26" ht="15" x14ac:dyDescent="0.2">
      <c r="A96" s="57"/>
      <c r="B96" s="277"/>
      <c r="C96" s="276"/>
      <c r="D96" s="276"/>
      <c r="E96" s="179"/>
      <c r="F96" s="276"/>
      <c r="G96" s="281"/>
      <c r="H96" s="281"/>
      <c r="I96" s="276"/>
      <c r="J96" s="232"/>
      <c r="K96" s="61"/>
      <c r="L96" s="61"/>
      <c r="M96" s="61"/>
      <c r="N96" s="61"/>
      <c r="O96" s="61"/>
      <c r="P96" s="57"/>
      <c r="Q96" s="57"/>
      <c r="R96" s="57"/>
      <c r="S96" s="57"/>
      <c r="T96" s="57"/>
      <c r="U96" s="57"/>
      <c r="V96" s="57"/>
      <c r="W96" s="57"/>
      <c r="X96" s="57"/>
      <c r="Y96" s="57"/>
      <c r="Z96" s="57"/>
    </row>
    <row r="97" spans="1:26" ht="15" x14ac:dyDescent="0.2">
      <c r="A97" s="57"/>
      <c r="B97" s="277"/>
      <c r="C97" s="276"/>
      <c r="D97" s="276"/>
      <c r="E97" s="179"/>
      <c r="F97" s="276"/>
      <c r="G97" s="281"/>
      <c r="H97" s="281"/>
      <c r="I97" s="276"/>
      <c r="J97" s="232"/>
      <c r="K97" s="61"/>
      <c r="L97" s="61"/>
      <c r="M97" s="61"/>
      <c r="N97" s="61"/>
      <c r="O97" s="61"/>
      <c r="P97" s="57"/>
      <c r="Q97" s="57"/>
      <c r="R97" s="57"/>
      <c r="S97" s="57"/>
      <c r="T97" s="57"/>
      <c r="U97" s="57"/>
      <c r="V97" s="57"/>
      <c r="W97" s="57"/>
      <c r="X97" s="57"/>
      <c r="Y97" s="57"/>
      <c r="Z97" s="57"/>
    </row>
    <row r="98" spans="1:26" ht="15" x14ac:dyDescent="0.2">
      <c r="A98" s="57"/>
      <c r="B98" s="277"/>
      <c r="C98" s="276"/>
      <c r="D98" s="276"/>
      <c r="E98" s="179"/>
      <c r="F98" s="276"/>
      <c r="G98" s="281"/>
      <c r="H98" s="281"/>
      <c r="I98" s="276"/>
      <c r="J98" s="232"/>
      <c r="K98" s="61"/>
      <c r="L98" s="61"/>
      <c r="M98" s="61"/>
      <c r="N98" s="61"/>
      <c r="O98" s="61"/>
      <c r="P98" s="57"/>
      <c r="Q98" s="57"/>
      <c r="R98" s="57"/>
      <c r="S98" s="57"/>
      <c r="T98" s="57"/>
      <c r="U98" s="57"/>
      <c r="V98" s="57"/>
      <c r="W98" s="57"/>
      <c r="X98" s="57"/>
      <c r="Y98" s="57"/>
      <c r="Z98" s="57"/>
    </row>
    <row r="99" spans="1:26" ht="15" x14ac:dyDescent="0.2">
      <c r="A99" s="57"/>
      <c r="B99" s="277"/>
      <c r="C99" s="276"/>
      <c r="D99" s="276"/>
      <c r="E99" s="179"/>
      <c r="F99" s="276"/>
      <c r="G99" s="281"/>
      <c r="H99" s="281"/>
      <c r="I99" s="276"/>
      <c r="J99" s="232"/>
      <c r="K99" s="61"/>
      <c r="L99" s="61"/>
      <c r="M99" s="61"/>
      <c r="N99" s="61"/>
      <c r="O99" s="61"/>
      <c r="P99" s="57"/>
      <c r="Q99" s="57"/>
      <c r="R99" s="57"/>
      <c r="S99" s="57"/>
      <c r="T99" s="57"/>
      <c r="U99" s="57"/>
      <c r="V99" s="57"/>
      <c r="W99" s="57"/>
      <c r="X99" s="57"/>
      <c r="Y99" s="57"/>
      <c r="Z99" s="57"/>
    </row>
    <row r="100" spans="1:26" ht="15" x14ac:dyDescent="0.2">
      <c r="A100" s="57"/>
      <c r="B100" s="277"/>
      <c r="C100" s="276"/>
      <c r="D100" s="276"/>
      <c r="E100" s="179"/>
      <c r="F100" s="276"/>
      <c r="G100" s="281"/>
      <c r="H100" s="281"/>
      <c r="I100" s="276"/>
      <c r="J100" s="232"/>
      <c r="K100" s="61"/>
      <c r="L100" s="61"/>
      <c r="M100" s="61"/>
      <c r="N100" s="61"/>
      <c r="O100" s="61"/>
      <c r="P100" s="57"/>
      <c r="Q100" s="57"/>
      <c r="R100" s="57"/>
      <c r="S100" s="57"/>
      <c r="T100" s="57"/>
      <c r="U100" s="57"/>
      <c r="V100" s="57"/>
      <c r="W100" s="57"/>
      <c r="X100" s="57"/>
      <c r="Y100" s="57"/>
      <c r="Z100" s="57"/>
    </row>
    <row r="101" spans="1:26" ht="15" x14ac:dyDescent="0.2">
      <c r="A101" s="57"/>
      <c r="B101" s="277"/>
      <c r="C101" s="276"/>
      <c r="D101" s="276"/>
      <c r="E101" s="179"/>
      <c r="F101" s="276"/>
      <c r="G101" s="281"/>
      <c r="H101" s="281"/>
      <c r="I101" s="276"/>
      <c r="J101" s="232"/>
      <c r="K101" s="61"/>
      <c r="L101" s="61"/>
      <c r="M101" s="61"/>
      <c r="N101" s="61"/>
      <c r="O101" s="61"/>
      <c r="P101" s="57"/>
      <c r="Q101" s="57"/>
      <c r="R101" s="57"/>
      <c r="S101" s="57"/>
      <c r="T101" s="57"/>
      <c r="U101" s="57"/>
      <c r="V101" s="57"/>
      <c r="W101" s="57"/>
      <c r="X101" s="57"/>
      <c r="Y101" s="57"/>
      <c r="Z101" s="57"/>
    </row>
    <row r="102" spans="1:26" ht="15" x14ac:dyDescent="0.2">
      <c r="A102" s="57"/>
      <c r="B102" s="277"/>
      <c r="C102" s="276"/>
      <c r="D102" s="276"/>
      <c r="E102" s="179"/>
      <c r="F102" s="276"/>
      <c r="G102" s="281"/>
      <c r="H102" s="281"/>
      <c r="I102" s="276"/>
      <c r="J102" s="232"/>
      <c r="K102" s="61"/>
      <c r="L102" s="61"/>
      <c r="M102" s="61"/>
      <c r="N102" s="61"/>
      <c r="O102" s="61"/>
      <c r="P102" s="57"/>
      <c r="Q102" s="57"/>
      <c r="R102" s="57"/>
      <c r="S102" s="57"/>
      <c r="T102" s="57"/>
      <c r="U102" s="57"/>
      <c r="V102" s="57"/>
      <c r="W102" s="57"/>
      <c r="X102" s="57"/>
      <c r="Y102" s="57"/>
      <c r="Z102" s="57"/>
    </row>
    <row r="103" spans="1:26" ht="15" x14ac:dyDescent="0.2">
      <c r="A103" s="57"/>
      <c r="B103" s="277"/>
      <c r="C103" s="276"/>
      <c r="D103" s="276"/>
      <c r="E103" s="179"/>
      <c r="F103" s="276"/>
      <c r="G103" s="281"/>
      <c r="H103" s="281"/>
      <c r="I103" s="276"/>
      <c r="J103" s="232"/>
      <c r="K103" s="61"/>
      <c r="L103" s="61"/>
      <c r="M103" s="61"/>
      <c r="N103" s="61"/>
      <c r="O103" s="61"/>
      <c r="P103" s="57"/>
      <c r="Q103" s="57"/>
      <c r="R103" s="57"/>
      <c r="S103" s="57"/>
      <c r="T103" s="57"/>
      <c r="U103" s="57"/>
      <c r="V103" s="57"/>
      <c r="W103" s="57"/>
      <c r="X103" s="57"/>
      <c r="Y103" s="57"/>
      <c r="Z103" s="57"/>
    </row>
    <row r="104" spans="1:26" ht="15" x14ac:dyDescent="0.2">
      <c r="A104" s="57"/>
      <c r="B104" s="277"/>
      <c r="C104" s="276"/>
      <c r="D104" s="276"/>
      <c r="E104" s="179"/>
      <c r="F104" s="276"/>
      <c r="G104" s="281"/>
      <c r="H104" s="281"/>
      <c r="I104" s="276"/>
      <c r="J104" s="232"/>
      <c r="K104" s="61"/>
      <c r="L104" s="61"/>
      <c r="M104" s="61"/>
      <c r="N104" s="61"/>
      <c r="O104" s="61"/>
      <c r="P104" s="57"/>
      <c r="Q104" s="57"/>
      <c r="R104" s="57"/>
      <c r="S104" s="57"/>
      <c r="T104" s="57"/>
      <c r="U104" s="57"/>
      <c r="V104" s="57"/>
      <c r="W104" s="57"/>
      <c r="X104" s="57"/>
      <c r="Y104" s="57"/>
      <c r="Z104" s="57"/>
    </row>
    <row r="105" spans="1:26" ht="15" x14ac:dyDescent="0.2">
      <c r="A105" s="57"/>
      <c r="B105" s="277"/>
      <c r="C105" s="276"/>
      <c r="D105" s="276"/>
      <c r="E105" s="179"/>
      <c r="F105" s="276"/>
      <c r="G105" s="281"/>
      <c r="H105" s="281"/>
      <c r="I105" s="276"/>
      <c r="J105" s="232"/>
      <c r="K105" s="61"/>
      <c r="L105" s="61"/>
      <c r="M105" s="61"/>
      <c r="N105" s="61"/>
      <c r="O105" s="61"/>
      <c r="P105" s="57"/>
      <c r="Q105" s="57"/>
      <c r="R105" s="57"/>
      <c r="S105" s="57"/>
      <c r="T105" s="57"/>
      <c r="U105" s="57"/>
      <c r="V105" s="57"/>
      <c r="W105" s="57"/>
      <c r="X105" s="57"/>
      <c r="Y105" s="57"/>
      <c r="Z105" s="57"/>
    </row>
    <row r="106" spans="1:26" ht="15" x14ac:dyDescent="0.2">
      <c r="A106" s="57"/>
      <c r="B106" s="277"/>
      <c r="C106" s="276"/>
      <c r="D106" s="276"/>
      <c r="E106" s="179"/>
      <c r="F106" s="276"/>
      <c r="G106" s="281"/>
      <c r="H106" s="281"/>
      <c r="I106" s="276"/>
      <c r="J106" s="232"/>
      <c r="K106" s="61"/>
      <c r="L106" s="61"/>
      <c r="M106" s="61"/>
      <c r="N106" s="61"/>
      <c r="O106" s="61"/>
      <c r="P106" s="57"/>
      <c r="Q106" s="57"/>
      <c r="R106" s="57"/>
      <c r="S106" s="57"/>
      <c r="T106" s="57"/>
      <c r="U106" s="57"/>
      <c r="V106" s="57"/>
      <c r="W106" s="57"/>
      <c r="X106" s="57"/>
      <c r="Y106" s="57"/>
      <c r="Z106" s="57"/>
    </row>
    <row r="107" spans="1:26" ht="15" x14ac:dyDescent="0.2">
      <c r="A107" s="57"/>
      <c r="B107" s="278"/>
      <c r="C107" s="287"/>
      <c r="D107" s="287"/>
      <c r="E107" s="179"/>
      <c r="F107" s="276"/>
      <c r="G107" s="281"/>
      <c r="H107" s="281"/>
      <c r="I107" s="276"/>
      <c r="J107" s="232"/>
      <c r="K107" s="61"/>
      <c r="L107" s="61"/>
      <c r="M107" s="61"/>
      <c r="N107" s="61"/>
      <c r="O107" s="61"/>
      <c r="P107" s="57"/>
      <c r="Q107" s="57"/>
      <c r="R107" s="57"/>
      <c r="S107" s="57"/>
      <c r="T107" s="57"/>
      <c r="U107" s="57"/>
      <c r="V107" s="57"/>
      <c r="W107" s="57"/>
      <c r="X107" s="57"/>
      <c r="Y107" s="57"/>
      <c r="Z107" s="57"/>
    </row>
    <row r="108" spans="1:26" ht="15" x14ac:dyDescent="0.2">
      <c r="A108" s="57"/>
      <c r="B108" s="278"/>
      <c r="C108" s="287"/>
      <c r="D108" s="287"/>
      <c r="E108" s="179"/>
      <c r="F108" s="276"/>
      <c r="G108" s="281"/>
      <c r="H108" s="281"/>
      <c r="I108" s="276"/>
      <c r="J108" s="232"/>
      <c r="K108" s="61"/>
      <c r="L108" s="61"/>
      <c r="M108" s="61"/>
      <c r="N108" s="61"/>
      <c r="O108" s="61"/>
      <c r="P108" s="57"/>
      <c r="Q108" s="57"/>
      <c r="R108" s="57"/>
      <c r="S108" s="57"/>
      <c r="T108" s="57"/>
      <c r="U108" s="57"/>
      <c r="V108" s="57"/>
      <c r="W108" s="57"/>
      <c r="X108" s="57"/>
      <c r="Y108" s="57"/>
      <c r="Z108" s="57"/>
    </row>
    <row r="109" spans="1:26" ht="15" x14ac:dyDescent="0.2">
      <c r="A109" s="57"/>
      <c r="B109" s="278"/>
      <c r="C109" s="287"/>
      <c r="D109" s="287"/>
      <c r="E109" s="179"/>
      <c r="F109" s="276"/>
      <c r="G109" s="281"/>
      <c r="H109" s="281"/>
      <c r="I109" s="276"/>
      <c r="J109" s="232"/>
      <c r="K109" s="61"/>
      <c r="L109" s="61"/>
      <c r="M109" s="61"/>
      <c r="N109" s="61"/>
      <c r="O109" s="61"/>
      <c r="P109" s="57"/>
      <c r="Q109" s="57"/>
      <c r="R109" s="57"/>
      <c r="S109" s="57"/>
      <c r="T109" s="57"/>
      <c r="U109" s="57"/>
      <c r="V109" s="57"/>
      <c r="W109" s="57"/>
      <c r="X109" s="57"/>
      <c r="Y109" s="57"/>
      <c r="Z109" s="57"/>
    </row>
    <row r="110" spans="1:26" ht="15" x14ac:dyDescent="0.2">
      <c r="A110" s="57"/>
      <c r="B110" s="278"/>
      <c r="C110" s="287"/>
      <c r="D110" s="287"/>
      <c r="E110" s="179"/>
      <c r="F110" s="276"/>
      <c r="G110" s="281"/>
      <c r="H110" s="281"/>
      <c r="I110" s="276"/>
      <c r="J110" s="232"/>
      <c r="K110" s="61"/>
      <c r="L110" s="61"/>
      <c r="M110" s="61"/>
      <c r="N110" s="61"/>
      <c r="O110" s="61"/>
      <c r="P110" s="57"/>
      <c r="Q110" s="57"/>
      <c r="R110" s="57"/>
      <c r="S110" s="57"/>
      <c r="T110" s="57"/>
      <c r="U110" s="57"/>
      <c r="V110" s="57"/>
      <c r="W110" s="57"/>
      <c r="X110" s="57"/>
      <c r="Y110" s="57"/>
      <c r="Z110" s="57"/>
    </row>
    <row r="111" spans="1:26" ht="15" x14ac:dyDescent="0.2">
      <c r="A111" s="57"/>
      <c r="B111" s="278"/>
      <c r="C111" s="287"/>
      <c r="D111" s="287"/>
      <c r="E111" s="179"/>
      <c r="F111" s="276"/>
      <c r="G111" s="281"/>
      <c r="H111" s="281"/>
      <c r="I111" s="276"/>
      <c r="J111" s="232"/>
      <c r="K111" s="61"/>
      <c r="L111" s="61"/>
      <c r="M111" s="61"/>
      <c r="N111" s="61"/>
      <c r="O111" s="61"/>
      <c r="P111" s="57"/>
      <c r="Q111" s="57"/>
      <c r="R111" s="57"/>
      <c r="S111" s="57"/>
      <c r="T111" s="57"/>
      <c r="U111" s="57"/>
      <c r="V111" s="57"/>
      <c r="W111" s="57"/>
      <c r="X111" s="57"/>
      <c r="Y111" s="57"/>
      <c r="Z111" s="57"/>
    </row>
    <row r="112" spans="1:26" ht="15" x14ac:dyDescent="0.2">
      <c r="A112" s="57"/>
      <c r="B112" s="278"/>
      <c r="C112" s="287"/>
      <c r="D112" s="287"/>
      <c r="E112" s="179"/>
      <c r="F112" s="276"/>
      <c r="G112" s="281"/>
      <c r="H112" s="281"/>
      <c r="I112" s="276"/>
      <c r="J112" s="232"/>
      <c r="K112" s="61"/>
      <c r="L112" s="61"/>
      <c r="M112" s="61"/>
      <c r="N112" s="61"/>
      <c r="O112" s="61"/>
      <c r="P112" s="57"/>
      <c r="Q112" s="57"/>
      <c r="R112" s="57"/>
      <c r="S112" s="57"/>
      <c r="T112" s="57"/>
      <c r="U112" s="57"/>
      <c r="V112" s="57"/>
      <c r="W112" s="57"/>
      <c r="X112" s="57"/>
      <c r="Y112" s="57"/>
      <c r="Z112" s="57"/>
    </row>
    <row r="113" spans="1:26" ht="15" x14ac:dyDescent="0.2">
      <c r="A113" s="57"/>
      <c r="B113" s="278"/>
      <c r="C113" s="287"/>
      <c r="D113" s="287"/>
      <c r="E113" s="179"/>
      <c r="F113" s="276"/>
      <c r="G113" s="281"/>
      <c r="H113" s="281"/>
      <c r="I113" s="276"/>
      <c r="J113" s="232"/>
      <c r="K113" s="61"/>
      <c r="L113" s="61"/>
      <c r="M113" s="61"/>
      <c r="N113" s="61"/>
      <c r="O113" s="61"/>
      <c r="P113" s="57"/>
      <c r="Q113" s="57"/>
      <c r="R113" s="57"/>
      <c r="S113" s="57"/>
      <c r="T113" s="57"/>
      <c r="U113" s="57"/>
      <c r="V113" s="57"/>
      <c r="W113" s="57"/>
      <c r="X113" s="57"/>
      <c r="Y113" s="57"/>
      <c r="Z113" s="57"/>
    </row>
    <row r="114" spans="1:26" ht="15" x14ac:dyDescent="0.2">
      <c r="A114" s="57"/>
      <c r="B114" s="278"/>
      <c r="C114" s="287"/>
      <c r="D114" s="287"/>
      <c r="E114" s="179"/>
      <c r="F114" s="287"/>
      <c r="G114" s="281"/>
      <c r="H114" s="281"/>
      <c r="I114" s="276"/>
      <c r="J114" s="232"/>
      <c r="K114" s="61"/>
      <c r="L114" s="61"/>
      <c r="M114" s="61"/>
      <c r="N114" s="61"/>
      <c r="O114" s="61"/>
      <c r="P114" s="57"/>
      <c r="Q114" s="57"/>
      <c r="R114" s="57"/>
      <c r="S114" s="57"/>
      <c r="T114" s="57"/>
      <c r="U114" s="57"/>
      <c r="V114" s="57"/>
      <c r="W114" s="57"/>
      <c r="X114" s="57"/>
      <c r="Y114" s="57"/>
      <c r="Z114" s="57"/>
    </row>
    <row r="115" spans="1:26" ht="15" x14ac:dyDescent="0.2">
      <c r="A115" s="57"/>
      <c r="B115" s="278"/>
      <c r="C115" s="287"/>
      <c r="D115" s="287"/>
      <c r="E115" s="179"/>
      <c r="F115" s="287"/>
      <c r="G115" s="291"/>
      <c r="H115" s="291"/>
      <c r="I115" s="276"/>
      <c r="J115" s="232"/>
      <c r="K115" s="61"/>
      <c r="L115" s="61"/>
      <c r="M115" s="61"/>
      <c r="N115" s="61"/>
      <c r="O115" s="61"/>
      <c r="P115" s="57"/>
      <c r="Q115" s="57"/>
      <c r="R115" s="57"/>
      <c r="S115" s="57"/>
      <c r="T115" s="57"/>
      <c r="U115" s="57"/>
      <c r="V115" s="57"/>
      <c r="W115" s="57"/>
      <c r="X115" s="57"/>
      <c r="Y115" s="57"/>
      <c r="Z115" s="57"/>
    </row>
    <row r="116" spans="1:26" ht="15" x14ac:dyDescent="0.2">
      <c r="A116" s="57"/>
      <c r="B116" s="278"/>
      <c r="C116" s="287"/>
      <c r="D116" s="287"/>
      <c r="E116" s="179"/>
      <c r="F116" s="287"/>
      <c r="G116" s="291"/>
      <c r="H116" s="291"/>
      <c r="I116" s="276"/>
      <c r="J116" s="232"/>
      <c r="K116" s="61"/>
      <c r="L116" s="61"/>
      <c r="M116" s="61"/>
      <c r="N116" s="61"/>
      <c r="O116" s="61"/>
      <c r="P116" s="57"/>
      <c r="Q116" s="57"/>
      <c r="R116" s="57"/>
      <c r="S116" s="57"/>
      <c r="T116" s="57"/>
      <c r="U116" s="57"/>
      <c r="V116" s="57"/>
      <c r="W116" s="57"/>
      <c r="X116" s="57"/>
      <c r="Y116" s="57"/>
      <c r="Z116" s="57"/>
    </row>
    <row r="117" spans="1:26" ht="15" x14ac:dyDescent="0.2">
      <c r="A117" s="57"/>
      <c r="B117" s="278"/>
      <c r="C117" s="287"/>
      <c r="D117" s="287"/>
      <c r="E117" s="179"/>
      <c r="F117" s="287"/>
      <c r="G117" s="291"/>
      <c r="H117" s="291"/>
      <c r="I117" s="276"/>
      <c r="J117" s="232"/>
      <c r="K117" s="61"/>
      <c r="L117" s="61"/>
      <c r="M117" s="61"/>
      <c r="N117" s="61"/>
      <c r="O117" s="61"/>
      <c r="P117" s="57"/>
      <c r="Q117" s="57"/>
      <c r="R117" s="57"/>
      <c r="S117" s="57"/>
      <c r="T117" s="57"/>
      <c r="U117" s="57"/>
      <c r="V117" s="57"/>
      <c r="W117" s="57"/>
      <c r="X117" s="57"/>
      <c r="Y117" s="57"/>
      <c r="Z117" s="57"/>
    </row>
    <row r="118" spans="1:26" ht="15" x14ac:dyDescent="0.2">
      <c r="A118" s="57"/>
      <c r="B118" s="278"/>
      <c r="C118" s="287"/>
      <c r="D118" s="287"/>
      <c r="E118" s="179"/>
      <c r="F118" s="287"/>
      <c r="G118" s="291"/>
      <c r="H118" s="291"/>
      <c r="I118" s="276"/>
      <c r="J118" s="232"/>
      <c r="K118" s="61"/>
      <c r="L118" s="61"/>
      <c r="M118" s="61"/>
      <c r="N118" s="61"/>
      <c r="O118" s="61"/>
      <c r="P118" s="57"/>
      <c r="Q118" s="57"/>
      <c r="R118" s="57"/>
      <c r="S118" s="57"/>
      <c r="T118" s="57"/>
      <c r="U118" s="57"/>
      <c r="V118" s="57"/>
      <c r="W118" s="57"/>
      <c r="X118" s="57"/>
      <c r="Y118" s="57"/>
      <c r="Z118" s="57"/>
    </row>
    <row r="119" spans="1:26" ht="15" x14ac:dyDescent="0.2">
      <c r="A119" s="57"/>
      <c r="B119" s="278"/>
      <c r="C119" s="287"/>
      <c r="D119" s="287"/>
      <c r="E119" s="179"/>
      <c r="F119" s="287"/>
      <c r="G119" s="291"/>
      <c r="H119" s="291"/>
      <c r="I119" s="276"/>
      <c r="J119" s="232"/>
      <c r="K119" s="61"/>
      <c r="L119" s="61"/>
      <c r="M119" s="61"/>
      <c r="N119" s="61"/>
      <c r="O119" s="61"/>
      <c r="P119" s="57"/>
      <c r="Q119" s="57"/>
      <c r="R119" s="57"/>
      <c r="S119" s="57"/>
      <c r="T119" s="57"/>
      <c r="U119" s="57"/>
      <c r="V119" s="57"/>
      <c r="W119" s="57"/>
      <c r="X119" s="57"/>
      <c r="Y119" s="57"/>
      <c r="Z119" s="57"/>
    </row>
    <row r="120" spans="1:26" ht="15" x14ac:dyDescent="0.2">
      <c r="B120" s="278"/>
      <c r="C120" s="287"/>
      <c r="D120" s="287"/>
      <c r="E120" s="290"/>
      <c r="F120" s="287"/>
      <c r="G120" s="291"/>
      <c r="H120" s="291"/>
      <c r="I120" s="276"/>
      <c r="J120" s="232"/>
      <c r="K120" s="61"/>
      <c r="L120" s="61"/>
      <c r="M120" s="61"/>
      <c r="N120" s="61"/>
      <c r="O120" s="61"/>
      <c r="P120" s="57"/>
      <c r="Q120" s="57"/>
      <c r="R120" s="57"/>
      <c r="S120" s="57"/>
      <c r="T120" s="57"/>
      <c r="U120" s="57"/>
      <c r="V120" s="57"/>
      <c r="W120" s="57"/>
      <c r="X120" s="57"/>
      <c r="Y120" s="57"/>
      <c r="Z120" s="57"/>
    </row>
    <row r="121" spans="1:26" ht="15" x14ac:dyDescent="0.2">
      <c r="B121" s="278"/>
      <c r="C121" s="287"/>
      <c r="D121" s="287"/>
      <c r="E121" s="290"/>
      <c r="F121" s="287"/>
      <c r="G121" s="291"/>
      <c r="H121" s="291"/>
      <c r="I121" s="287"/>
      <c r="J121" s="292"/>
    </row>
    <row r="122" spans="1:26" ht="15" x14ac:dyDescent="0.2">
      <c r="B122" s="278"/>
      <c r="C122" s="287"/>
      <c r="D122" s="287"/>
      <c r="E122" s="290"/>
      <c r="F122" s="287"/>
      <c r="G122" s="291"/>
      <c r="H122" s="291"/>
      <c r="I122" s="287"/>
      <c r="J122" s="292"/>
    </row>
    <row r="123" spans="1:26" ht="15" x14ac:dyDescent="0.2">
      <c r="B123" s="278"/>
      <c r="C123" s="287"/>
      <c r="D123" s="287"/>
      <c r="E123" s="290"/>
      <c r="F123" s="287"/>
      <c r="G123" s="291"/>
      <c r="H123" s="291"/>
      <c r="I123" s="287"/>
      <c r="J123" s="292"/>
    </row>
    <row r="124" spans="1:26" ht="15" x14ac:dyDescent="0.2">
      <c r="B124" s="278"/>
      <c r="C124" s="287"/>
      <c r="D124" s="287"/>
      <c r="E124" s="290"/>
      <c r="F124" s="287"/>
      <c r="G124" s="291"/>
      <c r="H124" s="291"/>
      <c r="I124" s="287"/>
      <c r="J124" s="292"/>
    </row>
    <row r="125" spans="1:26" ht="15" x14ac:dyDescent="0.2">
      <c r="B125" s="278"/>
      <c r="C125" s="287"/>
      <c r="D125" s="287"/>
      <c r="E125" s="290"/>
      <c r="F125" s="287"/>
      <c r="G125" s="291"/>
      <c r="H125" s="291"/>
      <c r="I125" s="287"/>
      <c r="J125" s="292"/>
    </row>
    <row r="126" spans="1:26" ht="15" x14ac:dyDescent="0.2">
      <c r="B126" s="278"/>
      <c r="C126" s="287"/>
      <c r="D126" s="287"/>
      <c r="E126" s="290"/>
      <c r="F126" s="287"/>
      <c r="G126" s="291"/>
      <c r="H126" s="291"/>
      <c r="I126" s="287"/>
      <c r="J126" s="292"/>
    </row>
    <row r="127" spans="1:26" ht="15" x14ac:dyDescent="0.2">
      <c r="B127" s="278"/>
      <c r="C127" s="287"/>
      <c r="D127" s="287"/>
      <c r="E127" s="290"/>
      <c r="F127" s="287"/>
      <c r="G127" s="291"/>
      <c r="H127" s="291"/>
      <c r="I127" s="287"/>
      <c r="J127" s="292"/>
    </row>
    <row r="128" spans="1:26" s="68" customFormat="1" ht="15" x14ac:dyDescent="0.2">
      <c r="A128" s="63"/>
      <c r="B128" s="278"/>
      <c r="C128" s="287"/>
      <c r="D128" s="287"/>
      <c r="E128" s="290"/>
      <c r="F128" s="287"/>
      <c r="G128" s="291"/>
      <c r="H128" s="291"/>
      <c r="I128" s="287"/>
      <c r="J128" s="292"/>
      <c r="P128" s="63"/>
      <c r="Q128" s="63"/>
      <c r="R128" s="63"/>
      <c r="S128" s="63"/>
      <c r="T128" s="63"/>
    </row>
    <row r="129" spans="1:20" s="68" customFormat="1" ht="15" x14ac:dyDescent="0.2">
      <c r="A129" s="63"/>
      <c r="B129" s="278"/>
      <c r="C129" s="287"/>
      <c r="D129" s="287"/>
      <c r="E129" s="290"/>
      <c r="F129" s="287"/>
      <c r="G129" s="291"/>
      <c r="H129" s="291"/>
      <c r="I129" s="287"/>
      <c r="J129" s="292"/>
      <c r="P129" s="63"/>
      <c r="Q129" s="63"/>
      <c r="R129" s="63"/>
      <c r="S129" s="63"/>
      <c r="T129" s="63"/>
    </row>
    <row r="130" spans="1:20" s="68" customFormat="1" ht="15" x14ac:dyDescent="0.2">
      <c r="A130" s="63"/>
      <c r="B130" s="278"/>
      <c r="C130" s="287"/>
      <c r="D130" s="287"/>
      <c r="E130" s="290"/>
      <c r="F130" s="287"/>
      <c r="G130" s="291"/>
      <c r="H130" s="291"/>
      <c r="I130" s="287"/>
      <c r="J130" s="292"/>
      <c r="P130" s="63"/>
      <c r="Q130" s="63"/>
      <c r="R130" s="63"/>
      <c r="S130" s="63"/>
      <c r="T130" s="63"/>
    </row>
    <row r="131" spans="1:20" s="68" customFormat="1" ht="15" x14ac:dyDescent="0.2">
      <c r="A131" s="63"/>
      <c r="B131" s="278"/>
      <c r="C131" s="287"/>
      <c r="D131" s="287"/>
      <c r="E131" s="290"/>
      <c r="F131" s="287"/>
      <c r="G131" s="291"/>
      <c r="H131" s="291"/>
      <c r="I131" s="287"/>
      <c r="J131" s="292"/>
      <c r="P131" s="63"/>
      <c r="Q131" s="63"/>
      <c r="R131" s="63"/>
      <c r="S131" s="63"/>
      <c r="T131" s="63"/>
    </row>
    <row r="132" spans="1:20" s="68" customFormat="1" ht="15" x14ac:dyDescent="0.2">
      <c r="A132" s="63"/>
      <c r="B132" s="278"/>
      <c r="C132" s="287"/>
      <c r="D132" s="287"/>
      <c r="E132" s="290"/>
      <c r="F132" s="287"/>
      <c r="G132" s="291"/>
      <c r="H132" s="291"/>
      <c r="I132" s="287"/>
      <c r="J132" s="292"/>
      <c r="P132" s="63"/>
      <c r="Q132" s="63"/>
      <c r="R132" s="63"/>
      <c r="S132" s="63"/>
      <c r="T132" s="63"/>
    </row>
    <row r="133" spans="1:20" s="68" customFormat="1" ht="15" x14ac:dyDescent="0.2">
      <c r="A133" s="63"/>
      <c r="B133" s="278"/>
      <c r="C133" s="287"/>
      <c r="D133" s="287"/>
      <c r="E133" s="290"/>
      <c r="F133" s="287"/>
      <c r="G133" s="291"/>
      <c r="H133" s="291"/>
      <c r="I133" s="287"/>
      <c r="J133" s="292"/>
      <c r="P133" s="63"/>
      <c r="Q133" s="63"/>
      <c r="R133" s="63"/>
      <c r="S133" s="63"/>
      <c r="T133" s="63"/>
    </row>
    <row r="134" spans="1:20" s="68" customFormat="1" ht="15" x14ac:dyDescent="0.2">
      <c r="A134" s="63"/>
      <c r="B134" s="278"/>
      <c r="C134" s="287"/>
      <c r="D134" s="287"/>
      <c r="E134" s="290"/>
      <c r="F134" s="287"/>
      <c r="G134" s="291"/>
      <c r="H134" s="291"/>
      <c r="I134" s="287"/>
      <c r="J134" s="292"/>
      <c r="P134" s="63"/>
      <c r="Q134" s="63"/>
      <c r="R134" s="63"/>
      <c r="S134" s="63"/>
      <c r="T134" s="63"/>
    </row>
    <row r="135" spans="1:20" s="68" customFormat="1" ht="15" x14ac:dyDescent="0.2">
      <c r="A135" s="63"/>
      <c r="B135" s="278"/>
      <c r="C135" s="287"/>
      <c r="D135" s="287"/>
      <c r="E135" s="290"/>
      <c r="F135" s="287"/>
      <c r="G135" s="291"/>
      <c r="H135" s="291"/>
      <c r="I135" s="287"/>
      <c r="J135" s="292"/>
      <c r="P135" s="63"/>
      <c r="Q135" s="63"/>
      <c r="R135" s="63"/>
      <c r="S135" s="63"/>
      <c r="T135" s="63"/>
    </row>
    <row r="136" spans="1:20" s="68" customFormat="1" ht="15" x14ac:dyDescent="0.2">
      <c r="A136" s="63"/>
      <c r="B136" s="278"/>
      <c r="C136" s="287"/>
      <c r="D136" s="287"/>
      <c r="E136" s="290"/>
      <c r="F136" s="287"/>
      <c r="G136" s="291"/>
      <c r="H136" s="291"/>
      <c r="I136" s="287"/>
      <c r="J136" s="292"/>
      <c r="P136" s="63"/>
      <c r="Q136" s="63"/>
      <c r="R136" s="63"/>
      <c r="S136" s="63"/>
      <c r="T136" s="63"/>
    </row>
    <row r="137" spans="1:20" s="68" customFormat="1" ht="15" x14ac:dyDescent="0.2">
      <c r="A137" s="63"/>
      <c r="B137" s="278"/>
      <c r="C137" s="287"/>
      <c r="D137" s="287"/>
      <c r="E137" s="290"/>
      <c r="F137" s="287"/>
      <c r="G137" s="291"/>
      <c r="H137" s="291"/>
      <c r="I137" s="287"/>
      <c r="J137" s="292"/>
      <c r="P137" s="63"/>
      <c r="Q137" s="63"/>
      <c r="R137" s="63"/>
      <c r="S137" s="63"/>
      <c r="T137" s="63"/>
    </row>
    <row r="138" spans="1:20" s="68" customFormat="1" ht="15" x14ac:dyDescent="0.2">
      <c r="A138" s="63"/>
      <c r="B138" s="278"/>
      <c r="C138" s="287"/>
      <c r="D138" s="287"/>
      <c r="E138" s="290"/>
      <c r="F138" s="287"/>
      <c r="G138" s="291"/>
      <c r="H138" s="291"/>
      <c r="I138" s="287"/>
      <c r="J138" s="292"/>
      <c r="P138" s="63"/>
      <c r="Q138" s="63"/>
      <c r="R138" s="63"/>
      <c r="S138" s="63"/>
      <c r="T138" s="63"/>
    </row>
    <row r="139" spans="1:20" s="68" customFormat="1" ht="15" x14ac:dyDescent="0.2">
      <c r="A139" s="63"/>
      <c r="B139" s="278"/>
      <c r="C139" s="287"/>
      <c r="D139" s="287"/>
      <c r="E139" s="290"/>
      <c r="F139" s="287"/>
      <c r="G139" s="291"/>
      <c r="H139" s="291"/>
      <c r="I139" s="287"/>
      <c r="J139" s="292"/>
      <c r="P139" s="63"/>
      <c r="Q139" s="63"/>
      <c r="R139" s="63"/>
      <c r="S139" s="63"/>
      <c r="T139" s="63"/>
    </row>
    <row r="140" spans="1:20" s="68" customFormat="1" ht="15" x14ac:dyDescent="0.2">
      <c r="A140" s="63"/>
      <c r="B140" s="278"/>
      <c r="C140" s="287"/>
      <c r="D140" s="287"/>
      <c r="E140" s="290"/>
      <c r="F140" s="287"/>
      <c r="G140" s="291"/>
      <c r="H140" s="291"/>
      <c r="I140" s="287"/>
      <c r="J140" s="292"/>
      <c r="P140" s="63"/>
      <c r="Q140" s="63"/>
      <c r="R140" s="63"/>
      <c r="S140" s="63"/>
      <c r="T140" s="63"/>
    </row>
    <row r="141" spans="1:20" s="68" customFormat="1" ht="15" x14ac:dyDescent="0.2">
      <c r="A141" s="63"/>
      <c r="B141" s="278"/>
      <c r="C141" s="287"/>
      <c r="D141" s="287"/>
      <c r="E141" s="290"/>
      <c r="F141" s="287"/>
      <c r="G141" s="291"/>
      <c r="H141" s="291"/>
      <c r="I141" s="287"/>
      <c r="J141" s="292"/>
      <c r="P141" s="63"/>
      <c r="Q141" s="63"/>
      <c r="R141" s="63"/>
      <c r="S141" s="63"/>
      <c r="T141" s="63"/>
    </row>
    <row r="142" spans="1:20" s="68" customFormat="1" ht="15" x14ac:dyDescent="0.2">
      <c r="A142" s="63"/>
      <c r="B142" s="278"/>
      <c r="C142" s="287"/>
      <c r="D142" s="287"/>
      <c r="E142" s="290"/>
      <c r="F142" s="287"/>
      <c r="G142" s="291"/>
      <c r="H142" s="291"/>
      <c r="I142" s="287"/>
      <c r="J142" s="292"/>
      <c r="P142" s="63"/>
      <c r="Q142" s="63"/>
      <c r="R142" s="63"/>
      <c r="S142" s="63"/>
      <c r="T142" s="63"/>
    </row>
    <row r="143" spans="1:20" s="68" customFormat="1" ht="15" x14ac:dyDescent="0.2">
      <c r="A143" s="63"/>
      <c r="B143" s="278"/>
      <c r="C143" s="287"/>
      <c r="D143" s="287"/>
      <c r="E143" s="290"/>
      <c r="F143" s="287"/>
      <c r="G143" s="291"/>
      <c r="H143" s="291"/>
      <c r="I143" s="287"/>
      <c r="J143" s="292"/>
      <c r="P143" s="63"/>
      <c r="Q143" s="63"/>
      <c r="R143" s="63"/>
      <c r="S143" s="63"/>
      <c r="T143" s="63"/>
    </row>
    <row r="144" spans="1:20" s="68" customFormat="1" ht="15" x14ac:dyDescent="0.2">
      <c r="A144" s="63"/>
      <c r="B144" s="278"/>
      <c r="C144" s="287"/>
      <c r="D144" s="287"/>
      <c r="E144" s="290"/>
      <c r="F144" s="287"/>
      <c r="G144" s="291"/>
      <c r="H144" s="291"/>
      <c r="I144" s="287"/>
      <c r="J144" s="292"/>
      <c r="P144" s="63"/>
      <c r="Q144" s="63"/>
      <c r="R144" s="63"/>
      <c r="S144" s="63"/>
      <c r="T144" s="63"/>
    </row>
    <row r="145" spans="1:20" s="68" customFormat="1" ht="15" x14ac:dyDescent="0.2">
      <c r="A145" s="63"/>
      <c r="B145" s="278"/>
      <c r="C145" s="287"/>
      <c r="D145" s="287"/>
      <c r="E145" s="290"/>
      <c r="F145" s="287"/>
      <c r="G145" s="291"/>
      <c r="H145" s="291"/>
      <c r="I145" s="287"/>
      <c r="J145" s="292"/>
      <c r="P145" s="63"/>
      <c r="Q145" s="63"/>
      <c r="R145" s="63"/>
      <c r="S145" s="63"/>
      <c r="T145" s="63"/>
    </row>
    <row r="146" spans="1:20" s="68" customFormat="1" ht="15" x14ac:dyDescent="0.2">
      <c r="A146" s="63"/>
      <c r="B146" s="278"/>
      <c r="C146" s="287"/>
      <c r="D146" s="287"/>
      <c r="E146" s="290"/>
      <c r="F146" s="287"/>
      <c r="G146" s="291"/>
      <c r="H146" s="291"/>
      <c r="I146" s="287"/>
      <c r="J146" s="292"/>
      <c r="P146" s="63"/>
      <c r="Q146" s="63"/>
      <c r="R146" s="63"/>
      <c r="S146" s="63"/>
      <c r="T146" s="63"/>
    </row>
    <row r="147" spans="1:20" s="68" customFormat="1" ht="15" x14ac:dyDescent="0.2">
      <c r="A147" s="63"/>
      <c r="B147" s="278"/>
      <c r="C147" s="287"/>
      <c r="D147" s="287"/>
      <c r="E147" s="290"/>
      <c r="F147" s="287"/>
      <c r="G147" s="291"/>
      <c r="H147" s="291"/>
      <c r="I147" s="287"/>
      <c r="J147" s="292"/>
      <c r="P147" s="63"/>
      <c r="Q147" s="63"/>
      <c r="R147" s="63"/>
      <c r="S147" s="63"/>
      <c r="T147" s="63"/>
    </row>
    <row r="148" spans="1:20" s="68" customFormat="1" ht="15" x14ac:dyDescent="0.2">
      <c r="A148" s="63"/>
      <c r="B148" s="278"/>
      <c r="C148" s="287"/>
      <c r="D148" s="287"/>
      <c r="E148" s="290"/>
      <c r="F148" s="287"/>
      <c r="G148" s="291"/>
      <c r="H148" s="291"/>
      <c r="I148" s="287"/>
      <c r="J148" s="292"/>
      <c r="P148" s="63"/>
      <c r="Q148" s="63"/>
      <c r="R148" s="63"/>
      <c r="S148" s="63"/>
      <c r="T148" s="63"/>
    </row>
    <row r="149" spans="1:20" s="68" customFormat="1" ht="15" x14ac:dyDescent="0.2">
      <c r="A149" s="63"/>
      <c r="B149" s="278"/>
      <c r="C149" s="287"/>
      <c r="D149" s="287"/>
      <c r="E149" s="290"/>
      <c r="F149" s="287"/>
      <c r="G149" s="291"/>
      <c r="H149" s="291"/>
      <c r="I149" s="287"/>
      <c r="J149" s="292"/>
      <c r="P149" s="63"/>
      <c r="Q149" s="63"/>
      <c r="R149" s="63"/>
      <c r="S149" s="63"/>
      <c r="T149" s="63"/>
    </row>
    <row r="150" spans="1:20" s="68" customFormat="1" ht="15" x14ac:dyDescent="0.2">
      <c r="A150" s="63"/>
      <c r="B150" s="278"/>
      <c r="C150" s="287"/>
      <c r="D150" s="287"/>
      <c r="E150" s="290"/>
      <c r="F150" s="287"/>
      <c r="G150" s="291"/>
      <c r="H150" s="291"/>
      <c r="I150" s="287"/>
      <c r="J150" s="292"/>
      <c r="P150" s="63"/>
      <c r="Q150" s="63"/>
      <c r="R150" s="63"/>
      <c r="S150" s="63"/>
      <c r="T150" s="63"/>
    </row>
    <row r="151" spans="1:20" s="68" customFormat="1" ht="15" x14ac:dyDescent="0.2">
      <c r="A151" s="63"/>
      <c r="B151" s="278"/>
      <c r="C151" s="287"/>
      <c r="D151" s="287"/>
      <c r="E151" s="290"/>
      <c r="F151" s="287"/>
      <c r="G151" s="291"/>
      <c r="H151" s="291"/>
      <c r="I151" s="287"/>
      <c r="J151" s="292"/>
      <c r="P151" s="63"/>
      <c r="Q151" s="63"/>
      <c r="R151" s="63"/>
      <c r="S151" s="63"/>
      <c r="T151" s="63"/>
    </row>
    <row r="152" spans="1:20" s="68" customFormat="1" ht="15" x14ac:dyDescent="0.2">
      <c r="A152" s="63"/>
      <c r="B152" s="278"/>
      <c r="C152" s="287"/>
      <c r="D152" s="287"/>
      <c r="E152" s="290"/>
      <c r="F152" s="287"/>
      <c r="G152" s="291"/>
      <c r="H152" s="291"/>
      <c r="I152" s="287"/>
      <c r="J152" s="292"/>
      <c r="P152" s="63"/>
      <c r="Q152" s="63"/>
      <c r="R152" s="63"/>
      <c r="S152" s="63"/>
      <c r="T152" s="63"/>
    </row>
    <row r="153" spans="1:20" s="68" customFormat="1" ht="15" x14ac:dyDescent="0.2">
      <c r="A153" s="63"/>
      <c r="B153" s="278"/>
      <c r="C153" s="287"/>
      <c r="D153" s="287"/>
      <c r="E153" s="290"/>
      <c r="F153" s="287"/>
      <c r="G153" s="291"/>
      <c r="H153" s="291"/>
      <c r="I153" s="287"/>
      <c r="J153" s="292"/>
      <c r="P153" s="63"/>
      <c r="Q153" s="63"/>
      <c r="R153" s="63"/>
      <c r="S153" s="63"/>
      <c r="T153" s="63"/>
    </row>
    <row r="154" spans="1:20" s="68" customFormat="1" ht="15" x14ac:dyDescent="0.2">
      <c r="A154" s="63"/>
      <c r="B154" s="278"/>
      <c r="C154" s="287"/>
      <c r="D154" s="287"/>
      <c r="E154" s="290"/>
      <c r="F154" s="287"/>
      <c r="G154" s="291"/>
      <c r="H154" s="291"/>
      <c r="I154" s="287"/>
      <c r="J154" s="292"/>
      <c r="P154" s="63"/>
      <c r="Q154" s="63"/>
      <c r="R154" s="63"/>
      <c r="S154" s="63"/>
      <c r="T154" s="63"/>
    </row>
    <row r="155" spans="1:20" s="68" customFormat="1" ht="15" x14ac:dyDescent="0.2">
      <c r="A155" s="63"/>
      <c r="B155" s="278"/>
      <c r="C155" s="287"/>
      <c r="D155" s="287"/>
      <c r="E155" s="290"/>
      <c r="F155" s="287"/>
      <c r="G155" s="291"/>
      <c r="H155" s="291"/>
      <c r="I155" s="287"/>
      <c r="J155" s="292"/>
      <c r="P155" s="63"/>
      <c r="Q155" s="63"/>
      <c r="R155" s="63"/>
      <c r="S155" s="63"/>
      <c r="T155" s="63"/>
    </row>
    <row r="156" spans="1:20" s="68" customFormat="1" ht="15" x14ac:dyDescent="0.2">
      <c r="A156" s="63"/>
      <c r="B156" s="278"/>
      <c r="C156" s="287"/>
      <c r="D156" s="287"/>
      <c r="E156" s="290"/>
      <c r="F156" s="287"/>
      <c r="G156" s="291"/>
      <c r="H156" s="291"/>
      <c r="I156" s="287"/>
      <c r="J156" s="292"/>
      <c r="P156" s="63"/>
      <c r="Q156" s="63"/>
      <c r="R156" s="63"/>
      <c r="S156" s="63"/>
      <c r="T156" s="63"/>
    </row>
    <row r="157" spans="1:20" s="68" customFormat="1" ht="15" x14ac:dyDescent="0.2">
      <c r="A157" s="63"/>
      <c r="B157" s="278"/>
      <c r="C157" s="287"/>
      <c r="D157" s="287"/>
      <c r="E157" s="290"/>
      <c r="F157" s="287"/>
      <c r="G157" s="291"/>
      <c r="H157" s="291"/>
      <c r="I157" s="287"/>
      <c r="J157" s="292"/>
      <c r="P157" s="63"/>
      <c r="Q157" s="63"/>
      <c r="R157" s="63"/>
      <c r="S157" s="63"/>
      <c r="T157" s="63"/>
    </row>
    <row r="158" spans="1:20" s="68" customFormat="1" ht="15" x14ac:dyDescent="0.2">
      <c r="A158" s="63"/>
      <c r="B158" s="278"/>
      <c r="C158" s="287"/>
      <c r="D158" s="287"/>
      <c r="E158" s="290"/>
      <c r="F158" s="287"/>
      <c r="G158" s="291"/>
      <c r="H158" s="291"/>
      <c r="I158" s="287"/>
      <c r="J158" s="292"/>
      <c r="P158" s="63"/>
      <c r="Q158" s="63"/>
      <c r="R158" s="63"/>
      <c r="S158" s="63"/>
      <c r="T158" s="63"/>
    </row>
    <row r="159" spans="1:20" s="68" customFormat="1" ht="15" x14ac:dyDescent="0.2">
      <c r="A159" s="63"/>
      <c r="B159" s="278"/>
      <c r="C159" s="287"/>
      <c r="D159" s="287"/>
      <c r="E159" s="290"/>
      <c r="F159" s="287"/>
      <c r="G159" s="291"/>
      <c r="H159" s="291"/>
      <c r="I159" s="287"/>
      <c r="J159" s="292"/>
      <c r="P159" s="63"/>
      <c r="Q159" s="63"/>
      <c r="R159" s="63"/>
      <c r="S159" s="63"/>
      <c r="T159" s="63"/>
    </row>
    <row r="160" spans="1:20" s="68" customFormat="1" ht="15" x14ac:dyDescent="0.2">
      <c r="A160" s="63"/>
      <c r="B160" s="278"/>
      <c r="C160" s="287"/>
      <c r="D160" s="287"/>
      <c r="E160" s="290"/>
      <c r="F160" s="287"/>
      <c r="G160" s="291"/>
      <c r="H160" s="291"/>
      <c r="I160" s="287"/>
      <c r="J160" s="292"/>
      <c r="P160" s="63"/>
      <c r="Q160" s="63"/>
      <c r="R160" s="63"/>
      <c r="S160" s="63"/>
      <c r="T160" s="63"/>
    </row>
    <row r="161" spans="1:20" s="68" customFormat="1" ht="15" x14ac:dyDescent="0.2">
      <c r="A161" s="63"/>
      <c r="B161" s="278"/>
      <c r="C161" s="287"/>
      <c r="D161" s="287"/>
      <c r="E161" s="290"/>
      <c r="F161" s="287"/>
      <c r="G161" s="291"/>
      <c r="H161" s="291"/>
      <c r="I161" s="287"/>
      <c r="J161" s="292"/>
      <c r="P161" s="63"/>
      <c r="Q161" s="63"/>
      <c r="R161" s="63"/>
      <c r="S161" s="63"/>
      <c r="T161" s="63"/>
    </row>
    <row r="162" spans="1:20" s="68" customFormat="1" ht="15" x14ac:dyDescent="0.2">
      <c r="A162" s="63"/>
      <c r="B162" s="278"/>
      <c r="C162" s="287"/>
      <c r="D162" s="287"/>
      <c r="E162" s="290"/>
      <c r="F162" s="287"/>
      <c r="G162" s="291"/>
      <c r="H162" s="291"/>
      <c r="I162" s="287"/>
      <c r="J162" s="292"/>
      <c r="P162" s="63"/>
      <c r="Q162" s="63"/>
      <c r="R162" s="63"/>
      <c r="S162" s="63"/>
      <c r="T162" s="63"/>
    </row>
    <row r="163" spans="1:20" s="68" customFormat="1" ht="15" x14ac:dyDescent="0.2">
      <c r="A163" s="63"/>
      <c r="B163" s="278"/>
      <c r="C163" s="287"/>
      <c r="D163" s="287"/>
      <c r="E163" s="290"/>
      <c r="F163" s="287"/>
      <c r="G163" s="291"/>
      <c r="H163" s="291"/>
      <c r="I163" s="287"/>
      <c r="J163" s="292"/>
      <c r="P163" s="63"/>
      <c r="Q163" s="63"/>
      <c r="R163" s="63"/>
      <c r="S163" s="63"/>
      <c r="T163" s="63"/>
    </row>
    <row r="164" spans="1:20" s="68" customFormat="1" ht="15" x14ac:dyDescent="0.2">
      <c r="A164" s="63"/>
      <c r="B164" s="278"/>
      <c r="C164" s="287"/>
      <c r="D164" s="287"/>
      <c r="E164" s="290"/>
      <c r="F164" s="287"/>
      <c r="G164" s="291"/>
      <c r="H164" s="291"/>
      <c r="I164" s="287"/>
      <c r="J164" s="292"/>
      <c r="P164" s="63"/>
      <c r="Q164" s="63"/>
      <c r="R164" s="63"/>
      <c r="S164" s="63"/>
      <c r="T164" s="63"/>
    </row>
    <row r="165" spans="1:20" s="68" customFormat="1" ht="15" x14ac:dyDescent="0.2">
      <c r="A165" s="63"/>
      <c r="B165" s="278"/>
      <c r="C165" s="287"/>
      <c r="D165" s="287"/>
      <c r="E165" s="290"/>
      <c r="F165" s="287"/>
      <c r="G165" s="291"/>
      <c r="H165" s="291"/>
      <c r="I165" s="287"/>
      <c r="J165" s="292"/>
      <c r="P165" s="63"/>
      <c r="Q165" s="63"/>
      <c r="R165" s="63"/>
      <c r="S165" s="63"/>
      <c r="T165" s="63"/>
    </row>
    <row r="166" spans="1:20" s="68" customFormat="1" ht="15" x14ac:dyDescent="0.2">
      <c r="A166" s="63"/>
      <c r="B166" s="278"/>
      <c r="C166" s="287"/>
      <c r="D166" s="287"/>
      <c r="E166" s="290"/>
      <c r="F166" s="287"/>
      <c r="G166" s="291"/>
      <c r="H166" s="291"/>
      <c r="I166" s="287"/>
      <c r="J166" s="292"/>
      <c r="P166" s="63"/>
      <c r="Q166" s="63"/>
      <c r="R166" s="63"/>
      <c r="S166" s="63"/>
      <c r="T166" s="63"/>
    </row>
    <row r="167" spans="1:20" s="68" customFormat="1" ht="15" x14ac:dyDescent="0.2">
      <c r="A167" s="63"/>
      <c r="B167" s="278"/>
      <c r="C167" s="287"/>
      <c r="D167" s="287"/>
      <c r="E167" s="290"/>
      <c r="F167" s="287"/>
      <c r="G167" s="291"/>
      <c r="H167" s="291"/>
      <c r="I167" s="287"/>
      <c r="J167" s="292"/>
      <c r="P167" s="63"/>
      <c r="Q167" s="63"/>
      <c r="R167" s="63"/>
      <c r="S167" s="63"/>
      <c r="T167" s="63"/>
    </row>
    <row r="168" spans="1:20" s="68" customFormat="1" ht="15" x14ac:dyDescent="0.2">
      <c r="A168" s="63"/>
      <c r="B168" s="278"/>
      <c r="C168" s="287"/>
      <c r="D168" s="287"/>
      <c r="E168" s="290"/>
      <c r="F168" s="287"/>
      <c r="G168" s="291"/>
      <c r="H168" s="291"/>
      <c r="I168" s="287"/>
      <c r="J168" s="292"/>
      <c r="P168" s="63"/>
      <c r="Q168" s="63"/>
      <c r="R168" s="63"/>
      <c r="S168" s="63"/>
      <c r="T168" s="63"/>
    </row>
    <row r="169" spans="1:20" s="68" customFormat="1" ht="15" x14ac:dyDescent="0.2">
      <c r="A169" s="63"/>
      <c r="B169" s="278"/>
      <c r="C169" s="287"/>
      <c r="D169" s="287"/>
      <c r="E169" s="290"/>
      <c r="F169" s="287"/>
      <c r="G169" s="291"/>
      <c r="H169" s="291"/>
      <c r="I169" s="287"/>
      <c r="J169" s="292"/>
      <c r="P169" s="63"/>
      <c r="Q169" s="63"/>
      <c r="R169" s="63"/>
      <c r="S169" s="63"/>
      <c r="T169" s="63"/>
    </row>
    <row r="170" spans="1:20" s="68" customFormat="1" ht="15" x14ac:dyDescent="0.2">
      <c r="A170" s="63"/>
      <c r="B170" s="278"/>
      <c r="C170" s="287"/>
      <c r="D170" s="287"/>
      <c r="E170" s="290"/>
      <c r="F170" s="287"/>
      <c r="G170" s="291"/>
      <c r="H170" s="291"/>
      <c r="I170" s="287"/>
      <c r="J170" s="292"/>
      <c r="P170" s="63"/>
      <c r="Q170" s="63"/>
      <c r="R170" s="63"/>
      <c r="S170" s="63"/>
      <c r="T170" s="63"/>
    </row>
    <row r="171" spans="1:20" s="68" customFormat="1" ht="15" x14ac:dyDescent="0.2">
      <c r="A171" s="63"/>
      <c r="B171" s="278"/>
      <c r="C171" s="287"/>
      <c r="D171" s="287"/>
      <c r="E171" s="290"/>
      <c r="F171" s="287"/>
      <c r="G171" s="291"/>
      <c r="H171" s="291"/>
      <c r="I171" s="287"/>
      <c r="J171" s="292"/>
      <c r="P171" s="63"/>
      <c r="Q171" s="63"/>
      <c r="R171" s="63"/>
      <c r="S171" s="63"/>
      <c r="T171" s="63"/>
    </row>
    <row r="172" spans="1:20" s="68" customFormat="1" ht="15" x14ac:dyDescent="0.2">
      <c r="A172" s="63"/>
      <c r="B172" s="278"/>
      <c r="C172" s="287"/>
      <c r="D172" s="287"/>
      <c r="E172" s="290"/>
      <c r="F172" s="287"/>
      <c r="G172" s="291"/>
      <c r="H172" s="291"/>
      <c r="I172" s="287"/>
      <c r="J172" s="292"/>
      <c r="P172" s="63"/>
      <c r="Q172" s="63"/>
      <c r="R172" s="63"/>
      <c r="S172" s="63"/>
      <c r="T172" s="63"/>
    </row>
    <row r="173" spans="1:20" s="68" customFormat="1" ht="15" x14ac:dyDescent="0.2">
      <c r="A173" s="63"/>
      <c r="B173" s="278"/>
      <c r="C173" s="287"/>
      <c r="D173" s="287"/>
      <c r="E173" s="290"/>
      <c r="F173" s="287"/>
      <c r="G173" s="291"/>
      <c r="H173" s="291"/>
      <c r="I173" s="287"/>
      <c r="J173" s="292"/>
      <c r="P173" s="63"/>
      <c r="Q173" s="63"/>
      <c r="R173" s="63"/>
      <c r="S173" s="63"/>
      <c r="T173" s="63"/>
    </row>
    <row r="174" spans="1:20" s="68" customFormat="1" ht="15" x14ac:dyDescent="0.2">
      <c r="A174" s="63"/>
      <c r="B174" s="278"/>
      <c r="C174" s="287"/>
      <c r="D174" s="287"/>
      <c r="E174" s="290"/>
      <c r="F174" s="287"/>
      <c r="G174" s="291"/>
      <c r="H174" s="291"/>
      <c r="I174" s="287"/>
      <c r="J174" s="292"/>
      <c r="P174" s="63"/>
      <c r="Q174" s="63"/>
      <c r="R174" s="63"/>
      <c r="S174" s="63"/>
      <c r="T174" s="63"/>
    </row>
    <row r="175" spans="1:20" s="68" customFormat="1" ht="15" x14ac:dyDescent="0.2">
      <c r="A175" s="63"/>
      <c r="B175" s="278"/>
      <c r="C175" s="287"/>
      <c r="D175" s="287"/>
      <c r="E175" s="290"/>
      <c r="F175" s="287"/>
      <c r="G175" s="291"/>
      <c r="H175" s="291"/>
      <c r="I175" s="287"/>
      <c r="J175" s="292"/>
      <c r="P175" s="63"/>
      <c r="Q175" s="63"/>
      <c r="R175" s="63"/>
      <c r="S175" s="63"/>
      <c r="T175" s="63"/>
    </row>
    <row r="176" spans="1:20" s="68" customFormat="1" ht="15" x14ac:dyDescent="0.2">
      <c r="A176" s="63"/>
      <c r="B176" s="278"/>
      <c r="C176" s="287"/>
      <c r="D176" s="287"/>
      <c r="E176" s="290"/>
      <c r="F176" s="287"/>
      <c r="G176" s="291"/>
      <c r="H176" s="291"/>
      <c r="I176" s="287"/>
      <c r="J176" s="292"/>
      <c r="P176" s="63"/>
      <c r="Q176" s="63"/>
      <c r="R176" s="63"/>
      <c r="S176" s="63"/>
      <c r="T176" s="63"/>
    </row>
    <row r="177" spans="1:20" s="68" customFormat="1" ht="15" x14ac:dyDescent="0.2">
      <c r="A177" s="63"/>
      <c r="B177" s="278"/>
      <c r="C177" s="287"/>
      <c r="D177" s="287"/>
      <c r="E177" s="290"/>
      <c r="F177" s="287"/>
      <c r="G177" s="291"/>
      <c r="H177" s="291"/>
      <c r="I177" s="287"/>
      <c r="J177" s="292"/>
      <c r="P177" s="63"/>
      <c r="Q177" s="63"/>
      <c r="R177" s="63"/>
      <c r="S177" s="63"/>
      <c r="T177" s="63"/>
    </row>
    <row r="178" spans="1:20" s="68" customFormat="1" ht="15" x14ac:dyDescent="0.2">
      <c r="A178" s="63"/>
      <c r="B178" s="278"/>
      <c r="C178" s="287"/>
      <c r="D178" s="287"/>
      <c r="E178" s="290"/>
      <c r="F178" s="287"/>
      <c r="G178" s="291"/>
      <c r="H178" s="291"/>
      <c r="I178" s="287"/>
      <c r="J178" s="292"/>
      <c r="P178" s="63"/>
      <c r="Q178" s="63"/>
      <c r="R178" s="63"/>
      <c r="S178" s="63"/>
      <c r="T178" s="63"/>
    </row>
    <row r="179" spans="1:20" s="68" customFormat="1" ht="15" x14ac:dyDescent="0.2">
      <c r="A179" s="63"/>
      <c r="B179" s="278"/>
      <c r="C179" s="287"/>
      <c r="D179" s="287"/>
      <c r="E179" s="290"/>
      <c r="F179" s="287"/>
      <c r="G179" s="291"/>
      <c r="H179" s="291"/>
      <c r="I179" s="287"/>
      <c r="J179" s="292"/>
      <c r="P179" s="63"/>
      <c r="Q179" s="63"/>
      <c r="R179" s="63"/>
      <c r="S179" s="63"/>
      <c r="T179" s="63"/>
    </row>
    <row r="180" spans="1:20" s="68" customFormat="1" ht="15" x14ac:dyDescent="0.2">
      <c r="A180" s="63"/>
      <c r="B180" s="278"/>
      <c r="C180" s="287"/>
      <c r="D180" s="287"/>
      <c r="E180" s="290"/>
      <c r="F180" s="287"/>
      <c r="G180" s="291"/>
      <c r="H180" s="291"/>
      <c r="I180" s="287"/>
      <c r="J180" s="292"/>
      <c r="P180" s="63"/>
      <c r="Q180" s="63"/>
      <c r="R180" s="63"/>
      <c r="S180" s="63"/>
      <c r="T180" s="63"/>
    </row>
    <row r="181" spans="1:20" s="68" customFormat="1" ht="15" x14ac:dyDescent="0.2">
      <c r="A181" s="63"/>
      <c r="B181" s="278"/>
      <c r="C181" s="287"/>
      <c r="D181" s="287"/>
      <c r="E181" s="290"/>
      <c r="F181" s="287"/>
      <c r="G181" s="291"/>
      <c r="H181" s="291"/>
      <c r="I181" s="287"/>
      <c r="J181" s="292"/>
      <c r="P181" s="63"/>
      <c r="Q181" s="63"/>
      <c r="R181" s="63"/>
      <c r="S181" s="63"/>
      <c r="T181" s="63"/>
    </row>
    <row r="182" spans="1:20" s="68" customFormat="1" ht="15" x14ac:dyDescent="0.2">
      <c r="A182" s="63"/>
      <c r="B182" s="278"/>
      <c r="C182" s="287"/>
      <c r="D182" s="287"/>
      <c r="E182" s="290"/>
      <c r="F182" s="287"/>
      <c r="G182" s="291"/>
      <c r="H182" s="291"/>
      <c r="I182" s="287"/>
      <c r="J182" s="292"/>
      <c r="P182" s="63"/>
      <c r="Q182" s="63"/>
      <c r="R182" s="63"/>
      <c r="S182" s="63"/>
      <c r="T182" s="63"/>
    </row>
    <row r="183" spans="1:20" s="68" customFormat="1" ht="15" x14ac:dyDescent="0.2">
      <c r="A183" s="63"/>
      <c r="B183" s="278"/>
      <c r="C183" s="287"/>
      <c r="D183" s="287"/>
      <c r="E183" s="290"/>
      <c r="F183" s="287"/>
      <c r="G183" s="291"/>
      <c r="H183" s="291"/>
      <c r="I183" s="287"/>
      <c r="J183" s="292"/>
      <c r="P183" s="63"/>
      <c r="Q183" s="63"/>
      <c r="R183" s="63"/>
      <c r="S183" s="63"/>
      <c r="T183" s="63"/>
    </row>
    <row r="184" spans="1:20" s="68" customFormat="1" ht="15" x14ac:dyDescent="0.2">
      <c r="A184" s="63"/>
      <c r="B184" s="278"/>
      <c r="C184" s="287"/>
      <c r="D184" s="287"/>
      <c r="E184" s="290"/>
      <c r="F184" s="287"/>
      <c r="G184" s="291"/>
      <c r="H184" s="291"/>
      <c r="I184" s="287"/>
      <c r="J184" s="292"/>
      <c r="P184" s="63"/>
      <c r="Q184" s="63"/>
      <c r="R184" s="63"/>
      <c r="S184" s="63"/>
      <c r="T184" s="63"/>
    </row>
    <row r="185" spans="1:20" s="68" customFormat="1" ht="15" x14ac:dyDescent="0.2">
      <c r="A185" s="63"/>
      <c r="B185" s="278"/>
      <c r="C185" s="287"/>
      <c r="D185" s="287"/>
      <c r="E185" s="290"/>
      <c r="F185" s="287"/>
      <c r="G185" s="291"/>
      <c r="H185" s="291"/>
      <c r="I185" s="287"/>
      <c r="J185" s="292"/>
      <c r="P185" s="63"/>
      <c r="Q185" s="63"/>
      <c r="R185" s="63"/>
      <c r="S185" s="63"/>
      <c r="T185" s="63"/>
    </row>
    <row r="186" spans="1:20" s="68" customFormat="1" ht="15" x14ac:dyDescent="0.2">
      <c r="A186" s="63"/>
      <c r="B186" s="278"/>
      <c r="C186" s="287"/>
      <c r="D186" s="287"/>
      <c r="E186" s="290"/>
      <c r="F186" s="287"/>
      <c r="G186" s="291"/>
      <c r="H186" s="291"/>
      <c r="I186" s="287"/>
      <c r="J186" s="292"/>
      <c r="P186" s="63"/>
      <c r="Q186" s="63"/>
      <c r="R186" s="63"/>
      <c r="S186" s="63"/>
      <c r="T186" s="63"/>
    </row>
    <row r="187" spans="1:20" s="68" customFormat="1" ht="15" x14ac:dyDescent="0.2">
      <c r="A187" s="63"/>
      <c r="B187" s="278"/>
      <c r="C187" s="287"/>
      <c r="D187" s="287"/>
      <c r="E187" s="290"/>
      <c r="F187" s="287"/>
      <c r="G187" s="291"/>
      <c r="H187" s="291"/>
      <c r="I187" s="287"/>
      <c r="J187" s="292"/>
      <c r="P187" s="63"/>
      <c r="Q187" s="63"/>
      <c r="R187" s="63"/>
      <c r="S187" s="63"/>
      <c r="T187" s="63"/>
    </row>
    <row r="188" spans="1:20" s="68" customFormat="1" ht="15" x14ac:dyDescent="0.2">
      <c r="A188" s="63"/>
      <c r="B188" s="278"/>
      <c r="C188" s="287"/>
      <c r="D188" s="287"/>
      <c r="E188" s="290"/>
      <c r="F188" s="287"/>
      <c r="G188" s="291"/>
      <c r="H188" s="291"/>
      <c r="I188" s="287"/>
      <c r="J188" s="292"/>
      <c r="P188" s="63"/>
      <c r="Q188" s="63"/>
      <c r="R188" s="63"/>
      <c r="S188" s="63"/>
      <c r="T188" s="63"/>
    </row>
    <row r="189" spans="1:20" s="68" customFormat="1" ht="15" x14ac:dyDescent="0.2">
      <c r="A189" s="63"/>
      <c r="B189" s="278"/>
      <c r="C189" s="287"/>
      <c r="D189" s="287"/>
      <c r="E189" s="290"/>
      <c r="F189" s="287"/>
      <c r="G189" s="291"/>
      <c r="H189" s="291"/>
      <c r="I189" s="287"/>
      <c r="J189" s="292"/>
      <c r="P189" s="63"/>
      <c r="Q189" s="63"/>
      <c r="R189" s="63"/>
      <c r="S189" s="63"/>
      <c r="T189" s="63"/>
    </row>
    <row r="190" spans="1:20" s="68" customFormat="1" ht="15" x14ac:dyDescent="0.2">
      <c r="A190" s="63"/>
      <c r="B190" s="278"/>
      <c r="C190" s="287"/>
      <c r="D190" s="287"/>
      <c r="E190" s="290"/>
      <c r="F190" s="287"/>
      <c r="G190" s="291"/>
      <c r="H190" s="291"/>
      <c r="I190" s="287"/>
      <c r="J190" s="292"/>
      <c r="P190" s="63"/>
      <c r="Q190" s="63"/>
      <c r="R190" s="63"/>
      <c r="S190" s="63"/>
      <c r="T190" s="63"/>
    </row>
    <row r="191" spans="1:20" s="68" customFormat="1" ht="15" x14ac:dyDescent="0.2">
      <c r="A191" s="63"/>
      <c r="B191" s="278"/>
      <c r="C191" s="287"/>
      <c r="D191" s="287"/>
      <c r="E191" s="290"/>
      <c r="F191" s="287"/>
      <c r="G191" s="291"/>
      <c r="H191" s="291"/>
      <c r="I191" s="287"/>
      <c r="J191" s="292"/>
      <c r="P191" s="63"/>
      <c r="Q191" s="63"/>
      <c r="R191" s="63"/>
      <c r="S191" s="63"/>
      <c r="T191" s="63"/>
    </row>
    <row r="192" spans="1:20" s="68" customFormat="1" ht="15" x14ac:dyDescent="0.2">
      <c r="A192" s="63"/>
      <c r="B192" s="278"/>
      <c r="C192" s="287"/>
      <c r="D192" s="287"/>
      <c r="E192" s="290"/>
      <c r="F192" s="287"/>
      <c r="G192" s="291"/>
      <c r="H192" s="291"/>
      <c r="I192" s="287"/>
      <c r="J192" s="292"/>
      <c r="P192" s="63"/>
      <c r="Q192" s="63"/>
      <c r="R192" s="63"/>
      <c r="S192" s="63"/>
      <c r="T192" s="63"/>
    </row>
    <row r="193" spans="1:20" s="68" customFormat="1" ht="15" x14ac:dyDescent="0.2">
      <c r="A193" s="63"/>
      <c r="B193" s="278"/>
      <c r="C193" s="287"/>
      <c r="D193" s="287"/>
      <c r="E193" s="290"/>
      <c r="F193" s="287"/>
      <c r="G193" s="291"/>
      <c r="H193" s="291"/>
      <c r="I193" s="287"/>
      <c r="J193" s="292"/>
      <c r="P193" s="63"/>
      <c r="Q193" s="63"/>
      <c r="R193" s="63"/>
      <c r="S193" s="63"/>
      <c r="T193" s="63"/>
    </row>
    <row r="194" spans="1:20" s="68" customFormat="1" ht="15" x14ac:dyDescent="0.2">
      <c r="A194" s="63"/>
      <c r="B194" s="278"/>
      <c r="C194" s="287"/>
      <c r="D194" s="287"/>
      <c r="E194" s="290"/>
      <c r="F194" s="287"/>
      <c r="G194" s="291"/>
      <c r="H194" s="291"/>
      <c r="I194" s="287"/>
      <c r="J194" s="292"/>
      <c r="P194" s="63"/>
      <c r="Q194" s="63"/>
      <c r="R194" s="63"/>
      <c r="S194" s="63"/>
      <c r="T194" s="63"/>
    </row>
    <row r="195" spans="1:20" s="68" customFormat="1" ht="15" x14ac:dyDescent="0.2">
      <c r="A195" s="63"/>
      <c r="B195" s="278"/>
      <c r="C195" s="287"/>
      <c r="D195" s="287"/>
      <c r="E195" s="290"/>
      <c r="F195" s="287"/>
      <c r="G195" s="291"/>
      <c r="H195" s="291"/>
      <c r="I195" s="287"/>
      <c r="J195" s="292"/>
      <c r="P195" s="63"/>
      <c r="Q195" s="63"/>
      <c r="R195" s="63"/>
      <c r="S195" s="63"/>
      <c r="T195" s="63"/>
    </row>
    <row r="196" spans="1:20" s="68" customFormat="1" ht="15" x14ac:dyDescent="0.2">
      <c r="A196" s="63"/>
      <c r="B196" s="278"/>
      <c r="C196" s="287"/>
      <c r="D196" s="287"/>
      <c r="E196" s="290"/>
      <c r="F196" s="287"/>
      <c r="G196" s="291"/>
      <c r="H196" s="291"/>
      <c r="I196" s="287"/>
      <c r="J196" s="292"/>
      <c r="P196" s="63"/>
      <c r="Q196" s="63"/>
      <c r="R196" s="63"/>
      <c r="S196" s="63"/>
      <c r="T196" s="63"/>
    </row>
    <row r="197" spans="1:20" s="68" customFormat="1" ht="15" x14ac:dyDescent="0.2">
      <c r="A197" s="63"/>
      <c r="B197" s="278"/>
      <c r="C197" s="287"/>
      <c r="D197" s="287"/>
      <c r="E197" s="290"/>
      <c r="F197" s="287"/>
      <c r="G197" s="291"/>
      <c r="H197" s="291"/>
      <c r="I197" s="287"/>
      <c r="J197" s="292"/>
      <c r="P197" s="63"/>
      <c r="Q197" s="63"/>
      <c r="R197" s="63"/>
      <c r="S197" s="63"/>
      <c r="T197" s="63"/>
    </row>
    <row r="198" spans="1:20" s="68" customFormat="1" ht="15" x14ac:dyDescent="0.2">
      <c r="A198" s="63"/>
      <c r="B198" s="278"/>
      <c r="C198" s="287"/>
      <c r="D198" s="287"/>
      <c r="E198" s="290"/>
      <c r="F198" s="287"/>
      <c r="G198" s="291"/>
      <c r="H198" s="291"/>
      <c r="I198" s="287"/>
      <c r="J198" s="292"/>
      <c r="P198" s="63"/>
      <c r="Q198" s="63"/>
      <c r="R198" s="63"/>
      <c r="S198" s="63"/>
      <c r="T198" s="63"/>
    </row>
    <row r="199" spans="1:20" s="68" customFormat="1" ht="15" x14ac:dyDescent="0.2">
      <c r="A199" s="63"/>
      <c r="B199" s="278"/>
      <c r="C199" s="287"/>
      <c r="D199" s="287"/>
      <c r="E199" s="290"/>
      <c r="F199" s="287"/>
      <c r="G199" s="291"/>
      <c r="H199" s="291"/>
      <c r="I199" s="287"/>
      <c r="J199" s="292"/>
      <c r="P199" s="63"/>
      <c r="Q199" s="63"/>
      <c r="R199" s="63"/>
      <c r="S199" s="63"/>
      <c r="T199" s="63"/>
    </row>
    <row r="200" spans="1:20" s="68" customFormat="1" ht="15" x14ac:dyDescent="0.2">
      <c r="A200" s="63"/>
      <c r="B200" s="278"/>
      <c r="C200" s="287"/>
      <c r="D200" s="287"/>
      <c r="E200" s="290"/>
      <c r="F200" s="287"/>
      <c r="G200" s="291"/>
      <c r="H200" s="291"/>
      <c r="I200" s="287"/>
      <c r="J200" s="292"/>
      <c r="P200" s="63"/>
      <c r="Q200" s="63"/>
      <c r="R200" s="63"/>
      <c r="S200" s="63"/>
      <c r="T200" s="63"/>
    </row>
    <row r="201" spans="1:20" s="68" customFormat="1" ht="15" x14ac:dyDescent="0.2">
      <c r="A201" s="63"/>
      <c r="B201" s="278"/>
      <c r="C201" s="287"/>
      <c r="D201" s="287"/>
      <c r="E201" s="290"/>
      <c r="F201" s="287"/>
      <c r="G201" s="291"/>
      <c r="H201" s="291"/>
      <c r="I201" s="287"/>
      <c r="J201" s="292"/>
      <c r="P201" s="63"/>
      <c r="Q201" s="63"/>
      <c r="R201" s="63"/>
      <c r="S201" s="63"/>
      <c r="T201" s="63"/>
    </row>
    <row r="202" spans="1:20" s="68" customFormat="1" ht="15" x14ac:dyDescent="0.2">
      <c r="A202" s="63"/>
      <c r="B202" s="278"/>
      <c r="C202" s="287"/>
      <c r="D202" s="287"/>
      <c r="E202" s="290"/>
      <c r="F202" s="287"/>
      <c r="G202" s="291"/>
      <c r="H202" s="291"/>
      <c r="I202" s="287"/>
      <c r="J202" s="292"/>
      <c r="P202" s="63"/>
      <c r="Q202" s="63"/>
      <c r="R202" s="63"/>
      <c r="S202" s="63"/>
      <c r="T202" s="63"/>
    </row>
    <row r="203" spans="1:20" s="68" customFormat="1" ht="15" x14ac:dyDescent="0.2">
      <c r="A203" s="63"/>
      <c r="B203" s="278"/>
      <c r="C203" s="287"/>
      <c r="D203" s="287"/>
      <c r="E203" s="290"/>
      <c r="F203" s="287"/>
      <c r="G203" s="291"/>
      <c r="H203" s="291"/>
      <c r="I203" s="287"/>
      <c r="J203" s="292"/>
      <c r="P203" s="63"/>
      <c r="Q203" s="63"/>
      <c r="R203" s="63"/>
      <c r="S203" s="63"/>
      <c r="T203" s="63"/>
    </row>
    <row r="204" spans="1:20" s="68" customFormat="1" ht="15" x14ac:dyDescent="0.2">
      <c r="A204" s="63"/>
      <c r="B204" s="278"/>
      <c r="C204" s="287"/>
      <c r="D204" s="287"/>
      <c r="E204" s="290"/>
      <c r="F204" s="287"/>
      <c r="G204" s="291"/>
      <c r="H204" s="291"/>
      <c r="I204" s="287"/>
      <c r="J204" s="292"/>
      <c r="P204" s="63"/>
      <c r="Q204" s="63"/>
      <c r="R204" s="63"/>
      <c r="S204" s="63"/>
      <c r="T204" s="63"/>
    </row>
    <row r="205" spans="1:20" s="68" customFormat="1" ht="15" x14ac:dyDescent="0.2">
      <c r="A205" s="63"/>
      <c r="B205" s="278"/>
      <c r="C205" s="287"/>
      <c r="D205" s="287"/>
      <c r="E205" s="290"/>
      <c r="F205" s="287"/>
      <c r="G205" s="291"/>
      <c r="H205" s="291"/>
      <c r="I205" s="287"/>
      <c r="J205" s="292"/>
      <c r="P205" s="63"/>
      <c r="Q205" s="63"/>
      <c r="R205" s="63"/>
      <c r="S205" s="63"/>
      <c r="T205" s="63"/>
    </row>
    <row r="206" spans="1:20" s="68" customFormat="1" ht="15" x14ac:dyDescent="0.2">
      <c r="A206" s="63"/>
      <c r="B206" s="278"/>
      <c r="C206" s="287"/>
      <c r="D206" s="287"/>
      <c r="E206" s="290"/>
      <c r="F206" s="287"/>
      <c r="G206" s="291"/>
      <c r="H206" s="291"/>
      <c r="I206" s="287"/>
      <c r="J206" s="292"/>
      <c r="P206" s="63"/>
      <c r="Q206" s="63"/>
      <c r="R206" s="63"/>
      <c r="S206" s="63"/>
      <c r="T206" s="63"/>
    </row>
    <row r="207" spans="1:20" s="68" customFormat="1" ht="15" x14ac:dyDescent="0.2">
      <c r="A207" s="63"/>
      <c r="B207" s="278"/>
      <c r="C207" s="287"/>
      <c r="D207" s="287"/>
      <c r="E207" s="290"/>
      <c r="F207" s="287"/>
      <c r="G207" s="291"/>
      <c r="H207" s="291"/>
      <c r="I207" s="287"/>
      <c r="J207" s="292"/>
      <c r="P207" s="63"/>
      <c r="Q207" s="63"/>
      <c r="R207" s="63"/>
      <c r="S207" s="63"/>
      <c r="T207" s="63"/>
    </row>
    <row r="208" spans="1:20" s="68" customFormat="1" ht="15" x14ac:dyDescent="0.2">
      <c r="A208" s="63"/>
      <c r="B208" s="278"/>
      <c r="C208" s="287"/>
      <c r="D208" s="287"/>
      <c r="E208" s="290"/>
      <c r="F208" s="287"/>
      <c r="G208" s="291"/>
      <c r="H208" s="291"/>
      <c r="I208" s="287"/>
      <c r="J208" s="292"/>
      <c r="P208" s="63"/>
      <c r="Q208" s="63"/>
      <c r="R208" s="63"/>
      <c r="S208" s="63"/>
      <c r="T208" s="63"/>
    </row>
    <row r="209" spans="1:20" s="68" customFormat="1" ht="15" x14ac:dyDescent="0.2">
      <c r="A209" s="63"/>
      <c r="B209" s="278"/>
      <c r="C209" s="287"/>
      <c r="D209" s="287"/>
      <c r="E209" s="290"/>
      <c r="F209" s="287"/>
      <c r="G209" s="291"/>
      <c r="H209" s="291"/>
      <c r="I209" s="287"/>
      <c r="J209" s="292"/>
      <c r="P209" s="63"/>
      <c r="Q209" s="63"/>
      <c r="R209" s="63"/>
      <c r="S209" s="63"/>
      <c r="T209" s="63"/>
    </row>
    <row r="210" spans="1:20" s="68" customFormat="1" ht="15" x14ac:dyDescent="0.2">
      <c r="A210" s="63"/>
      <c r="B210" s="278"/>
      <c r="C210" s="287"/>
      <c r="D210" s="287"/>
      <c r="E210" s="290"/>
      <c r="F210" s="287"/>
      <c r="G210" s="291"/>
      <c r="H210" s="291"/>
      <c r="I210" s="287"/>
      <c r="J210" s="292"/>
      <c r="P210" s="63"/>
      <c r="Q210" s="63"/>
      <c r="R210" s="63"/>
      <c r="S210" s="63"/>
      <c r="T210" s="63"/>
    </row>
    <row r="211" spans="1:20" s="68" customFormat="1" ht="15" x14ac:dyDescent="0.2">
      <c r="A211" s="63"/>
      <c r="B211" s="278"/>
      <c r="C211" s="287"/>
      <c r="D211" s="287"/>
      <c r="E211" s="290"/>
      <c r="F211" s="287"/>
      <c r="G211" s="291"/>
      <c r="H211" s="291"/>
      <c r="I211" s="287"/>
      <c r="J211" s="292"/>
      <c r="P211" s="63"/>
      <c r="Q211" s="63"/>
      <c r="R211" s="63"/>
      <c r="S211" s="63"/>
      <c r="T211" s="63"/>
    </row>
    <row r="212" spans="1:20" s="68" customFormat="1" ht="15" x14ac:dyDescent="0.2">
      <c r="A212" s="63"/>
      <c r="B212" s="278"/>
      <c r="C212" s="287"/>
      <c r="D212" s="287"/>
      <c r="E212" s="290"/>
      <c r="F212" s="287"/>
      <c r="G212" s="291"/>
      <c r="H212" s="291"/>
      <c r="I212" s="287"/>
      <c r="J212" s="292"/>
      <c r="P212" s="63"/>
      <c r="Q212" s="63"/>
      <c r="R212" s="63"/>
      <c r="S212" s="63"/>
      <c r="T212" s="63"/>
    </row>
    <row r="213" spans="1:20" s="68" customFormat="1" ht="15" x14ac:dyDescent="0.2">
      <c r="A213" s="63"/>
      <c r="B213" s="278"/>
      <c r="C213" s="287"/>
      <c r="D213" s="287"/>
      <c r="E213" s="290"/>
      <c r="F213" s="287"/>
      <c r="G213" s="291"/>
      <c r="H213" s="291"/>
      <c r="I213" s="287"/>
      <c r="J213" s="292"/>
      <c r="P213" s="63"/>
      <c r="Q213" s="63"/>
      <c r="R213" s="63"/>
      <c r="S213" s="63"/>
      <c r="T213" s="63"/>
    </row>
    <row r="214" spans="1:20" s="68" customFormat="1" ht="15" x14ac:dyDescent="0.2">
      <c r="A214" s="63"/>
      <c r="B214" s="278"/>
      <c r="C214" s="287"/>
      <c r="D214" s="287"/>
      <c r="E214" s="290"/>
      <c r="F214" s="287"/>
      <c r="G214" s="291"/>
      <c r="H214" s="291"/>
      <c r="I214" s="287"/>
      <c r="J214" s="292"/>
      <c r="P214" s="63"/>
      <c r="Q214" s="63"/>
      <c r="R214" s="63"/>
      <c r="S214" s="63"/>
      <c r="T214" s="63"/>
    </row>
    <row r="215" spans="1:20" s="68" customFormat="1" ht="15" x14ac:dyDescent="0.2">
      <c r="A215" s="63"/>
      <c r="B215" s="278"/>
      <c r="C215" s="287"/>
      <c r="D215" s="287"/>
      <c r="E215" s="290"/>
      <c r="F215" s="287"/>
      <c r="G215" s="291"/>
      <c r="H215" s="291"/>
      <c r="I215" s="287"/>
      <c r="J215" s="292"/>
      <c r="P215" s="63"/>
      <c r="Q215" s="63"/>
      <c r="R215" s="63"/>
      <c r="S215" s="63"/>
      <c r="T215" s="63"/>
    </row>
    <row r="216" spans="1:20" s="68" customFormat="1" ht="15" x14ac:dyDescent="0.2">
      <c r="A216" s="63"/>
      <c r="B216" s="278"/>
      <c r="C216" s="287"/>
      <c r="D216" s="287"/>
      <c r="E216" s="290"/>
      <c r="F216" s="287"/>
      <c r="G216" s="291"/>
      <c r="H216" s="291"/>
      <c r="I216" s="287"/>
      <c r="J216" s="292"/>
      <c r="P216" s="63"/>
      <c r="Q216" s="63"/>
      <c r="R216" s="63"/>
      <c r="S216" s="63"/>
      <c r="T216" s="63"/>
    </row>
    <row r="217" spans="1:20" s="68" customFormat="1" ht="15" x14ac:dyDescent="0.2">
      <c r="A217" s="63"/>
      <c r="B217" s="278"/>
      <c r="C217" s="287"/>
      <c r="D217" s="287"/>
      <c r="E217" s="290"/>
      <c r="F217" s="287"/>
      <c r="G217" s="291"/>
      <c r="H217" s="291"/>
      <c r="I217" s="287"/>
      <c r="J217" s="292"/>
      <c r="P217" s="63"/>
      <c r="Q217" s="63"/>
      <c r="R217" s="63"/>
      <c r="S217" s="63"/>
      <c r="T217" s="63"/>
    </row>
    <row r="218" spans="1:20" s="68" customFormat="1" ht="15" x14ac:dyDescent="0.2">
      <c r="A218" s="63"/>
      <c r="B218" s="278"/>
      <c r="C218" s="287"/>
      <c r="D218" s="287"/>
      <c r="E218" s="290"/>
      <c r="F218" s="287"/>
      <c r="G218" s="291"/>
      <c r="H218" s="291"/>
      <c r="I218" s="287"/>
      <c r="J218" s="292"/>
      <c r="P218" s="63"/>
      <c r="Q218" s="63"/>
      <c r="R218" s="63"/>
      <c r="S218" s="63"/>
      <c r="T218" s="63"/>
    </row>
    <row r="219" spans="1:20" s="68" customFormat="1" ht="15" x14ac:dyDescent="0.2">
      <c r="A219" s="63"/>
      <c r="B219" s="278"/>
      <c r="C219" s="287"/>
      <c r="D219" s="287"/>
      <c r="E219" s="290"/>
      <c r="F219" s="287"/>
      <c r="G219" s="291"/>
      <c r="H219" s="291"/>
      <c r="I219" s="287"/>
      <c r="J219" s="292"/>
      <c r="P219" s="63"/>
      <c r="Q219" s="63"/>
      <c r="R219" s="63"/>
      <c r="S219" s="63"/>
      <c r="T219" s="63"/>
    </row>
    <row r="220" spans="1:20" s="68" customFormat="1" ht="15" x14ac:dyDescent="0.2">
      <c r="A220" s="63"/>
      <c r="B220" s="278"/>
      <c r="C220" s="287"/>
      <c r="D220" s="287"/>
      <c r="E220" s="290"/>
      <c r="F220" s="287"/>
      <c r="G220" s="291"/>
      <c r="H220" s="291"/>
      <c r="I220" s="287"/>
      <c r="J220" s="292"/>
      <c r="P220" s="63"/>
      <c r="Q220" s="63"/>
      <c r="R220" s="63"/>
      <c r="S220" s="63"/>
      <c r="T220" s="63"/>
    </row>
    <row r="221" spans="1:20" s="68" customFormat="1" ht="15" x14ac:dyDescent="0.2">
      <c r="A221" s="63"/>
      <c r="B221" s="278"/>
      <c r="C221" s="287"/>
      <c r="D221" s="287"/>
      <c r="E221" s="290"/>
      <c r="F221" s="287"/>
      <c r="G221" s="291"/>
      <c r="H221" s="291"/>
      <c r="I221" s="287"/>
      <c r="J221" s="292"/>
      <c r="P221" s="63"/>
      <c r="Q221" s="63"/>
      <c r="R221" s="63"/>
      <c r="S221" s="63"/>
      <c r="T221" s="63"/>
    </row>
    <row r="222" spans="1:20" s="68" customFormat="1" ht="15" x14ac:dyDescent="0.2">
      <c r="A222" s="63"/>
      <c r="B222" s="278"/>
      <c r="C222" s="287"/>
      <c r="D222" s="287"/>
      <c r="E222" s="290"/>
      <c r="F222" s="287"/>
      <c r="G222" s="291"/>
      <c r="H222" s="291"/>
      <c r="I222" s="287"/>
      <c r="J222" s="292"/>
      <c r="P222" s="63"/>
      <c r="Q222" s="63"/>
      <c r="R222" s="63"/>
      <c r="S222" s="63"/>
      <c r="T222" s="63"/>
    </row>
    <row r="223" spans="1:20" s="68" customFormat="1" ht="15" x14ac:dyDescent="0.2">
      <c r="A223" s="63"/>
      <c r="B223" s="278"/>
      <c r="C223" s="287"/>
      <c r="D223" s="287"/>
      <c r="E223" s="290"/>
      <c r="F223" s="287"/>
      <c r="G223" s="291"/>
      <c r="H223" s="291"/>
      <c r="I223" s="287"/>
      <c r="J223" s="292"/>
      <c r="P223" s="63"/>
      <c r="Q223" s="63"/>
      <c r="R223" s="63"/>
      <c r="S223" s="63"/>
      <c r="T223" s="63"/>
    </row>
    <row r="224" spans="1:20" s="68" customFormat="1" ht="15" x14ac:dyDescent="0.2">
      <c r="A224" s="63"/>
      <c r="B224" s="278"/>
      <c r="C224" s="287"/>
      <c r="D224" s="287"/>
      <c r="E224" s="290"/>
      <c r="F224" s="287"/>
      <c r="G224" s="291"/>
      <c r="H224" s="291"/>
      <c r="I224" s="287"/>
      <c r="J224" s="292"/>
      <c r="P224" s="63"/>
      <c r="Q224" s="63"/>
      <c r="R224" s="63"/>
      <c r="S224" s="63"/>
      <c r="T224" s="63"/>
    </row>
    <row r="225" spans="1:20" s="68" customFormat="1" ht="15" x14ac:dyDescent="0.2">
      <c r="A225" s="63"/>
      <c r="B225" s="278"/>
      <c r="C225" s="287"/>
      <c r="D225" s="287"/>
      <c r="E225" s="290"/>
      <c r="F225" s="287"/>
      <c r="G225" s="291"/>
      <c r="H225" s="291"/>
      <c r="I225" s="287"/>
      <c r="J225" s="292"/>
      <c r="P225" s="63"/>
      <c r="Q225" s="63"/>
      <c r="R225" s="63"/>
      <c r="S225" s="63"/>
      <c r="T225" s="63"/>
    </row>
    <row r="226" spans="1:20" s="68" customFormat="1" ht="15" x14ac:dyDescent="0.2">
      <c r="A226" s="63"/>
      <c r="B226" s="278"/>
      <c r="C226" s="287"/>
      <c r="D226" s="287"/>
      <c r="E226" s="290"/>
      <c r="F226" s="287"/>
      <c r="G226" s="291"/>
      <c r="H226" s="291"/>
      <c r="I226" s="287"/>
      <c r="J226" s="292"/>
      <c r="P226" s="63"/>
      <c r="Q226" s="63"/>
      <c r="R226" s="63"/>
      <c r="S226" s="63"/>
      <c r="T226" s="63"/>
    </row>
    <row r="227" spans="1:20" s="68" customFormat="1" ht="15" x14ac:dyDescent="0.2">
      <c r="A227" s="63"/>
      <c r="B227" s="278"/>
      <c r="C227" s="78"/>
      <c r="D227" s="78"/>
      <c r="E227" s="290"/>
      <c r="F227" s="287"/>
      <c r="G227" s="291"/>
      <c r="H227" s="291"/>
      <c r="I227" s="287"/>
      <c r="J227" s="292"/>
      <c r="P227" s="63"/>
      <c r="Q227" s="63"/>
      <c r="R227" s="63"/>
      <c r="S227" s="63"/>
      <c r="T227" s="63"/>
    </row>
    <row r="228" spans="1:20" s="68" customFormat="1" ht="15" x14ac:dyDescent="0.2">
      <c r="A228" s="63"/>
      <c r="B228" s="278"/>
      <c r="C228" s="78"/>
      <c r="D228" s="78"/>
      <c r="E228" s="290"/>
      <c r="F228" s="287"/>
      <c r="G228" s="291"/>
      <c r="H228" s="291"/>
      <c r="I228" s="287"/>
      <c r="J228" s="292"/>
      <c r="P228" s="63"/>
      <c r="Q228" s="63"/>
      <c r="R228" s="63"/>
      <c r="S228" s="63"/>
      <c r="T228" s="63"/>
    </row>
    <row r="229" spans="1:20" s="68" customFormat="1" ht="15" x14ac:dyDescent="0.2">
      <c r="A229" s="63"/>
      <c r="B229" s="80"/>
      <c r="C229" s="78"/>
      <c r="D229" s="78"/>
      <c r="E229" s="290"/>
      <c r="F229" s="287"/>
      <c r="G229" s="291"/>
      <c r="H229" s="291"/>
      <c r="I229" s="287"/>
      <c r="J229" s="292"/>
      <c r="P229" s="63"/>
      <c r="Q229" s="63"/>
      <c r="R229" s="63"/>
      <c r="S229" s="63"/>
      <c r="T229" s="63"/>
    </row>
    <row r="230" spans="1:20" s="68" customFormat="1" ht="15" x14ac:dyDescent="0.2">
      <c r="A230" s="63"/>
      <c r="B230" s="80"/>
      <c r="C230" s="78"/>
      <c r="D230" s="78"/>
      <c r="E230" s="290"/>
      <c r="F230" s="287"/>
      <c r="G230" s="291"/>
      <c r="H230" s="291"/>
      <c r="I230" s="287"/>
      <c r="J230" s="292"/>
      <c r="P230" s="63"/>
      <c r="Q230" s="63"/>
      <c r="R230" s="63"/>
      <c r="S230" s="63"/>
      <c r="T230" s="63"/>
    </row>
    <row r="231" spans="1:20" s="68" customFormat="1" ht="15" x14ac:dyDescent="0.2">
      <c r="A231" s="63"/>
      <c r="B231" s="80"/>
      <c r="C231" s="78"/>
      <c r="D231" s="78"/>
      <c r="E231" s="290"/>
      <c r="F231" s="287"/>
      <c r="G231" s="291"/>
      <c r="H231" s="291"/>
      <c r="I231" s="287"/>
      <c r="J231" s="292"/>
      <c r="P231" s="63"/>
      <c r="Q231" s="63"/>
      <c r="R231" s="63"/>
      <c r="S231" s="63"/>
      <c r="T231" s="63"/>
    </row>
    <row r="232" spans="1:20" s="68" customFormat="1" ht="15" x14ac:dyDescent="0.2">
      <c r="A232" s="63"/>
      <c r="B232" s="80"/>
      <c r="C232" s="78"/>
      <c r="D232" s="78"/>
      <c r="E232" s="290"/>
      <c r="F232" s="287"/>
      <c r="G232" s="291"/>
      <c r="H232" s="291"/>
      <c r="I232" s="287"/>
      <c r="J232" s="292"/>
      <c r="P232" s="63"/>
      <c r="Q232" s="63"/>
      <c r="R232" s="63"/>
      <c r="S232" s="63"/>
      <c r="T232" s="63"/>
    </row>
    <row r="233" spans="1:20" s="68" customFormat="1" ht="15" x14ac:dyDescent="0.2">
      <c r="A233" s="63"/>
      <c r="B233" s="80"/>
      <c r="C233" s="78"/>
      <c r="D233" s="78"/>
      <c r="E233" s="290"/>
      <c r="F233" s="287"/>
      <c r="G233" s="291"/>
      <c r="H233" s="291"/>
      <c r="I233" s="287"/>
      <c r="J233" s="292"/>
      <c r="P233" s="63"/>
      <c r="Q233" s="63"/>
      <c r="R233" s="63"/>
      <c r="S233" s="63"/>
      <c r="T233" s="63"/>
    </row>
    <row r="234" spans="1:20" s="68" customFormat="1" ht="15" x14ac:dyDescent="0.2">
      <c r="A234" s="63"/>
      <c r="B234" s="80"/>
      <c r="C234" s="78"/>
      <c r="D234" s="78"/>
      <c r="E234" s="290"/>
      <c r="F234" s="78"/>
      <c r="G234" s="79"/>
      <c r="H234" s="79"/>
      <c r="I234" s="287"/>
      <c r="J234" s="292"/>
      <c r="P234" s="63"/>
      <c r="Q234" s="63"/>
      <c r="R234" s="63"/>
      <c r="S234" s="63"/>
      <c r="T234" s="63"/>
    </row>
    <row r="235" spans="1:20" s="68" customFormat="1" ht="15" x14ac:dyDescent="0.2">
      <c r="A235" s="63"/>
      <c r="B235" s="80"/>
      <c r="C235" s="78"/>
      <c r="D235" s="78"/>
      <c r="E235" s="290"/>
      <c r="F235" s="78"/>
      <c r="G235" s="79"/>
      <c r="H235" s="79"/>
      <c r="I235" s="287"/>
      <c r="J235" s="292"/>
      <c r="P235" s="63"/>
      <c r="Q235" s="63"/>
      <c r="R235" s="63"/>
      <c r="S235" s="63"/>
      <c r="T235" s="63"/>
    </row>
    <row r="236" spans="1:20" s="68" customFormat="1" ht="15" x14ac:dyDescent="0.2">
      <c r="A236" s="63"/>
      <c r="B236" s="80"/>
      <c r="C236" s="78"/>
      <c r="D236" s="78"/>
      <c r="E236" s="290"/>
      <c r="F236" s="78"/>
      <c r="G236" s="79"/>
      <c r="H236" s="79"/>
      <c r="I236" s="287"/>
      <c r="J236" s="292"/>
      <c r="P236" s="63"/>
      <c r="Q236" s="63"/>
      <c r="R236" s="63"/>
      <c r="S236" s="63"/>
      <c r="T236" s="63"/>
    </row>
    <row r="237" spans="1:20" s="68" customFormat="1" ht="15" x14ac:dyDescent="0.2">
      <c r="A237" s="63"/>
      <c r="B237" s="80"/>
      <c r="C237" s="78"/>
      <c r="D237" s="78"/>
      <c r="E237" s="290"/>
      <c r="F237" s="78"/>
      <c r="G237" s="79"/>
      <c r="H237" s="79"/>
      <c r="I237" s="287"/>
      <c r="J237" s="292"/>
      <c r="P237" s="63"/>
      <c r="Q237" s="63"/>
      <c r="R237" s="63"/>
      <c r="S237" s="63"/>
      <c r="T237" s="63"/>
    </row>
    <row r="238" spans="1:20" s="68" customFormat="1" ht="15" x14ac:dyDescent="0.2">
      <c r="A238" s="63"/>
      <c r="B238" s="80"/>
      <c r="C238" s="78"/>
      <c r="D238" s="78"/>
      <c r="E238" s="290"/>
      <c r="F238" s="78"/>
      <c r="G238" s="79"/>
      <c r="H238" s="79"/>
      <c r="I238" s="287"/>
      <c r="J238" s="292"/>
      <c r="P238" s="63"/>
      <c r="Q238" s="63"/>
      <c r="R238" s="63"/>
      <c r="S238" s="63"/>
      <c r="T238" s="63"/>
    </row>
    <row r="239" spans="1:20" s="68" customFormat="1" ht="15" x14ac:dyDescent="0.2">
      <c r="A239" s="63"/>
      <c r="B239" s="80"/>
      <c r="C239" s="78"/>
      <c r="D239" s="78"/>
      <c r="E239" s="290"/>
      <c r="F239" s="78"/>
      <c r="G239" s="79"/>
      <c r="H239" s="79"/>
      <c r="I239" s="287"/>
      <c r="J239" s="292"/>
      <c r="P239" s="63"/>
      <c r="Q239" s="63"/>
      <c r="R239" s="63"/>
      <c r="S239" s="63"/>
      <c r="T239" s="63"/>
    </row>
    <row r="240" spans="1:20" s="68" customFormat="1" ht="15" x14ac:dyDescent="0.2">
      <c r="A240" s="63"/>
      <c r="B240" s="80"/>
      <c r="C240" s="78"/>
      <c r="D240" s="78"/>
      <c r="E240" s="171"/>
      <c r="F240" s="78"/>
      <c r="G240" s="79"/>
      <c r="H240" s="79"/>
      <c r="I240" s="287"/>
      <c r="J240" s="292"/>
      <c r="P240" s="63"/>
      <c r="Q240" s="63"/>
      <c r="R240" s="63"/>
      <c r="S240" s="63"/>
      <c r="T240" s="63"/>
    </row>
    <row r="241" spans="1:20" s="68" customFormat="1" ht="15" x14ac:dyDescent="0.2">
      <c r="A241" s="63"/>
      <c r="B241" s="80"/>
      <c r="C241" s="78"/>
      <c r="D241" s="78"/>
      <c r="E241" s="171"/>
      <c r="F241" s="78"/>
      <c r="G241" s="79"/>
      <c r="H241" s="79"/>
      <c r="I241" s="287"/>
      <c r="J241" s="292"/>
      <c r="P241" s="63"/>
      <c r="Q241" s="63"/>
      <c r="R241" s="63"/>
      <c r="S241" s="63"/>
      <c r="T241" s="63"/>
    </row>
  </sheetData>
  <mergeCells count="21">
    <mergeCell ref="C8:I8"/>
    <mergeCell ref="D5:E5"/>
    <mergeCell ref="D2:E2"/>
    <mergeCell ref="D3:E3"/>
    <mergeCell ref="D4:E4"/>
    <mergeCell ref="D6:E6"/>
    <mergeCell ref="C18:I18"/>
    <mergeCell ref="C19:I19"/>
    <mergeCell ref="B20:B26"/>
    <mergeCell ref="C17:I17"/>
    <mergeCell ref="C9:I9"/>
    <mergeCell ref="C10:I10"/>
    <mergeCell ref="B11:B13"/>
    <mergeCell ref="C41:I41"/>
    <mergeCell ref="C42:I42"/>
    <mergeCell ref="C43:I43"/>
    <mergeCell ref="B44:B45"/>
    <mergeCell ref="C30:I30"/>
    <mergeCell ref="C31:I31"/>
    <mergeCell ref="C32:I32"/>
    <mergeCell ref="B33:B34"/>
  </mergeCells>
  <phoneticPr fontId="12" type="noConversion"/>
  <conditionalFormatting sqref="C8:C11 C16 C27:C33 C38:C44 C48:C52">
    <cfRule type="cellIs" dxfId="7" priority="18" operator="equal">
      <formula>"Complete"</formula>
    </cfRule>
  </conditionalFormatting>
  <conditionalFormatting sqref="C13:C14">
    <cfRule type="cellIs" dxfId="6" priority="17" operator="equal">
      <formula>"Complete"</formula>
    </cfRule>
  </conditionalFormatting>
  <conditionalFormatting sqref="C35">
    <cfRule type="cellIs" dxfId="5" priority="128" operator="equal">
      <formula>"Complete"</formula>
    </cfRule>
  </conditionalFormatting>
  <conditionalFormatting sqref="C59:C62">
    <cfRule type="cellIs" dxfId="4" priority="21" operator="equal">
      <formula>1</formula>
    </cfRule>
  </conditionalFormatting>
  <conditionalFormatting sqref="G12:G13 G21:G26 G34:G37">
    <cfRule type="cellIs" dxfId="3" priority="15" operator="equal">
      <formula>"Pass"</formula>
    </cfRule>
    <cfRule type="cellIs" dxfId="2" priority="16" operator="equal">
      <formula>"Fail"</formula>
    </cfRule>
  </conditionalFormatting>
  <conditionalFormatting sqref="G45:G47">
    <cfRule type="cellIs" dxfId="1" priority="123" operator="equal">
      <formula>"Pass"</formula>
    </cfRule>
    <cfRule type="cellIs" dxfId="0" priority="124" operator="equal">
      <formula>"Fail"</formula>
    </cfRule>
  </conditionalFormatting>
  <dataValidations count="1">
    <dataValidation type="list" allowBlank="1" showInputMessage="1" showErrorMessage="1" sqref="G45:G47 G21:G26 G34:G37 G12:G13" xr:uid="{C4608E72-B435-419F-AC8D-17632F1A87A6}">
      <formula1>$G$54:$G$57</formula1>
    </dataValidation>
  </dataValidations>
  <pageMargins left="0.7" right="0.7" top="0.75" bottom="0.75" header="0.3" footer="0.3"/>
  <pageSetup paperSize="8" scale="3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3"/>
  <sheetViews>
    <sheetView zoomScale="80" zoomScaleNormal="80" workbookViewId="0">
      <selection activeCell="B2" sqref="B2:D3"/>
    </sheetView>
  </sheetViews>
  <sheetFormatPr defaultRowHeight="15" x14ac:dyDescent="0.25"/>
  <cols>
    <col min="1" max="1" width="3" customWidth="1"/>
    <col min="2" max="2" width="57.7109375" bestFit="1" customWidth="1"/>
    <col min="3" max="3" width="93.85546875" bestFit="1" customWidth="1"/>
    <col min="4" max="4" width="104.28515625" customWidth="1"/>
  </cols>
  <sheetData>
    <row r="1" spans="1:77"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25">
      <c r="A2" s="26"/>
      <c r="B2" s="663" t="s">
        <v>1250</v>
      </c>
      <c r="C2" s="663"/>
      <c r="D2" s="663"/>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25">
      <c r="A3" s="26"/>
      <c r="B3" s="663"/>
      <c r="C3" s="663"/>
      <c r="D3" s="663"/>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2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25">
      <c r="A5" s="26"/>
      <c r="B5" s="360"/>
      <c r="C5" s="389" t="s">
        <v>1251</v>
      </c>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row>
    <row r="6" spans="1:77" x14ac:dyDescent="0.25">
      <c r="A6" s="26"/>
      <c r="B6" s="38"/>
      <c r="C6" s="389" t="s">
        <v>1252</v>
      </c>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row>
    <row r="7" spans="1:77" x14ac:dyDescent="0.2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row>
    <row r="8" spans="1:77" x14ac:dyDescent="0.25">
      <c r="A8" s="26"/>
      <c r="B8" s="50" t="s">
        <v>1253</v>
      </c>
      <c r="C8" s="51" t="s">
        <v>1254</v>
      </c>
      <c r="D8" s="51" t="s">
        <v>1255</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row>
    <row r="9" spans="1:77" x14ac:dyDescent="0.25">
      <c r="A9" s="26"/>
      <c r="B9" s="52" t="s">
        <v>1256</v>
      </c>
      <c r="C9" s="52" t="s">
        <v>1257</v>
      </c>
      <c r="D9" s="52" t="s">
        <v>1258</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25">
      <c r="A10" s="26"/>
      <c r="B10" s="52" t="s">
        <v>1259</v>
      </c>
      <c r="C10" s="52" t="s">
        <v>1260</v>
      </c>
      <c r="D10" s="52" t="s">
        <v>1258</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25">
      <c r="A11" s="26"/>
      <c r="B11" s="52" t="s">
        <v>1261</v>
      </c>
      <c r="C11" s="52" t="s">
        <v>1262</v>
      </c>
      <c r="D11" s="52" t="s">
        <v>1258</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25">
      <c r="A12" s="26"/>
      <c r="B12" s="52" t="s">
        <v>1263</v>
      </c>
      <c r="C12" s="52" t="s">
        <v>1264</v>
      </c>
      <c r="D12" s="52" t="s">
        <v>1258</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25">
      <c r="A13" s="26"/>
      <c r="B13" s="52" t="s">
        <v>1265</v>
      </c>
      <c r="C13" s="52" t="s">
        <v>1266</v>
      </c>
      <c r="D13" s="52" t="s">
        <v>1258</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25">
      <c r="A14" s="26"/>
      <c r="B14" s="52" t="s">
        <v>1267</v>
      </c>
      <c r="C14" s="52" t="s">
        <v>1268</v>
      </c>
      <c r="D14" s="52" t="s">
        <v>1258</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25">
      <c r="A15" s="26"/>
      <c r="B15" s="52" t="s">
        <v>1269</v>
      </c>
      <c r="C15" s="52" t="s">
        <v>1270</v>
      </c>
      <c r="D15" s="52" t="s">
        <v>1258</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25">
      <c r="A16" s="26"/>
      <c r="B16" s="52" t="s">
        <v>1271</v>
      </c>
      <c r="C16" s="52" t="s">
        <v>1272</v>
      </c>
      <c r="D16" s="52" t="s">
        <v>1258</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25">
      <c r="A17" s="26"/>
      <c r="B17" s="52" t="s">
        <v>1273</v>
      </c>
      <c r="C17" s="52" t="s">
        <v>1274</v>
      </c>
      <c r="D17" s="52" t="s">
        <v>1258</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25">
      <c r="A18" s="26"/>
      <c r="B18" s="52" t="s">
        <v>1275</v>
      </c>
      <c r="C18" s="52" t="s">
        <v>1276</v>
      </c>
      <c r="D18" s="53" t="s">
        <v>1258</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25">
      <c r="A19" s="26"/>
      <c r="B19" s="52" t="s">
        <v>1277</v>
      </c>
      <c r="C19" s="52" t="s">
        <v>1278</v>
      </c>
      <c r="D19" s="52" t="s">
        <v>1279</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25">
      <c r="A20" s="26"/>
      <c r="B20" s="52" t="s">
        <v>1280</v>
      </c>
      <c r="C20" s="52" t="s">
        <v>1281</v>
      </c>
      <c r="D20" s="52" t="s">
        <v>1431</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s="391" customFormat="1" x14ac:dyDescent="0.25">
      <c r="A21" s="388"/>
      <c r="B21" s="390" t="s">
        <v>1282</v>
      </c>
      <c r="C21" s="390" t="s">
        <v>1283</v>
      </c>
      <c r="D21" s="390" t="s">
        <v>1284</v>
      </c>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c r="BP21" s="388"/>
      <c r="BQ21" s="388"/>
      <c r="BR21" s="388"/>
      <c r="BS21" s="388"/>
      <c r="BT21" s="388"/>
      <c r="BU21" s="388"/>
      <c r="BV21" s="388"/>
      <c r="BW21" s="388"/>
      <c r="BX21" s="388"/>
      <c r="BY21" s="388"/>
    </row>
    <row r="22" spans="1:77" s="391" customFormat="1" x14ac:dyDescent="0.25">
      <c r="A22" s="388"/>
      <c r="B22" s="390" t="s">
        <v>1285</v>
      </c>
      <c r="C22" s="390" t="s">
        <v>1286</v>
      </c>
      <c r="D22" s="390" t="s">
        <v>1432</v>
      </c>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8"/>
      <c r="BM22" s="388"/>
      <c r="BN22" s="388"/>
      <c r="BO22" s="388"/>
      <c r="BP22" s="388"/>
      <c r="BQ22" s="388"/>
      <c r="BR22" s="388"/>
      <c r="BS22" s="388"/>
      <c r="BT22" s="388"/>
      <c r="BU22" s="388"/>
      <c r="BV22" s="388"/>
      <c r="BW22" s="388"/>
      <c r="BX22" s="388"/>
      <c r="BY22" s="388"/>
    </row>
    <row r="23" spans="1:77" s="391" customFormat="1" x14ac:dyDescent="0.25">
      <c r="A23" s="388"/>
      <c r="B23" s="392" t="s">
        <v>1287</v>
      </c>
      <c r="C23" s="392" t="s">
        <v>1276</v>
      </c>
      <c r="D23" s="393" t="s">
        <v>1431</v>
      </c>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8"/>
      <c r="BM23" s="388"/>
      <c r="BN23" s="388"/>
      <c r="BO23" s="388"/>
      <c r="BP23" s="388"/>
      <c r="BQ23" s="388"/>
      <c r="BR23" s="388"/>
      <c r="BS23" s="388"/>
      <c r="BT23" s="388"/>
      <c r="BU23" s="388"/>
      <c r="BV23" s="388"/>
      <c r="BW23" s="388"/>
      <c r="BX23" s="388"/>
      <c r="BY23" s="388"/>
    </row>
    <row r="24" spans="1:77" s="391" customFormat="1" x14ac:dyDescent="0.25">
      <c r="A24" s="388"/>
      <c r="B24" s="392" t="s">
        <v>1288</v>
      </c>
      <c r="C24" s="392" t="s">
        <v>1433</v>
      </c>
      <c r="D24" s="392" t="s">
        <v>1434</v>
      </c>
      <c r="E24" s="388"/>
      <c r="F24" s="388"/>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c r="BJ24" s="388"/>
      <c r="BK24" s="388"/>
      <c r="BL24" s="388"/>
      <c r="BM24" s="388"/>
      <c r="BN24" s="388"/>
      <c r="BO24" s="388"/>
      <c r="BP24" s="388"/>
      <c r="BQ24" s="388"/>
      <c r="BR24" s="388"/>
      <c r="BS24" s="388"/>
      <c r="BT24" s="388"/>
      <c r="BU24" s="388"/>
      <c r="BV24" s="388"/>
      <c r="BW24" s="388"/>
      <c r="BX24" s="388"/>
      <c r="BY24" s="388"/>
    </row>
    <row r="25" spans="1:77" s="391" customFormat="1" x14ac:dyDescent="0.25">
      <c r="A25" s="388"/>
      <c r="B25" s="392" t="s">
        <v>1289</v>
      </c>
      <c r="C25" s="392" t="s">
        <v>1435</v>
      </c>
      <c r="D25" s="392" t="s">
        <v>1434</v>
      </c>
      <c r="E25" s="388"/>
      <c r="F25" s="388"/>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c r="BH25" s="388"/>
      <c r="BI25" s="388"/>
      <c r="BJ25" s="388"/>
      <c r="BK25" s="388"/>
      <c r="BL25" s="388"/>
      <c r="BM25" s="388"/>
      <c r="BN25" s="388"/>
      <c r="BO25" s="388"/>
      <c r="BP25" s="388"/>
      <c r="BQ25" s="388"/>
      <c r="BR25" s="388"/>
      <c r="BS25" s="388"/>
      <c r="BT25" s="388"/>
      <c r="BU25" s="388"/>
      <c r="BV25" s="388"/>
      <c r="BW25" s="388"/>
      <c r="BX25" s="388"/>
      <c r="BY25" s="388"/>
    </row>
    <row r="26" spans="1:77" s="391" customFormat="1" x14ac:dyDescent="0.25">
      <c r="A26" s="388"/>
      <c r="B26" s="394" t="s">
        <v>1290</v>
      </c>
      <c r="C26" s="395" t="s">
        <v>1254</v>
      </c>
      <c r="D26" s="395" t="s">
        <v>1255</v>
      </c>
      <c r="E26" s="388"/>
      <c r="F26" s="388"/>
      <c r="G26" s="388"/>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c r="BH26" s="388"/>
      <c r="BI26" s="388"/>
      <c r="BJ26" s="388"/>
      <c r="BK26" s="388"/>
      <c r="BL26" s="388"/>
      <c r="BM26" s="388"/>
      <c r="BN26" s="388"/>
      <c r="BO26" s="388"/>
      <c r="BP26" s="388"/>
      <c r="BQ26" s="388"/>
      <c r="BR26" s="388"/>
      <c r="BS26" s="388"/>
      <c r="BT26" s="388"/>
      <c r="BU26" s="388"/>
      <c r="BV26" s="388"/>
      <c r="BW26" s="388"/>
      <c r="BX26" s="388"/>
      <c r="BY26" s="388"/>
    </row>
    <row r="27" spans="1:77" s="391" customFormat="1" x14ac:dyDescent="0.25">
      <c r="A27" s="388"/>
      <c r="B27" s="184" t="s">
        <v>1291</v>
      </c>
      <c r="C27" s="184" t="s">
        <v>1292</v>
      </c>
      <c r="D27" s="184" t="s">
        <v>1293</v>
      </c>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c r="BC27" s="388"/>
      <c r="BD27" s="388"/>
      <c r="BE27" s="388"/>
      <c r="BF27" s="388"/>
      <c r="BG27" s="388"/>
      <c r="BH27" s="388"/>
      <c r="BI27" s="388"/>
      <c r="BJ27" s="388"/>
      <c r="BK27" s="388"/>
      <c r="BL27" s="388"/>
      <c r="BM27" s="388"/>
      <c r="BN27" s="388"/>
      <c r="BO27" s="388"/>
      <c r="BP27" s="388"/>
      <c r="BQ27" s="388"/>
      <c r="BR27" s="388"/>
      <c r="BS27" s="388"/>
      <c r="BT27" s="388"/>
      <c r="BU27" s="388"/>
      <c r="BV27" s="388"/>
      <c r="BW27" s="388"/>
      <c r="BX27" s="388"/>
      <c r="BY27" s="388"/>
    </row>
    <row r="28" spans="1:77" s="391" customFormat="1" x14ac:dyDescent="0.25">
      <c r="A28" s="388"/>
      <c r="B28" s="184" t="s">
        <v>1294</v>
      </c>
      <c r="C28" s="184" t="s">
        <v>1295</v>
      </c>
      <c r="D28" s="184" t="s">
        <v>1436</v>
      </c>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c r="BP28" s="388"/>
      <c r="BQ28" s="388"/>
      <c r="BR28" s="388"/>
      <c r="BS28" s="388"/>
      <c r="BT28" s="388"/>
      <c r="BU28" s="388"/>
      <c r="BV28" s="388"/>
      <c r="BW28" s="388"/>
      <c r="BX28" s="388"/>
      <c r="BY28" s="388"/>
    </row>
    <row r="29" spans="1:77" s="391" customFormat="1" x14ac:dyDescent="0.25">
      <c r="A29" s="388"/>
      <c r="B29" s="184" t="s">
        <v>1267</v>
      </c>
      <c r="C29" s="184" t="s">
        <v>1296</v>
      </c>
      <c r="D29" s="184" t="s">
        <v>1293</v>
      </c>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c r="BV29" s="388"/>
      <c r="BW29" s="388"/>
      <c r="BX29" s="388"/>
      <c r="BY29" s="388"/>
    </row>
    <row r="30" spans="1:77" s="391" customFormat="1" x14ac:dyDescent="0.25">
      <c r="A30" s="388"/>
      <c r="B30" s="184" t="s">
        <v>1297</v>
      </c>
      <c r="C30" s="184" t="s">
        <v>1298</v>
      </c>
      <c r="D30" s="184" t="s">
        <v>1293</v>
      </c>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8"/>
      <c r="BK30" s="388"/>
      <c r="BL30" s="388"/>
      <c r="BM30" s="388"/>
      <c r="BN30" s="388"/>
      <c r="BO30" s="388"/>
      <c r="BP30" s="388"/>
      <c r="BQ30" s="388"/>
      <c r="BR30" s="388"/>
      <c r="BS30" s="388"/>
      <c r="BT30" s="388"/>
      <c r="BU30" s="388"/>
      <c r="BV30" s="388"/>
      <c r="BW30" s="388"/>
      <c r="BX30" s="388"/>
      <c r="BY30" s="388"/>
    </row>
    <row r="31" spans="1:77" s="391" customFormat="1" x14ac:dyDescent="0.25">
      <c r="A31" s="388"/>
      <c r="B31" s="184" t="s">
        <v>1299</v>
      </c>
      <c r="C31" s="184" t="s">
        <v>1300</v>
      </c>
      <c r="D31" s="184" t="s">
        <v>1293</v>
      </c>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c r="BB31" s="388"/>
      <c r="BC31" s="388"/>
      <c r="BD31" s="388"/>
      <c r="BE31" s="388"/>
      <c r="BF31" s="388"/>
      <c r="BG31" s="388"/>
      <c r="BH31" s="388"/>
      <c r="BI31" s="388"/>
      <c r="BJ31" s="388"/>
      <c r="BK31" s="388"/>
      <c r="BL31" s="388"/>
      <c r="BM31" s="388"/>
      <c r="BN31" s="388"/>
      <c r="BO31" s="388"/>
      <c r="BP31" s="388"/>
      <c r="BQ31" s="388"/>
      <c r="BR31" s="388"/>
      <c r="BS31" s="388"/>
      <c r="BT31" s="388"/>
      <c r="BU31" s="388"/>
      <c r="BV31" s="388"/>
      <c r="BW31" s="388"/>
      <c r="BX31" s="388"/>
      <c r="BY31" s="388"/>
    </row>
    <row r="32" spans="1:77" s="391" customFormat="1" x14ac:dyDescent="0.25">
      <c r="A32" s="388"/>
      <c r="B32" s="184" t="s">
        <v>1269</v>
      </c>
      <c r="C32" s="184" t="s">
        <v>1301</v>
      </c>
      <c r="D32" s="184" t="s">
        <v>1293</v>
      </c>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c r="BH32" s="388"/>
      <c r="BI32" s="388"/>
      <c r="BJ32" s="388"/>
      <c r="BK32" s="388"/>
      <c r="BL32" s="388"/>
      <c r="BM32" s="388"/>
      <c r="BN32" s="388"/>
      <c r="BO32" s="388"/>
      <c r="BP32" s="388"/>
      <c r="BQ32" s="388"/>
      <c r="BR32" s="388"/>
      <c r="BS32" s="388"/>
      <c r="BT32" s="388"/>
      <c r="BU32" s="388"/>
      <c r="BV32" s="388"/>
      <c r="BW32" s="388"/>
      <c r="BX32" s="388"/>
      <c r="BY32" s="388"/>
    </row>
    <row r="33" spans="1:77" s="391" customFormat="1" x14ac:dyDescent="0.25">
      <c r="A33" s="388"/>
      <c r="B33" s="184" t="s">
        <v>1302</v>
      </c>
      <c r="C33" s="184" t="s">
        <v>1303</v>
      </c>
      <c r="D33" s="184" t="s">
        <v>1293</v>
      </c>
      <c r="E33" s="388"/>
      <c r="F33" s="388"/>
      <c r="G33" s="388"/>
      <c r="H33" s="388"/>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c r="BB33" s="388"/>
      <c r="BC33" s="388"/>
      <c r="BD33" s="388"/>
      <c r="BE33" s="388"/>
      <c r="BF33" s="388"/>
      <c r="BG33" s="388"/>
      <c r="BH33" s="388"/>
      <c r="BI33" s="388"/>
      <c r="BJ33" s="388"/>
      <c r="BK33" s="388"/>
      <c r="BL33" s="388"/>
      <c r="BM33" s="388"/>
      <c r="BN33" s="388"/>
      <c r="BO33" s="388"/>
      <c r="BP33" s="388"/>
      <c r="BQ33" s="388"/>
      <c r="BR33" s="388"/>
      <c r="BS33" s="388"/>
      <c r="BT33" s="388"/>
      <c r="BU33" s="388"/>
      <c r="BV33" s="388"/>
      <c r="BW33" s="388"/>
      <c r="BX33" s="388"/>
      <c r="BY33" s="388"/>
    </row>
    <row r="34" spans="1:77" s="391" customFormat="1" x14ac:dyDescent="0.25">
      <c r="A34" s="388"/>
      <c r="B34" s="184" t="s">
        <v>1275</v>
      </c>
      <c r="C34" s="184" t="s">
        <v>1304</v>
      </c>
      <c r="D34" s="184" t="s">
        <v>1437</v>
      </c>
      <c r="E34" s="388"/>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8"/>
      <c r="BG34" s="388"/>
      <c r="BH34" s="388"/>
      <c r="BI34" s="388"/>
      <c r="BJ34" s="388"/>
      <c r="BK34" s="388"/>
      <c r="BL34" s="388"/>
      <c r="BM34" s="388"/>
      <c r="BN34" s="388"/>
      <c r="BO34" s="388"/>
      <c r="BP34" s="388"/>
      <c r="BQ34" s="388"/>
      <c r="BR34" s="388"/>
      <c r="BS34" s="388"/>
      <c r="BT34" s="388"/>
      <c r="BU34" s="388"/>
      <c r="BV34" s="388"/>
      <c r="BW34" s="388"/>
      <c r="BX34" s="388"/>
      <c r="BY34" s="388"/>
    </row>
    <row r="35" spans="1:77" s="391" customFormat="1" x14ac:dyDescent="0.25">
      <c r="A35" s="388"/>
      <c r="B35" s="184" t="s">
        <v>1280</v>
      </c>
      <c r="C35" s="184" t="s">
        <v>1305</v>
      </c>
      <c r="D35" s="184" t="s">
        <v>1437</v>
      </c>
      <c r="E35" s="388"/>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8"/>
      <c r="AP35" s="388"/>
      <c r="AQ35" s="388"/>
      <c r="AR35" s="388"/>
      <c r="AS35" s="388"/>
      <c r="AT35" s="388"/>
      <c r="AU35" s="388"/>
      <c r="AV35" s="388"/>
      <c r="AW35" s="388"/>
      <c r="AX35" s="388"/>
      <c r="AY35" s="388"/>
      <c r="AZ35" s="388"/>
      <c r="BA35" s="388"/>
      <c r="BB35" s="388"/>
      <c r="BC35" s="388"/>
      <c r="BD35" s="388"/>
      <c r="BE35" s="388"/>
      <c r="BF35" s="388"/>
      <c r="BG35" s="388"/>
      <c r="BH35" s="388"/>
      <c r="BI35" s="388"/>
      <c r="BJ35" s="388"/>
      <c r="BK35" s="388"/>
      <c r="BL35" s="388"/>
      <c r="BM35" s="388"/>
      <c r="BN35" s="388"/>
      <c r="BO35" s="388"/>
      <c r="BP35" s="388"/>
      <c r="BQ35" s="388"/>
      <c r="BR35" s="388"/>
      <c r="BS35" s="388"/>
      <c r="BT35" s="388"/>
      <c r="BU35" s="388"/>
      <c r="BV35" s="388"/>
      <c r="BW35" s="388"/>
      <c r="BX35" s="388"/>
      <c r="BY35" s="388"/>
    </row>
    <row r="36" spans="1:77" s="391" customFormat="1" x14ac:dyDescent="0.25">
      <c r="A36" s="388"/>
      <c r="B36" s="184" t="s">
        <v>1306</v>
      </c>
      <c r="C36" s="184" t="s">
        <v>1307</v>
      </c>
      <c r="D36" s="184" t="s">
        <v>1437</v>
      </c>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8"/>
      <c r="AU36" s="388"/>
      <c r="AV36" s="388"/>
      <c r="AW36" s="388"/>
      <c r="AX36" s="388"/>
      <c r="AY36" s="388"/>
      <c r="AZ36" s="388"/>
      <c r="BA36" s="388"/>
      <c r="BB36" s="388"/>
      <c r="BC36" s="388"/>
      <c r="BD36" s="388"/>
      <c r="BE36" s="388"/>
      <c r="BF36" s="388"/>
      <c r="BG36" s="388"/>
      <c r="BH36" s="388"/>
      <c r="BI36" s="388"/>
      <c r="BJ36" s="388"/>
      <c r="BK36" s="388"/>
      <c r="BL36" s="388"/>
      <c r="BM36" s="388"/>
      <c r="BN36" s="388"/>
      <c r="BO36" s="388"/>
      <c r="BP36" s="388"/>
      <c r="BQ36" s="388"/>
      <c r="BR36" s="388"/>
      <c r="BS36" s="388"/>
      <c r="BT36" s="388"/>
      <c r="BU36" s="388"/>
      <c r="BV36" s="388"/>
      <c r="BW36" s="388"/>
      <c r="BX36" s="388"/>
      <c r="BY36" s="388"/>
    </row>
    <row r="37" spans="1:77" s="391" customFormat="1" x14ac:dyDescent="0.25">
      <c r="A37" s="388"/>
      <c r="B37" s="184" t="s">
        <v>1308</v>
      </c>
      <c r="C37" s="184" t="s">
        <v>1309</v>
      </c>
      <c r="D37" s="184" t="s">
        <v>1437</v>
      </c>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8"/>
      <c r="BA37" s="388"/>
      <c r="BB37" s="388"/>
      <c r="BC37" s="388"/>
      <c r="BD37" s="388"/>
      <c r="BE37" s="388"/>
      <c r="BF37" s="388"/>
      <c r="BG37" s="388"/>
      <c r="BH37" s="388"/>
      <c r="BI37" s="388"/>
      <c r="BJ37" s="388"/>
      <c r="BK37" s="388"/>
      <c r="BL37" s="388"/>
      <c r="BM37" s="388"/>
      <c r="BN37" s="388"/>
      <c r="BO37" s="388"/>
      <c r="BP37" s="388"/>
      <c r="BQ37" s="388"/>
      <c r="BR37" s="388"/>
      <c r="BS37" s="388"/>
      <c r="BT37" s="388"/>
      <c r="BU37" s="388"/>
      <c r="BV37" s="388"/>
      <c r="BW37" s="388"/>
      <c r="BX37" s="388"/>
      <c r="BY37" s="388"/>
    </row>
    <row r="38" spans="1:77" s="391" customFormat="1" x14ac:dyDescent="0.25">
      <c r="A38" s="388"/>
      <c r="B38" s="184" t="s">
        <v>1310</v>
      </c>
      <c r="C38" s="184" t="s">
        <v>1438</v>
      </c>
      <c r="D38" s="184" t="s">
        <v>1437</v>
      </c>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c r="AY38" s="388"/>
      <c r="AZ38" s="388"/>
      <c r="BA38" s="388"/>
      <c r="BB38" s="388"/>
      <c r="BC38" s="388"/>
      <c r="BD38" s="388"/>
      <c r="BE38" s="388"/>
      <c r="BF38" s="388"/>
      <c r="BG38" s="388"/>
      <c r="BH38" s="388"/>
      <c r="BI38" s="388"/>
      <c r="BJ38" s="388"/>
      <c r="BK38" s="388"/>
      <c r="BL38" s="388"/>
      <c r="BM38" s="388"/>
      <c r="BN38" s="388"/>
      <c r="BO38" s="388"/>
      <c r="BP38" s="388"/>
      <c r="BQ38" s="388"/>
      <c r="BR38" s="388"/>
      <c r="BS38" s="388"/>
      <c r="BT38" s="388"/>
      <c r="BU38" s="388"/>
      <c r="BV38" s="388"/>
      <c r="BW38" s="388"/>
      <c r="BX38" s="388"/>
      <c r="BY38" s="388"/>
    </row>
    <row r="39" spans="1:77" s="391" customFormat="1" x14ac:dyDescent="0.25">
      <c r="A39" s="388"/>
      <c r="B39" s="184" t="s">
        <v>1311</v>
      </c>
      <c r="C39" s="184" t="s">
        <v>1439</v>
      </c>
      <c r="D39" s="184" t="s">
        <v>1436</v>
      </c>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8"/>
      <c r="AQ39" s="388"/>
      <c r="AR39" s="388"/>
      <c r="AS39" s="388"/>
      <c r="AT39" s="388"/>
      <c r="AU39" s="388"/>
      <c r="AV39" s="388"/>
      <c r="AW39" s="388"/>
      <c r="AX39" s="388"/>
      <c r="AY39" s="388"/>
      <c r="AZ39" s="388"/>
      <c r="BA39" s="388"/>
      <c r="BB39" s="388"/>
      <c r="BC39" s="388"/>
      <c r="BD39" s="388"/>
      <c r="BE39" s="388"/>
      <c r="BF39" s="388"/>
      <c r="BG39" s="388"/>
      <c r="BH39" s="388"/>
      <c r="BI39" s="388"/>
      <c r="BJ39" s="388"/>
      <c r="BK39" s="388"/>
      <c r="BL39" s="388"/>
      <c r="BM39" s="388"/>
      <c r="BN39" s="388"/>
      <c r="BO39" s="388"/>
      <c r="BP39" s="388"/>
      <c r="BQ39" s="388"/>
      <c r="BR39" s="388"/>
      <c r="BS39" s="388"/>
      <c r="BT39" s="388"/>
      <c r="BU39" s="388"/>
      <c r="BV39" s="388"/>
      <c r="BW39" s="388"/>
      <c r="BX39" s="388"/>
      <c r="BY39" s="388"/>
    </row>
    <row r="40" spans="1:77" s="391" customFormat="1" x14ac:dyDescent="0.25">
      <c r="A40" s="388"/>
      <c r="B40" s="184" t="s">
        <v>1312</v>
      </c>
      <c r="C40" s="184" t="s">
        <v>1440</v>
      </c>
      <c r="D40" s="184" t="s">
        <v>1441</v>
      </c>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8"/>
      <c r="BJ40" s="388"/>
      <c r="BK40" s="388"/>
      <c r="BL40" s="388"/>
      <c r="BM40" s="388"/>
      <c r="BN40" s="388"/>
      <c r="BO40" s="388"/>
      <c r="BP40" s="388"/>
      <c r="BQ40" s="388"/>
      <c r="BR40" s="388"/>
      <c r="BS40" s="388"/>
      <c r="BT40" s="388"/>
      <c r="BU40" s="388"/>
      <c r="BV40" s="388"/>
      <c r="BW40" s="388"/>
      <c r="BX40" s="388"/>
      <c r="BY40" s="388"/>
    </row>
    <row r="41" spans="1:77" s="391" customFormat="1" x14ac:dyDescent="0.25">
      <c r="A41" s="388"/>
      <c r="B41" s="184" t="s">
        <v>1313</v>
      </c>
      <c r="C41" s="184" t="s">
        <v>1442</v>
      </c>
      <c r="D41" s="184" t="s">
        <v>1436</v>
      </c>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c r="BI41" s="388"/>
      <c r="BJ41" s="388"/>
      <c r="BK41" s="388"/>
      <c r="BL41" s="388"/>
      <c r="BM41" s="388"/>
      <c r="BN41" s="388"/>
      <c r="BO41" s="388"/>
      <c r="BP41" s="388"/>
      <c r="BQ41" s="388"/>
      <c r="BR41" s="388"/>
      <c r="BS41" s="388"/>
      <c r="BT41" s="388"/>
      <c r="BU41" s="388"/>
      <c r="BV41" s="388"/>
      <c r="BW41" s="388"/>
      <c r="BX41" s="388"/>
      <c r="BY41" s="388"/>
    </row>
    <row r="42" spans="1:77" s="391" customFormat="1" x14ac:dyDescent="0.25">
      <c r="A42" s="388"/>
      <c r="B42" s="184" t="s">
        <v>1314</v>
      </c>
      <c r="C42" s="184" t="s">
        <v>1443</v>
      </c>
      <c r="D42" s="184" t="s">
        <v>1436</v>
      </c>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8"/>
      <c r="AX42" s="388"/>
      <c r="AY42" s="388"/>
      <c r="AZ42" s="388"/>
      <c r="BA42" s="388"/>
      <c r="BB42" s="388"/>
      <c r="BC42" s="388"/>
      <c r="BD42" s="388"/>
      <c r="BE42" s="388"/>
      <c r="BF42" s="388"/>
      <c r="BG42" s="388"/>
      <c r="BH42" s="388"/>
      <c r="BI42" s="388"/>
      <c r="BJ42" s="388"/>
      <c r="BK42" s="388"/>
      <c r="BL42" s="388"/>
      <c r="BM42" s="388"/>
      <c r="BN42" s="388"/>
      <c r="BO42" s="388"/>
      <c r="BP42" s="388"/>
      <c r="BQ42" s="388"/>
      <c r="BR42" s="388"/>
      <c r="BS42" s="388"/>
      <c r="BT42" s="388"/>
      <c r="BU42" s="388"/>
      <c r="BV42" s="388"/>
      <c r="BW42" s="388"/>
      <c r="BX42" s="388"/>
      <c r="BY42" s="388"/>
    </row>
    <row r="43" spans="1:77" s="391" customFormat="1" x14ac:dyDescent="0.25">
      <c r="A43" s="388"/>
      <c r="B43" s="184" t="s">
        <v>1282</v>
      </c>
      <c r="C43" s="184" t="s">
        <v>1315</v>
      </c>
      <c r="D43" s="184" t="s">
        <v>1316</v>
      </c>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c r="BB43" s="388"/>
      <c r="BC43" s="388"/>
      <c r="BD43" s="388"/>
      <c r="BE43" s="388"/>
      <c r="BF43" s="388"/>
      <c r="BG43" s="388"/>
      <c r="BH43" s="388"/>
      <c r="BI43" s="388"/>
      <c r="BJ43" s="388"/>
      <c r="BK43" s="388"/>
      <c r="BL43" s="388"/>
      <c r="BM43" s="388"/>
      <c r="BN43" s="388"/>
      <c r="BO43" s="388"/>
      <c r="BP43" s="388"/>
      <c r="BQ43" s="388"/>
      <c r="BR43" s="388"/>
      <c r="BS43" s="388"/>
      <c r="BT43" s="388"/>
      <c r="BU43" s="388"/>
      <c r="BV43" s="388"/>
      <c r="BW43" s="388"/>
      <c r="BX43" s="388"/>
      <c r="BY43" s="388"/>
    </row>
    <row r="44" spans="1:77" s="391" customFormat="1" x14ac:dyDescent="0.25">
      <c r="A44" s="388"/>
      <c r="B44" s="184" t="s">
        <v>1285</v>
      </c>
      <c r="C44" s="184" t="s">
        <v>1317</v>
      </c>
      <c r="D44" s="184" t="s">
        <v>1444</v>
      </c>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388"/>
      <c r="AQ44" s="388"/>
      <c r="AR44" s="388"/>
      <c r="AS44" s="388"/>
      <c r="AT44" s="388"/>
      <c r="AU44" s="388"/>
      <c r="AV44" s="388"/>
      <c r="AW44" s="388"/>
      <c r="AX44" s="388"/>
      <c r="AY44" s="388"/>
      <c r="AZ44" s="388"/>
      <c r="BA44" s="388"/>
      <c r="BB44" s="388"/>
      <c r="BC44" s="388"/>
      <c r="BD44" s="388"/>
      <c r="BE44" s="388"/>
      <c r="BF44" s="388"/>
      <c r="BG44" s="388"/>
      <c r="BH44" s="388"/>
      <c r="BI44" s="388"/>
      <c r="BJ44" s="388"/>
      <c r="BK44" s="388"/>
      <c r="BL44" s="388"/>
      <c r="BM44" s="388"/>
      <c r="BN44" s="388"/>
      <c r="BO44" s="388"/>
      <c r="BP44" s="388"/>
      <c r="BQ44" s="388"/>
      <c r="BR44" s="388"/>
      <c r="BS44" s="388"/>
      <c r="BT44" s="388"/>
      <c r="BU44" s="388"/>
      <c r="BV44" s="388"/>
      <c r="BW44" s="388"/>
      <c r="BX44" s="388"/>
      <c r="BY44" s="388"/>
    </row>
    <row r="45" spans="1:77" s="391" customFormat="1" x14ac:dyDescent="0.25">
      <c r="A45" s="388"/>
      <c r="B45" s="394" t="s">
        <v>1318</v>
      </c>
      <c r="C45" s="395" t="s">
        <v>1254</v>
      </c>
      <c r="D45" s="395" t="s">
        <v>1255</v>
      </c>
      <c r="E45" s="388"/>
      <c r="F45" s="388"/>
      <c r="G45" s="388"/>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388"/>
      <c r="AJ45" s="388"/>
      <c r="AK45" s="388"/>
      <c r="AL45" s="388"/>
      <c r="AM45" s="388"/>
      <c r="AN45" s="388"/>
      <c r="AO45" s="388"/>
      <c r="AP45" s="388"/>
      <c r="AQ45" s="388"/>
      <c r="AR45" s="388"/>
      <c r="AS45" s="388"/>
      <c r="AT45" s="388"/>
      <c r="AU45" s="388"/>
      <c r="AV45" s="388"/>
      <c r="AW45" s="388"/>
      <c r="AX45" s="388"/>
      <c r="AY45" s="388"/>
      <c r="AZ45" s="388"/>
      <c r="BA45" s="388"/>
      <c r="BB45" s="388"/>
      <c r="BC45" s="388"/>
      <c r="BD45" s="388"/>
      <c r="BE45" s="388"/>
      <c r="BF45" s="388"/>
      <c r="BG45" s="388"/>
      <c r="BH45" s="388"/>
      <c r="BI45" s="388"/>
      <c r="BJ45" s="388"/>
      <c r="BK45" s="388"/>
      <c r="BL45" s="388"/>
      <c r="BM45" s="388"/>
      <c r="BN45" s="388"/>
      <c r="BO45" s="388"/>
      <c r="BP45" s="388"/>
      <c r="BQ45" s="388"/>
      <c r="BR45" s="388"/>
      <c r="BS45" s="388"/>
      <c r="BT45" s="388"/>
      <c r="BU45" s="388"/>
      <c r="BV45" s="388"/>
      <c r="BW45" s="388"/>
      <c r="BX45" s="388"/>
      <c r="BY45" s="388"/>
    </row>
    <row r="46" spans="1:77" s="391" customFormat="1" x14ac:dyDescent="0.25">
      <c r="A46" s="388"/>
      <c r="B46" s="184" t="s">
        <v>1319</v>
      </c>
      <c r="C46" s="184" t="s">
        <v>1320</v>
      </c>
      <c r="D46" s="184" t="s">
        <v>1321</v>
      </c>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c r="AT46" s="388"/>
      <c r="AU46" s="388"/>
      <c r="AV46" s="388"/>
      <c r="AW46" s="388"/>
      <c r="AX46" s="388"/>
      <c r="AY46" s="388"/>
      <c r="AZ46" s="388"/>
      <c r="BA46" s="388"/>
      <c r="BB46" s="388"/>
      <c r="BC46" s="388"/>
      <c r="BD46" s="388"/>
      <c r="BE46" s="388"/>
      <c r="BF46" s="388"/>
      <c r="BG46" s="388"/>
      <c r="BH46" s="388"/>
      <c r="BI46" s="388"/>
      <c r="BJ46" s="388"/>
      <c r="BK46" s="388"/>
      <c r="BL46" s="388"/>
      <c r="BM46" s="388"/>
      <c r="BN46" s="388"/>
      <c r="BO46" s="388"/>
      <c r="BP46" s="388"/>
      <c r="BQ46" s="388"/>
      <c r="BR46" s="388"/>
      <c r="BS46" s="388"/>
      <c r="BT46" s="388"/>
      <c r="BU46" s="388"/>
      <c r="BV46" s="388"/>
      <c r="BW46" s="388"/>
      <c r="BX46" s="388"/>
      <c r="BY46" s="388"/>
    </row>
    <row r="47" spans="1:77" s="391" customFormat="1" x14ac:dyDescent="0.25">
      <c r="A47" s="388"/>
      <c r="B47" s="184" t="s">
        <v>1322</v>
      </c>
      <c r="C47" s="184" t="s">
        <v>1323</v>
      </c>
      <c r="D47" s="184" t="s">
        <v>1324</v>
      </c>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388"/>
      <c r="BA47" s="388"/>
      <c r="BB47" s="388"/>
      <c r="BC47" s="388"/>
      <c r="BD47" s="388"/>
      <c r="BE47" s="388"/>
      <c r="BF47" s="388"/>
      <c r="BG47" s="388"/>
      <c r="BH47" s="388"/>
      <c r="BI47" s="388"/>
      <c r="BJ47" s="388"/>
      <c r="BK47" s="388"/>
      <c r="BL47" s="388"/>
      <c r="BM47" s="388"/>
      <c r="BN47" s="388"/>
      <c r="BO47" s="388"/>
      <c r="BP47" s="388"/>
      <c r="BQ47" s="388"/>
      <c r="BR47" s="388"/>
      <c r="BS47" s="388"/>
      <c r="BT47" s="388"/>
      <c r="BU47" s="388"/>
      <c r="BV47" s="388"/>
      <c r="BW47" s="388"/>
      <c r="BX47" s="388"/>
      <c r="BY47" s="388"/>
    </row>
    <row r="48" spans="1:77" s="391" customFormat="1" x14ac:dyDescent="0.25">
      <c r="A48" s="388"/>
      <c r="B48" s="407" t="s">
        <v>1325</v>
      </c>
      <c r="C48" s="407" t="s">
        <v>1326</v>
      </c>
      <c r="D48" s="407" t="s">
        <v>1327</v>
      </c>
      <c r="E48" s="388"/>
      <c r="F48" s="388"/>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88"/>
      <c r="AZ48" s="388"/>
      <c r="BA48" s="388"/>
      <c r="BB48" s="388"/>
      <c r="BC48" s="388"/>
      <c r="BD48" s="388"/>
      <c r="BE48" s="388"/>
      <c r="BF48" s="388"/>
      <c r="BG48" s="388"/>
      <c r="BH48" s="388"/>
      <c r="BI48" s="388"/>
      <c r="BJ48" s="388"/>
      <c r="BK48" s="388"/>
      <c r="BL48" s="388"/>
      <c r="BM48" s="388"/>
      <c r="BN48" s="388"/>
      <c r="BO48" s="388"/>
      <c r="BP48" s="388"/>
      <c r="BQ48" s="388"/>
      <c r="BR48" s="388"/>
      <c r="BS48" s="388"/>
      <c r="BT48" s="388"/>
      <c r="BU48" s="388"/>
      <c r="BV48" s="388"/>
      <c r="BW48" s="388"/>
      <c r="BX48" s="388"/>
      <c r="BY48" s="388"/>
    </row>
    <row r="49" spans="1:77" s="391" customFormat="1" x14ac:dyDescent="0.25">
      <c r="A49" s="388"/>
      <c r="B49" s="407" t="s">
        <v>1328</v>
      </c>
      <c r="C49" s="407" t="s">
        <v>1329</v>
      </c>
      <c r="D49" s="407" t="s">
        <v>1330</v>
      </c>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388"/>
      <c r="AK49" s="388"/>
      <c r="AL49" s="388"/>
      <c r="AM49" s="388"/>
      <c r="AN49" s="388"/>
      <c r="AO49" s="388"/>
      <c r="AP49" s="388"/>
      <c r="AQ49" s="388"/>
      <c r="AR49" s="388"/>
      <c r="AS49" s="388"/>
      <c r="AT49" s="388"/>
      <c r="AU49" s="388"/>
      <c r="AV49" s="388"/>
      <c r="AW49" s="388"/>
      <c r="AX49" s="388"/>
      <c r="AY49" s="388"/>
      <c r="AZ49" s="388"/>
      <c r="BA49" s="388"/>
      <c r="BB49" s="388"/>
      <c r="BC49" s="388"/>
      <c r="BD49" s="388"/>
      <c r="BE49" s="388"/>
      <c r="BF49" s="388"/>
      <c r="BG49" s="388"/>
      <c r="BH49" s="388"/>
      <c r="BI49" s="388"/>
      <c r="BJ49" s="388"/>
      <c r="BK49" s="388"/>
      <c r="BL49" s="388"/>
      <c r="BM49" s="388"/>
      <c r="BN49" s="388"/>
      <c r="BO49" s="388"/>
      <c r="BP49" s="388"/>
      <c r="BQ49" s="388"/>
      <c r="BR49" s="388"/>
      <c r="BS49" s="388"/>
      <c r="BT49" s="388"/>
      <c r="BU49" s="388"/>
      <c r="BV49" s="388"/>
      <c r="BW49" s="388"/>
      <c r="BX49" s="388"/>
      <c r="BY49" s="388"/>
    </row>
    <row r="50" spans="1:77" s="391" customFormat="1" x14ac:dyDescent="0.25">
      <c r="A50" s="388"/>
      <c r="B50" s="184" t="s">
        <v>1331</v>
      </c>
      <c r="C50" s="184" t="s">
        <v>1332</v>
      </c>
      <c r="D50" s="184" t="s">
        <v>1445</v>
      </c>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8"/>
      <c r="BK50" s="388"/>
      <c r="BL50" s="388"/>
      <c r="BM50" s="388"/>
      <c r="BN50" s="388"/>
      <c r="BO50" s="388"/>
      <c r="BP50" s="388"/>
      <c r="BQ50" s="388"/>
      <c r="BR50" s="388"/>
      <c r="BS50" s="388"/>
      <c r="BT50" s="388"/>
      <c r="BU50" s="388"/>
      <c r="BV50" s="388"/>
      <c r="BW50" s="388"/>
      <c r="BX50" s="388"/>
      <c r="BY50" s="388"/>
    </row>
    <row r="51" spans="1:77" s="391" customFormat="1" x14ac:dyDescent="0.25">
      <c r="A51" s="388"/>
      <c r="B51" s="184" t="s">
        <v>1269</v>
      </c>
      <c r="C51" s="184" t="s">
        <v>1333</v>
      </c>
      <c r="D51" s="184" t="s">
        <v>1445</v>
      </c>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388"/>
      <c r="AK51" s="388"/>
      <c r="AL51" s="388"/>
      <c r="AM51" s="388"/>
      <c r="AN51" s="388"/>
      <c r="AO51" s="388"/>
      <c r="AP51" s="388"/>
      <c r="AQ51" s="388"/>
      <c r="AR51" s="388"/>
      <c r="AS51" s="388"/>
      <c r="AT51" s="388"/>
      <c r="AU51" s="388"/>
      <c r="AV51" s="388"/>
      <c r="AW51" s="388"/>
      <c r="AX51" s="388"/>
      <c r="AY51" s="388"/>
      <c r="AZ51" s="388"/>
      <c r="BA51" s="388"/>
      <c r="BB51" s="388"/>
      <c r="BC51" s="388"/>
      <c r="BD51" s="388"/>
      <c r="BE51" s="388"/>
      <c r="BF51" s="388"/>
      <c r="BG51" s="388"/>
      <c r="BH51" s="388"/>
      <c r="BI51" s="388"/>
      <c r="BJ51" s="388"/>
      <c r="BK51" s="388"/>
      <c r="BL51" s="388"/>
      <c r="BM51" s="388"/>
      <c r="BN51" s="388"/>
      <c r="BO51" s="388"/>
      <c r="BP51" s="388"/>
      <c r="BQ51" s="388"/>
      <c r="BR51" s="388"/>
      <c r="BS51" s="388"/>
      <c r="BT51" s="388"/>
      <c r="BU51" s="388"/>
      <c r="BV51" s="388"/>
      <c r="BW51" s="388"/>
      <c r="BX51" s="388"/>
      <c r="BY51" s="388"/>
    </row>
    <row r="52" spans="1:77" s="391" customFormat="1" x14ac:dyDescent="0.25">
      <c r="A52" s="388"/>
      <c r="B52" s="184" t="s">
        <v>1334</v>
      </c>
      <c r="C52" s="184" t="s">
        <v>1335</v>
      </c>
      <c r="D52" s="184" t="s">
        <v>1336</v>
      </c>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c r="BB52" s="388"/>
      <c r="BC52" s="388"/>
      <c r="BD52" s="388"/>
      <c r="BE52" s="388"/>
      <c r="BF52" s="388"/>
      <c r="BG52" s="388"/>
      <c r="BH52" s="388"/>
      <c r="BI52" s="388"/>
      <c r="BJ52" s="388"/>
      <c r="BK52" s="388"/>
      <c r="BL52" s="388"/>
      <c r="BM52" s="388"/>
      <c r="BN52" s="388"/>
      <c r="BO52" s="388"/>
      <c r="BP52" s="388"/>
      <c r="BQ52" s="388"/>
      <c r="BR52" s="388"/>
      <c r="BS52" s="388"/>
      <c r="BT52" s="388"/>
      <c r="BU52" s="388"/>
      <c r="BV52" s="388"/>
      <c r="BW52" s="388"/>
      <c r="BX52" s="388"/>
      <c r="BY52" s="388"/>
    </row>
    <row r="53" spans="1:77" s="391" customFormat="1" x14ac:dyDescent="0.25">
      <c r="A53" s="388"/>
      <c r="B53" s="184" t="s">
        <v>1337</v>
      </c>
      <c r="C53" s="184" t="s">
        <v>1338</v>
      </c>
      <c r="D53" s="184" t="s">
        <v>1336</v>
      </c>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c r="AJ53" s="388"/>
      <c r="AK53" s="388"/>
      <c r="AL53" s="388"/>
      <c r="AM53" s="388"/>
      <c r="AN53" s="388"/>
      <c r="AO53" s="388"/>
      <c r="AP53" s="388"/>
      <c r="AQ53" s="388"/>
      <c r="AR53" s="388"/>
      <c r="AS53" s="388"/>
      <c r="AT53" s="388"/>
      <c r="AU53" s="388"/>
      <c r="AV53" s="388"/>
      <c r="AW53" s="388"/>
      <c r="AX53" s="388"/>
      <c r="AY53" s="388"/>
      <c r="AZ53" s="388"/>
      <c r="BA53" s="388"/>
      <c r="BB53" s="388"/>
      <c r="BC53" s="388"/>
      <c r="BD53" s="388"/>
      <c r="BE53" s="388"/>
      <c r="BF53" s="388"/>
      <c r="BG53" s="388"/>
      <c r="BH53" s="388"/>
      <c r="BI53" s="388"/>
      <c r="BJ53" s="388"/>
      <c r="BK53" s="388"/>
      <c r="BL53" s="388"/>
      <c r="BM53" s="388"/>
      <c r="BN53" s="388"/>
      <c r="BO53" s="388"/>
      <c r="BP53" s="388"/>
      <c r="BQ53" s="388"/>
      <c r="BR53" s="388"/>
      <c r="BS53" s="388"/>
      <c r="BT53" s="388"/>
      <c r="BU53" s="388"/>
      <c r="BV53" s="388"/>
      <c r="BW53" s="388"/>
      <c r="BX53" s="388"/>
      <c r="BY53" s="388"/>
    </row>
    <row r="54" spans="1:77" s="391" customFormat="1" x14ac:dyDescent="0.25">
      <c r="A54" s="388"/>
      <c r="B54" s="394" t="s">
        <v>1339</v>
      </c>
      <c r="C54" s="395" t="s">
        <v>1254</v>
      </c>
      <c r="D54" s="395" t="s">
        <v>1255</v>
      </c>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88"/>
      <c r="AJ54" s="388"/>
      <c r="AK54" s="388"/>
      <c r="AL54" s="388"/>
      <c r="AM54" s="388"/>
      <c r="AN54" s="388"/>
      <c r="AO54" s="388"/>
      <c r="AP54" s="388"/>
      <c r="AQ54" s="388"/>
      <c r="AR54" s="388"/>
      <c r="AS54" s="388"/>
      <c r="AT54" s="388"/>
      <c r="AU54" s="388"/>
      <c r="AV54" s="388"/>
      <c r="AW54" s="388"/>
      <c r="AX54" s="388"/>
      <c r="AY54" s="388"/>
      <c r="AZ54" s="388"/>
      <c r="BA54" s="388"/>
      <c r="BB54" s="388"/>
      <c r="BC54" s="388"/>
      <c r="BD54" s="388"/>
      <c r="BE54" s="388"/>
      <c r="BF54" s="388"/>
      <c r="BG54" s="388"/>
      <c r="BH54" s="388"/>
      <c r="BI54" s="388"/>
      <c r="BJ54" s="388"/>
      <c r="BK54" s="388"/>
      <c r="BL54" s="388"/>
      <c r="BM54" s="388"/>
      <c r="BN54" s="388"/>
      <c r="BO54" s="388"/>
      <c r="BP54" s="388"/>
      <c r="BQ54" s="388"/>
      <c r="BR54" s="388"/>
      <c r="BS54" s="388"/>
      <c r="BT54" s="388"/>
      <c r="BU54" s="388"/>
      <c r="BV54" s="388"/>
      <c r="BW54" s="388"/>
      <c r="BX54" s="388"/>
      <c r="BY54" s="388"/>
    </row>
    <row r="55" spans="1:77" s="391" customFormat="1" x14ac:dyDescent="0.25">
      <c r="A55" s="388"/>
      <c r="B55" s="184" t="s">
        <v>1340</v>
      </c>
      <c r="C55" s="184" t="s">
        <v>1341</v>
      </c>
      <c r="D55" s="184" t="s">
        <v>1342</v>
      </c>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88"/>
      <c r="AJ55" s="388"/>
      <c r="AK55" s="388"/>
      <c r="AL55" s="388"/>
      <c r="AM55" s="388"/>
      <c r="AN55" s="388"/>
      <c r="AO55" s="388"/>
      <c r="AP55" s="388"/>
      <c r="AQ55" s="388"/>
      <c r="AR55" s="388"/>
      <c r="AS55" s="388"/>
      <c r="AT55" s="388"/>
      <c r="AU55" s="388"/>
      <c r="AV55" s="388"/>
      <c r="AW55" s="388"/>
      <c r="AX55" s="388"/>
      <c r="AY55" s="388"/>
      <c r="AZ55" s="388"/>
      <c r="BA55" s="388"/>
      <c r="BB55" s="388"/>
      <c r="BC55" s="388"/>
      <c r="BD55" s="388"/>
      <c r="BE55" s="388"/>
      <c r="BF55" s="388"/>
      <c r="BG55" s="388"/>
      <c r="BH55" s="388"/>
      <c r="BI55" s="388"/>
      <c r="BJ55" s="388"/>
      <c r="BK55" s="388"/>
      <c r="BL55" s="388"/>
      <c r="BM55" s="388"/>
      <c r="BN55" s="388"/>
      <c r="BO55" s="388"/>
      <c r="BP55" s="388"/>
      <c r="BQ55" s="388"/>
      <c r="BR55" s="388"/>
      <c r="BS55" s="388"/>
      <c r="BT55" s="388"/>
      <c r="BU55" s="388"/>
      <c r="BV55" s="388"/>
      <c r="BW55" s="388"/>
      <c r="BX55" s="388"/>
      <c r="BY55" s="388"/>
    </row>
    <row r="56" spans="1:77" s="391" customFormat="1" x14ac:dyDescent="0.25">
      <c r="A56" s="388"/>
      <c r="B56" s="184" t="s">
        <v>1343</v>
      </c>
      <c r="C56" s="184" t="s">
        <v>1344</v>
      </c>
      <c r="D56" s="184" t="s">
        <v>1345</v>
      </c>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388"/>
      <c r="AK56" s="388"/>
      <c r="AL56" s="388"/>
      <c r="AM56" s="388"/>
      <c r="AN56" s="388"/>
      <c r="AO56" s="388"/>
      <c r="AP56" s="388"/>
      <c r="AQ56" s="388"/>
      <c r="AR56" s="388"/>
      <c r="AS56" s="388"/>
      <c r="AT56" s="388"/>
      <c r="AU56" s="388"/>
      <c r="AV56" s="388"/>
      <c r="AW56" s="388"/>
      <c r="AX56" s="388"/>
      <c r="AY56" s="388"/>
      <c r="AZ56" s="388"/>
      <c r="BA56" s="388"/>
      <c r="BB56" s="388"/>
      <c r="BC56" s="388"/>
      <c r="BD56" s="388"/>
      <c r="BE56" s="388"/>
      <c r="BF56" s="388"/>
      <c r="BG56" s="388"/>
      <c r="BH56" s="388"/>
      <c r="BI56" s="388"/>
      <c r="BJ56" s="388"/>
      <c r="BK56" s="388"/>
      <c r="BL56" s="388"/>
      <c r="BM56" s="388"/>
      <c r="BN56" s="388"/>
      <c r="BO56" s="388"/>
      <c r="BP56" s="388"/>
      <c r="BQ56" s="388"/>
      <c r="BR56" s="388"/>
      <c r="BS56" s="388"/>
      <c r="BT56" s="388"/>
      <c r="BU56" s="388"/>
      <c r="BV56" s="388"/>
      <c r="BW56" s="388"/>
      <c r="BX56" s="388"/>
      <c r="BY56" s="388"/>
    </row>
    <row r="57" spans="1:77" s="391" customFormat="1" x14ac:dyDescent="0.25">
      <c r="A57" s="388"/>
      <c r="B57" s="184" t="s">
        <v>1346</v>
      </c>
      <c r="C57" s="184" t="s">
        <v>1347</v>
      </c>
      <c r="D57" s="184" t="s">
        <v>1348</v>
      </c>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388"/>
      <c r="AK57" s="388"/>
      <c r="AL57" s="388"/>
      <c r="AM57" s="388"/>
      <c r="AN57" s="388"/>
      <c r="AO57" s="388"/>
      <c r="AP57" s="388"/>
      <c r="AQ57" s="388"/>
      <c r="AR57" s="388"/>
      <c r="AS57" s="388"/>
      <c r="AT57" s="388"/>
      <c r="AU57" s="388"/>
      <c r="AV57" s="388"/>
      <c r="AW57" s="388"/>
      <c r="AX57" s="388"/>
      <c r="AY57" s="388"/>
      <c r="AZ57" s="388"/>
      <c r="BA57" s="388"/>
      <c r="BB57" s="388"/>
      <c r="BC57" s="388"/>
      <c r="BD57" s="388"/>
      <c r="BE57" s="388"/>
      <c r="BF57" s="388"/>
      <c r="BG57" s="388"/>
      <c r="BH57" s="388"/>
      <c r="BI57" s="388"/>
      <c r="BJ57" s="388"/>
      <c r="BK57" s="388"/>
      <c r="BL57" s="388"/>
      <c r="BM57" s="388"/>
      <c r="BN57" s="388"/>
      <c r="BO57" s="388"/>
      <c r="BP57" s="388"/>
      <c r="BQ57" s="388"/>
      <c r="BR57" s="388"/>
      <c r="BS57" s="388"/>
      <c r="BT57" s="388"/>
      <c r="BU57" s="388"/>
      <c r="BV57" s="388"/>
      <c r="BW57" s="388"/>
      <c r="BX57" s="388"/>
      <c r="BY57" s="388"/>
    </row>
    <row r="58" spans="1:77" s="391" customFormat="1" x14ac:dyDescent="0.25">
      <c r="A58" s="388"/>
      <c r="B58" s="184" t="s">
        <v>1349</v>
      </c>
      <c r="C58" s="184" t="s">
        <v>1350</v>
      </c>
      <c r="D58" s="184" t="s">
        <v>1351</v>
      </c>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388"/>
      <c r="AK58" s="388"/>
      <c r="AL58" s="388"/>
      <c r="AM58" s="388"/>
      <c r="AN58" s="388"/>
      <c r="AO58" s="388"/>
      <c r="AP58" s="388"/>
      <c r="AQ58" s="388"/>
      <c r="AR58" s="388"/>
      <c r="AS58" s="388"/>
      <c r="AT58" s="388"/>
      <c r="AU58" s="388"/>
      <c r="AV58" s="388"/>
      <c r="AW58" s="388"/>
      <c r="AX58" s="388"/>
      <c r="AY58" s="388"/>
      <c r="AZ58" s="388"/>
      <c r="BA58" s="388"/>
      <c r="BB58" s="388"/>
      <c r="BC58" s="388"/>
      <c r="BD58" s="388"/>
      <c r="BE58" s="388"/>
      <c r="BF58" s="388"/>
      <c r="BG58" s="388"/>
      <c r="BH58" s="388"/>
      <c r="BI58" s="388"/>
      <c r="BJ58" s="388"/>
      <c r="BK58" s="388"/>
      <c r="BL58" s="388"/>
      <c r="BM58" s="388"/>
      <c r="BN58" s="388"/>
      <c r="BO58" s="388"/>
      <c r="BP58" s="388"/>
      <c r="BQ58" s="388"/>
      <c r="BR58" s="388"/>
      <c r="BS58" s="388"/>
      <c r="BT58" s="388"/>
      <c r="BU58" s="388"/>
      <c r="BV58" s="388"/>
      <c r="BW58" s="388"/>
      <c r="BX58" s="388"/>
      <c r="BY58" s="388"/>
    </row>
    <row r="59" spans="1:77" s="391" customFormat="1" x14ac:dyDescent="0.25">
      <c r="A59" s="388"/>
      <c r="B59" s="184" t="s">
        <v>1352</v>
      </c>
      <c r="C59" s="184" t="s">
        <v>1353</v>
      </c>
      <c r="D59" s="184" t="s">
        <v>1345</v>
      </c>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388"/>
      <c r="AL59" s="388"/>
      <c r="AM59" s="388"/>
      <c r="AN59" s="388"/>
      <c r="AO59" s="388"/>
      <c r="AP59" s="388"/>
      <c r="AQ59" s="388"/>
      <c r="AR59" s="388"/>
      <c r="AS59" s="388"/>
      <c r="AT59" s="388"/>
      <c r="AU59" s="388"/>
      <c r="AV59" s="388"/>
      <c r="AW59" s="388"/>
      <c r="AX59" s="388"/>
      <c r="AY59" s="388"/>
      <c r="AZ59" s="388"/>
      <c r="BA59" s="388"/>
      <c r="BB59" s="388"/>
      <c r="BC59" s="388"/>
      <c r="BD59" s="388"/>
      <c r="BE59" s="388"/>
      <c r="BF59" s="388"/>
      <c r="BG59" s="388"/>
      <c r="BH59" s="388"/>
      <c r="BI59" s="388"/>
      <c r="BJ59" s="388"/>
      <c r="BK59" s="388"/>
      <c r="BL59" s="388"/>
      <c r="BM59" s="388"/>
      <c r="BN59" s="388"/>
      <c r="BO59" s="388"/>
      <c r="BP59" s="388"/>
      <c r="BQ59" s="388"/>
      <c r="BR59" s="388"/>
      <c r="BS59" s="388"/>
      <c r="BT59" s="388"/>
      <c r="BU59" s="388"/>
      <c r="BV59" s="388"/>
      <c r="BW59" s="388"/>
      <c r="BX59" s="388"/>
      <c r="BY59" s="388"/>
    </row>
    <row r="60" spans="1:77" s="391" customFormat="1" x14ac:dyDescent="0.25">
      <c r="A60" s="388"/>
      <c r="B60" s="184" t="s">
        <v>1354</v>
      </c>
      <c r="C60" s="184" t="s">
        <v>1355</v>
      </c>
      <c r="D60" s="184" t="s">
        <v>1348</v>
      </c>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388"/>
      <c r="AH60" s="388"/>
      <c r="AI60" s="388"/>
      <c r="AJ60" s="388"/>
      <c r="AK60" s="388"/>
      <c r="AL60" s="388"/>
      <c r="AM60" s="388"/>
      <c r="AN60" s="388"/>
      <c r="AO60" s="388"/>
      <c r="AP60" s="388"/>
      <c r="AQ60" s="388"/>
      <c r="AR60" s="388"/>
      <c r="AS60" s="388"/>
      <c r="AT60" s="388"/>
      <c r="AU60" s="388"/>
      <c r="AV60" s="388"/>
      <c r="AW60" s="388"/>
      <c r="AX60" s="388"/>
      <c r="AY60" s="388"/>
      <c r="AZ60" s="388"/>
      <c r="BA60" s="388"/>
      <c r="BB60" s="388"/>
      <c r="BC60" s="388"/>
      <c r="BD60" s="388"/>
      <c r="BE60" s="388"/>
      <c r="BF60" s="388"/>
      <c r="BG60" s="388"/>
      <c r="BH60" s="388"/>
      <c r="BI60" s="388"/>
      <c r="BJ60" s="388"/>
      <c r="BK60" s="388"/>
      <c r="BL60" s="388"/>
      <c r="BM60" s="388"/>
      <c r="BN60" s="388"/>
      <c r="BO60" s="388"/>
      <c r="BP60" s="388"/>
      <c r="BQ60" s="388"/>
      <c r="BR60" s="388"/>
      <c r="BS60" s="388"/>
      <c r="BT60" s="388"/>
      <c r="BU60" s="388"/>
      <c r="BV60" s="388"/>
      <c r="BW60" s="388"/>
      <c r="BX60" s="388"/>
      <c r="BY60" s="388"/>
    </row>
    <row r="61" spans="1:77" s="391" customFormat="1" x14ac:dyDescent="0.25">
      <c r="A61" s="388"/>
      <c r="B61" s="184" t="s">
        <v>1356</v>
      </c>
      <c r="C61" s="184" t="s">
        <v>1357</v>
      </c>
      <c r="D61" s="184" t="s">
        <v>1342</v>
      </c>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8"/>
      <c r="AT61" s="388"/>
      <c r="AU61" s="388"/>
      <c r="AV61" s="388"/>
      <c r="AW61" s="388"/>
      <c r="AX61" s="388"/>
      <c r="AY61" s="388"/>
      <c r="AZ61" s="388"/>
      <c r="BA61" s="388"/>
      <c r="BB61" s="388"/>
      <c r="BC61" s="388"/>
      <c r="BD61" s="388"/>
      <c r="BE61" s="388"/>
      <c r="BF61" s="388"/>
      <c r="BG61" s="388"/>
      <c r="BH61" s="388"/>
      <c r="BI61" s="388"/>
      <c r="BJ61" s="388"/>
      <c r="BK61" s="388"/>
      <c r="BL61" s="388"/>
      <c r="BM61" s="388"/>
      <c r="BN61" s="388"/>
      <c r="BO61" s="388"/>
      <c r="BP61" s="388"/>
      <c r="BQ61" s="388"/>
      <c r="BR61" s="388"/>
      <c r="BS61" s="388"/>
      <c r="BT61" s="388"/>
      <c r="BU61" s="388"/>
      <c r="BV61" s="388"/>
      <c r="BW61" s="388"/>
      <c r="BX61" s="388"/>
      <c r="BY61" s="388"/>
    </row>
    <row r="62" spans="1:77" s="391" customFormat="1" x14ac:dyDescent="0.25">
      <c r="A62" s="388"/>
      <c r="B62" s="184" t="s">
        <v>1358</v>
      </c>
      <c r="C62" s="184" t="s">
        <v>1359</v>
      </c>
      <c r="D62" s="184" t="s">
        <v>1446</v>
      </c>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388"/>
      <c r="AK62" s="388"/>
      <c r="AL62" s="388"/>
      <c r="AM62" s="388"/>
      <c r="AN62" s="388"/>
      <c r="AO62" s="388"/>
      <c r="AP62" s="388"/>
      <c r="AQ62" s="388"/>
      <c r="AR62" s="388"/>
      <c r="AS62" s="388"/>
      <c r="AT62" s="388"/>
      <c r="AU62" s="388"/>
      <c r="AV62" s="388"/>
      <c r="AW62" s="388"/>
      <c r="AX62" s="388"/>
      <c r="AY62" s="388"/>
      <c r="AZ62" s="388"/>
      <c r="BA62" s="388"/>
      <c r="BB62" s="388"/>
      <c r="BC62" s="388"/>
      <c r="BD62" s="388"/>
      <c r="BE62" s="388"/>
      <c r="BF62" s="388"/>
      <c r="BG62" s="388"/>
      <c r="BH62" s="388"/>
      <c r="BI62" s="388"/>
      <c r="BJ62" s="388"/>
      <c r="BK62" s="388"/>
      <c r="BL62" s="388"/>
      <c r="BM62" s="388"/>
      <c r="BN62" s="388"/>
      <c r="BO62" s="388"/>
      <c r="BP62" s="388"/>
      <c r="BQ62" s="388"/>
      <c r="BR62" s="388"/>
      <c r="BS62" s="388"/>
      <c r="BT62" s="388"/>
      <c r="BU62" s="388"/>
      <c r="BV62" s="388"/>
      <c r="BW62" s="388"/>
      <c r="BX62" s="388"/>
      <c r="BY62" s="388"/>
    </row>
    <row r="63" spans="1:77" s="391" customFormat="1" x14ac:dyDescent="0.25">
      <c r="A63" s="388"/>
      <c r="B63" s="184" t="s">
        <v>1360</v>
      </c>
      <c r="C63" s="184" t="s">
        <v>1361</v>
      </c>
      <c r="D63" s="184" t="s">
        <v>1447</v>
      </c>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c r="AI63" s="388"/>
      <c r="AJ63" s="388"/>
      <c r="AK63" s="388"/>
      <c r="AL63" s="388"/>
      <c r="AM63" s="388"/>
      <c r="AN63" s="388"/>
      <c r="AO63" s="388"/>
      <c r="AP63" s="388"/>
      <c r="AQ63" s="388"/>
      <c r="AR63" s="388"/>
      <c r="AS63" s="388"/>
      <c r="AT63" s="388"/>
      <c r="AU63" s="388"/>
      <c r="AV63" s="388"/>
      <c r="AW63" s="388"/>
      <c r="AX63" s="388"/>
      <c r="AY63" s="388"/>
      <c r="AZ63" s="388"/>
      <c r="BA63" s="388"/>
      <c r="BB63" s="388"/>
      <c r="BC63" s="388"/>
      <c r="BD63" s="388"/>
      <c r="BE63" s="388"/>
      <c r="BF63" s="388"/>
      <c r="BG63" s="388"/>
      <c r="BH63" s="388"/>
      <c r="BI63" s="388"/>
      <c r="BJ63" s="388"/>
      <c r="BK63" s="388"/>
      <c r="BL63" s="388"/>
      <c r="BM63" s="388"/>
      <c r="BN63" s="388"/>
      <c r="BO63" s="388"/>
      <c r="BP63" s="388"/>
      <c r="BQ63" s="388"/>
      <c r="BR63" s="388"/>
      <c r="BS63" s="388"/>
      <c r="BT63" s="388"/>
      <c r="BU63" s="388"/>
      <c r="BV63" s="388"/>
      <c r="BW63" s="388"/>
      <c r="BX63" s="388"/>
      <c r="BY63" s="388"/>
    </row>
    <row r="64" spans="1:77"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row>
    <row r="65" spans="1:77" x14ac:dyDescent="0.25">
      <c r="A65" s="26"/>
      <c r="B65" s="26"/>
      <c r="C65" s="26"/>
      <c r="D65" s="26" t="s">
        <v>0</v>
      </c>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row>
    <row r="66" spans="1:77"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77"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77"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77"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77"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77"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77"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77"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77"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77"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77"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77"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77"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77"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77"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sheetData>
  <mergeCells count="1">
    <mergeCell ref="B2:D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88"/>
  <sheetViews>
    <sheetView topLeftCell="B1" zoomScale="80" zoomScaleNormal="80" workbookViewId="0">
      <selection activeCell="B2" sqref="B2"/>
    </sheetView>
  </sheetViews>
  <sheetFormatPr defaultColWidth="9.140625" defaultRowHeight="15" x14ac:dyDescent="0.25"/>
  <cols>
    <col min="1" max="1" width="8.140625" customWidth="1"/>
    <col min="2" max="2" width="46.140625" customWidth="1"/>
    <col min="3" max="3" width="17.7109375" customWidth="1"/>
    <col min="4" max="4" width="121.5703125" customWidth="1"/>
    <col min="5" max="5" width="87.7109375" customWidth="1"/>
  </cols>
  <sheetData>
    <row r="1" spans="1:41" s="124" customFormat="1" ht="87.75" customHeight="1" x14ac:dyDescent="0.25">
      <c r="A1" s="185"/>
      <c r="B1" s="186"/>
      <c r="C1" s="185"/>
      <c r="D1" s="185" t="s">
        <v>0</v>
      </c>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row>
    <row r="2" spans="1:41" ht="35.25" customHeight="1" x14ac:dyDescent="0.25">
      <c r="A2" s="26"/>
      <c r="B2" s="26"/>
      <c r="C2" s="26"/>
      <c r="D2" s="26"/>
      <c r="E2" s="26"/>
      <c r="F2" s="26"/>
      <c r="G2" s="26"/>
      <c r="H2" s="26"/>
      <c r="I2" s="26" t="s">
        <v>0</v>
      </c>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row>
    <row r="3" spans="1:41" s="125" customFormat="1" ht="19.5" x14ac:dyDescent="0.25">
      <c r="A3" s="173"/>
      <c r="B3" s="174" t="s">
        <v>1362</v>
      </c>
      <c r="C3" s="175"/>
      <c r="D3" s="175"/>
      <c r="E3" s="176"/>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row>
    <row r="4" spans="1:41" ht="18.75" customHeight="1" x14ac:dyDescent="0.25">
      <c r="A4" s="26"/>
      <c r="B4" s="187" t="s">
        <v>5</v>
      </c>
      <c r="C4" s="188" t="s">
        <v>6</v>
      </c>
      <c r="D4" s="188" t="s">
        <v>1363</v>
      </c>
      <c r="E4" s="187" t="s">
        <v>1254</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ht="28.5" customHeight="1" x14ac:dyDescent="0.25">
      <c r="A5" s="26"/>
      <c r="B5" s="384" t="s">
        <v>1364</v>
      </c>
      <c r="C5" s="177">
        <v>44927</v>
      </c>
      <c r="D5" s="245" t="s">
        <v>1365</v>
      </c>
      <c r="E5" s="385" t="s">
        <v>1366</v>
      </c>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row>
    <row r="6" spans="1:41" ht="28.5" customHeight="1" x14ac:dyDescent="0.25">
      <c r="A6" s="26"/>
      <c r="B6" s="384" t="s">
        <v>1367</v>
      </c>
      <c r="C6" s="177">
        <v>43951</v>
      </c>
      <c r="D6" s="245" t="s">
        <v>1368</v>
      </c>
      <c r="E6" s="385" t="s">
        <v>1369</v>
      </c>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row>
    <row r="7" spans="1:41" ht="28.5" customHeight="1" x14ac:dyDescent="0.25">
      <c r="A7" s="26"/>
      <c r="B7" s="384" t="s">
        <v>1370</v>
      </c>
      <c r="C7" s="177">
        <v>44525</v>
      </c>
      <c r="D7" s="245" t="s">
        <v>1371</v>
      </c>
      <c r="E7" s="385" t="s">
        <v>1372</v>
      </c>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row>
    <row r="8" spans="1:41" ht="30.75" customHeight="1" x14ac:dyDescent="0.25">
      <c r="A8" s="26"/>
      <c r="B8" s="384" t="s">
        <v>1373</v>
      </c>
      <c r="C8" s="177">
        <v>43007</v>
      </c>
      <c r="D8" s="245" t="s">
        <v>1374</v>
      </c>
      <c r="E8" s="385" t="s">
        <v>1375</v>
      </c>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row>
    <row r="9" spans="1:41" ht="30.75" customHeight="1" x14ac:dyDescent="0.25">
      <c r="A9" s="26"/>
      <c r="B9" s="385" t="s">
        <v>1376</v>
      </c>
      <c r="C9" s="177">
        <v>45534</v>
      </c>
      <c r="D9" s="245" t="s">
        <v>1377</v>
      </c>
      <c r="E9" s="386" t="s">
        <v>1378</v>
      </c>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row>
    <row r="10" spans="1:41" ht="30.75" customHeight="1" x14ac:dyDescent="0.25">
      <c r="A10" s="26"/>
      <c r="B10" s="385" t="s">
        <v>1379</v>
      </c>
      <c r="C10" s="177">
        <v>45534</v>
      </c>
      <c r="D10" s="245" t="s">
        <v>1380</v>
      </c>
      <c r="E10" s="386" t="s">
        <v>1381</v>
      </c>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row>
    <row r="11" spans="1:41" ht="30.75" customHeight="1" x14ac:dyDescent="0.25">
      <c r="A11" s="26"/>
      <c r="B11" s="385" t="s">
        <v>1382</v>
      </c>
      <c r="C11" s="177">
        <v>45534</v>
      </c>
      <c r="D11" s="245" t="s">
        <v>1365</v>
      </c>
      <c r="E11" s="386" t="s">
        <v>1366</v>
      </c>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row>
    <row r="12" spans="1:41" ht="28.5" customHeight="1" x14ac:dyDescent="0.25">
      <c r="A12" s="26"/>
      <c r="B12" s="385" t="s">
        <v>1383</v>
      </c>
      <c r="C12" s="177">
        <v>44965</v>
      </c>
      <c r="D12" s="386" t="s">
        <v>1384</v>
      </c>
      <c r="E12" s="386" t="s">
        <v>1385</v>
      </c>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row>
    <row r="13" spans="1:41" ht="28.5" customHeight="1" x14ac:dyDescent="0.25">
      <c r="A13" s="26"/>
      <c r="B13" s="385" t="s">
        <v>1386</v>
      </c>
      <c r="C13" s="177">
        <v>44757</v>
      </c>
      <c r="D13" s="245" t="s">
        <v>1387</v>
      </c>
      <c r="E13" s="387" t="s">
        <v>1388</v>
      </c>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row>
    <row r="14" spans="1:41" ht="28.5" customHeight="1" x14ac:dyDescent="0.25">
      <c r="A14" s="26"/>
      <c r="B14" s="385" t="s">
        <v>1389</v>
      </c>
      <c r="C14" s="177">
        <v>45534</v>
      </c>
      <c r="D14" s="386" t="s">
        <v>1390</v>
      </c>
      <c r="E14" s="386" t="s">
        <v>1391</v>
      </c>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row>
    <row r="15" spans="1:41" ht="28.5" customHeight="1" x14ac:dyDescent="0.25">
      <c r="A15" s="26"/>
      <c r="B15" s="385" t="s">
        <v>1392</v>
      </c>
      <c r="C15" s="177">
        <v>45534</v>
      </c>
      <c r="D15" s="386" t="s">
        <v>1393</v>
      </c>
      <c r="E15" s="386" t="s">
        <v>1394</v>
      </c>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row>
    <row r="16" spans="1:41" ht="28.5" customHeight="1" x14ac:dyDescent="0.25">
      <c r="A16" s="26"/>
      <c r="B16" s="385" t="s">
        <v>1395</v>
      </c>
      <c r="C16" s="177">
        <v>45534</v>
      </c>
      <c r="D16" s="386" t="s">
        <v>1396</v>
      </c>
      <c r="E16" s="386" t="s">
        <v>1397</v>
      </c>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row>
    <row r="17" spans="1:41" ht="28.5" customHeight="1" x14ac:dyDescent="0.25">
      <c r="A17" s="26"/>
      <c r="B17" s="385" t="s">
        <v>1398</v>
      </c>
      <c r="C17" s="177">
        <v>45534</v>
      </c>
      <c r="D17" s="386" t="s">
        <v>1399</v>
      </c>
      <c r="E17" s="386" t="s">
        <v>1400</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row>
    <row r="18" spans="1:41" ht="27.6" customHeight="1" x14ac:dyDescent="0.25">
      <c r="A18" s="26"/>
      <c r="B18" s="385" t="s">
        <v>1401</v>
      </c>
      <c r="C18" s="177">
        <v>45534</v>
      </c>
      <c r="D18" s="386" t="s">
        <v>1402</v>
      </c>
      <c r="E18" s="386" t="s">
        <v>1403</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row>
    <row r="19" spans="1:41" ht="25.5" customHeight="1" x14ac:dyDescent="0.25">
      <c r="A19" s="26"/>
      <c r="B19" s="385" t="s">
        <v>1404</v>
      </c>
      <c r="C19" s="177">
        <v>45534</v>
      </c>
      <c r="D19" s="386" t="s">
        <v>1405</v>
      </c>
      <c r="E19" s="386" t="s">
        <v>1406</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row>
    <row r="20" spans="1:41" x14ac:dyDescent="0.25">
      <c r="A20" s="26"/>
      <c r="B20" s="385" t="s">
        <v>1407</v>
      </c>
      <c r="C20" s="177">
        <v>45593</v>
      </c>
      <c r="D20" s="386" t="s">
        <v>1408</v>
      </c>
      <c r="E20" s="386" t="s">
        <v>1409</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row>
    <row r="21" spans="1:41" x14ac:dyDescent="0.25">
      <c r="A21" s="26"/>
      <c r="B21" s="26"/>
      <c r="C21" s="26"/>
      <c r="D21" s="38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row>
    <row r="22" spans="1:41" x14ac:dyDescent="0.25">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row>
    <row r="23" spans="1:41"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row>
    <row r="24" spans="1:41"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row>
    <row r="25" spans="1:41"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row>
    <row r="26" spans="1:41"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41" x14ac:dyDescent="0.25">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row>
    <row r="28" spans="1:41" x14ac:dyDescent="0.25">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row>
    <row r="29" spans="1:41" x14ac:dyDescent="0.25">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row>
    <row r="30" spans="1:41" x14ac:dyDescent="0.25">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row>
    <row r="31" spans="1:41" x14ac:dyDescent="0.25">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row>
    <row r="32" spans="1:41" x14ac:dyDescent="0.25">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row>
    <row r="33" spans="1:41"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row>
    <row r="34" spans="1:41"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row>
    <row r="35" spans="1:41" x14ac:dyDescent="0.2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row>
    <row r="36" spans="1:41" x14ac:dyDescent="0.2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row>
    <row r="37" spans="1:41" x14ac:dyDescent="0.2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row>
    <row r="38" spans="1:41" x14ac:dyDescent="0.2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row>
    <row r="39" spans="1:41" x14ac:dyDescent="0.2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row>
    <row r="40" spans="1:41" x14ac:dyDescent="0.2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1" spans="1:41" x14ac:dyDescent="0.2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row>
    <row r="42" spans="1:41"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row>
    <row r="43" spans="1:41"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row>
    <row r="44" spans="1:41"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row>
    <row r="45" spans="1:41"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row>
    <row r="46" spans="1:41"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row>
    <row r="47" spans="1:41"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row>
    <row r="48" spans="1:41"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row>
    <row r="49" spans="1:41"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row>
    <row r="50" spans="1:41"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row>
    <row r="51" spans="1:41"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row>
    <row r="52" spans="1:41"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row>
    <row r="53" spans="1:41"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row>
    <row r="54" spans="1:41"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row>
    <row r="55" spans="1:41"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row>
    <row r="56" spans="1:41"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row>
    <row r="57" spans="1:41"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row>
    <row r="58" spans="1:41"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row>
    <row r="59" spans="1:41"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row>
    <row r="60" spans="1:41"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row>
    <row r="61" spans="1:41"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row>
    <row r="62" spans="1:41"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row>
    <row r="63" spans="1:41"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row>
    <row r="64" spans="1:41"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row>
    <row r="65" spans="1:41"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row>
    <row r="66" spans="1:41"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row>
    <row r="67" spans="1:41"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row>
    <row r="68" spans="1:41"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row>
    <row r="69" spans="1:41"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row>
    <row r="70" spans="1:41"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row>
    <row r="71" spans="1:41"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row>
    <row r="72" spans="1:41"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row>
    <row r="73" spans="1:41"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row>
    <row r="74" spans="1:41"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row>
    <row r="75" spans="1:41"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row>
    <row r="76" spans="1:41"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row>
    <row r="77" spans="1:41"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row>
    <row r="78" spans="1:41"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row>
    <row r="79" spans="1:41"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row>
    <row r="80" spans="1:41"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row>
    <row r="81" spans="1:41"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row>
    <row r="82" spans="1:41"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row>
    <row r="83" spans="1:41"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row>
    <row r="84" spans="1:41"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row>
    <row r="85" spans="1:41"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row>
    <row r="86" spans="1:41"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row>
    <row r="87" spans="1:41" x14ac:dyDescent="0.25">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row>
    <row r="88" spans="1:41" x14ac:dyDescent="0.25">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19"/>
  <sheetViews>
    <sheetView zoomScaleNormal="100" workbookViewId="0">
      <selection activeCell="B3" sqref="B3:C3"/>
    </sheetView>
  </sheetViews>
  <sheetFormatPr defaultColWidth="8.85546875" defaultRowHeight="15" x14ac:dyDescent="0.25"/>
  <cols>
    <col min="1" max="1" width="4.7109375" style="26" customWidth="1"/>
    <col min="2" max="2" width="31.28515625" style="26" customWidth="1"/>
    <col min="3" max="3" width="87.28515625" style="26" customWidth="1"/>
    <col min="4" max="4" width="21.7109375" style="26" customWidth="1"/>
    <col min="5" max="5" width="30.7109375" style="26" customWidth="1"/>
    <col min="6" max="16384" width="8.85546875" style="26"/>
  </cols>
  <sheetData>
    <row r="1" spans="1:8" ht="20.25" customHeight="1" x14ac:dyDescent="0.25">
      <c r="A1" s="133"/>
      <c r="B1" s="116"/>
      <c r="D1" s="134" t="s">
        <v>18</v>
      </c>
      <c r="E1" s="135"/>
      <c r="F1" s="135"/>
    </row>
    <row r="2" spans="1:8" ht="30" customHeight="1" x14ac:dyDescent="0.25">
      <c r="A2" s="133"/>
      <c r="B2" s="136" t="s">
        <v>19</v>
      </c>
      <c r="D2" s="151" t="s">
        <v>20</v>
      </c>
      <c r="E2" s="153" t="s">
        <v>21</v>
      </c>
      <c r="F2" s="135"/>
    </row>
    <row r="3" spans="1:8" ht="51" customHeight="1" x14ac:dyDescent="0.25">
      <c r="A3" s="133"/>
      <c r="B3" s="479" t="s">
        <v>22</v>
      </c>
      <c r="C3" s="479"/>
      <c r="D3" s="151" t="s">
        <v>23</v>
      </c>
      <c r="E3" s="152" t="s">
        <v>24</v>
      </c>
      <c r="F3" s="135"/>
    </row>
    <row r="4" spans="1:8" x14ac:dyDescent="0.25">
      <c r="A4" s="133"/>
      <c r="B4" s="136" t="s">
        <v>25</v>
      </c>
      <c r="E4" s="135"/>
      <c r="F4" s="135"/>
    </row>
    <row r="5" spans="1:8" x14ac:dyDescent="0.25">
      <c r="A5" s="133">
        <v>1</v>
      </c>
      <c r="B5" s="137" t="s">
        <v>26</v>
      </c>
      <c r="E5" s="135"/>
      <c r="F5" s="135"/>
    </row>
    <row r="6" spans="1:8" x14ac:dyDescent="0.25">
      <c r="A6" s="133">
        <v>2</v>
      </c>
      <c r="B6" s="137" t="s">
        <v>27</v>
      </c>
      <c r="C6" s="137"/>
      <c r="E6" s="135"/>
      <c r="F6" s="135"/>
    </row>
    <row r="7" spans="1:8" x14ac:dyDescent="0.25">
      <c r="A7" s="133">
        <v>3</v>
      </c>
      <c r="B7" s="137" t="s">
        <v>28</v>
      </c>
      <c r="E7" s="135"/>
      <c r="F7" s="135"/>
    </row>
    <row r="8" spans="1:8" x14ac:dyDescent="0.25">
      <c r="A8" s="133">
        <v>4</v>
      </c>
      <c r="B8" s="54" t="s">
        <v>29</v>
      </c>
    </row>
    <row r="10" spans="1:8" ht="15" customHeight="1" x14ac:dyDescent="0.25">
      <c r="A10" s="138">
        <v>1</v>
      </c>
      <c r="B10" s="139" t="s">
        <v>26</v>
      </c>
      <c r="C10" s="55"/>
    </row>
    <row r="11" spans="1:8" x14ac:dyDescent="0.25">
      <c r="A11" s="140"/>
      <c r="B11" s="141" t="s">
        <v>26</v>
      </c>
      <c r="C11" s="142" t="s">
        <v>30</v>
      </c>
    </row>
    <row r="12" spans="1:8" ht="15" customHeight="1" x14ac:dyDescent="0.25">
      <c r="A12" s="140"/>
      <c r="B12" s="480" t="s">
        <v>1616</v>
      </c>
      <c r="C12" s="480"/>
      <c r="D12" s="480"/>
      <c r="E12" s="480"/>
      <c r="F12" s="480"/>
      <c r="G12" s="480"/>
      <c r="H12" s="480"/>
    </row>
    <row r="13" spans="1:8" x14ac:dyDescent="0.25">
      <c r="A13" s="140"/>
      <c r="B13" s="480"/>
      <c r="C13" s="480"/>
      <c r="D13" s="480"/>
      <c r="E13" s="480"/>
      <c r="F13" s="480"/>
      <c r="G13" s="480"/>
      <c r="H13" s="480"/>
    </row>
    <row r="14" spans="1:8" x14ac:dyDescent="0.25">
      <c r="A14" s="140"/>
      <c r="B14" s="480"/>
      <c r="C14" s="480"/>
      <c r="D14" s="480"/>
      <c r="E14" s="480"/>
      <c r="F14" s="480"/>
      <c r="G14" s="480"/>
      <c r="H14" s="480"/>
    </row>
    <row r="15" spans="1:8" x14ac:dyDescent="0.25">
      <c r="A15" s="140"/>
      <c r="B15" s="480"/>
      <c r="C15" s="480"/>
      <c r="D15" s="480"/>
      <c r="E15" s="480"/>
      <c r="F15" s="480"/>
      <c r="G15" s="480"/>
      <c r="H15" s="480"/>
    </row>
    <row r="16" spans="1:8" x14ac:dyDescent="0.25">
      <c r="A16" s="140"/>
      <c r="B16" s="480"/>
      <c r="C16" s="480"/>
      <c r="D16" s="480"/>
      <c r="E16" s="480"/>
      <c r="F16" s="480"/>
      <c r="G16" s="480"/>
      <c r="H16" s="480"/>
    </row>
    <row r="17" spans="1:8" x14ac:dyDescent="0.25">
      <c r="A17" s="140"/>
      <c r="B17" s="480"/>
      <c r="C17" s="480"/>
      <c r="D17" s="480"/>
      <c r="E17" s="480"/>
      <c r="F17" s="480"/>
      <c r="G17" s="480"/>
      <c r="H17" s="480"/>
    </row>
    <row r="18" spans="1:8" x14ac:dyDescent="0.25">
      <c r="A18" s="140"/>
      <c r="B18" s="480"/>
      <c r="C18" s="480"/>
      <c r="D18" s="480"/>
      <c r="E18" s="480"/>
      <c r="F18" s="480"/>
      <c r="G18" s="480"/>
      <c r="H18" s="480"/>
    </row>
    <row r="19" spans="1:8" x14ac:dyDescent="0.25">
      <c r="A19" s="140"/>
      <c r="B19" s="480"/>
      <c r="C19" s="480"/>
      <c r="D19" s="480"/>
      <c r="E19" s="480"/>
      <c r="F19" s="480"/>
      <c r="G19" s="480"/>
      <c r="H19" s="480"/>
    </row>
    <row r="20" spans="1:8" x14ac:dyDescent="0.25">
      <c r="A20" s="140"/>
      <c r="B20" s="480"/>
      <c r="C20" s="480"/>
      <c r="D20" s="480"/>
      <c r="E20" s="480"/>
      <c r="F20" s="480"/>
      <c r="G20" s="480"/>
      <c r="H20" s="480"/>
    </row>
    <row r="21" spans="1:8" x14ac:dyDescent="0.25">
      <c r="A21" s="140"/>
      <c r="B21" s="480"/>
      <c r="C21" s="480"/>
      <c r="D21" s="480"/>
      <c r="E21" s="480"/>
      <c r="F21" s="480"/>
      <c r="G21" s="480"/>
      <c r="H21" s="480"/>
    </row>
    <row r="22" spans="1:8" x14ac:dyDescent="0.25">
      <c r="A22" s="140"/>
      <c r="B22" s="480"/>
      <c r="C22" s="480"/>
      <c r="D22" s="480"/>
      <c r="E22" s="480"/>
      <c r="F22" s="480"/>
      <c r="G22" s="480"/>
      <c r="H22" s="480"/>
    </row>
    <row r="23" spans="1:8" x14ac:dyDescent="0.25">
      <c r="A23" s="140"/>
      <c r="B23" s="480"/>
      <c r="C23" s="480"/>
      <c r="D23" s="480"/>
      <c r="E23" s="480"/>
      <c r="F23" s="480"/>
      <c r="G23" s="480"/>
      <c r="H23" s="480"/>
    </row>
    <row r="24" spans="1:8" x14ac:dyDescent="0.25">
      <c r="A24" s="140"/>
      <c r="B24" s="480"/>
      <c r="C24" s="480"/>
      <c r="D24" s="480"/>
      <c r="E24" s="480"/>
      <c r="F24" s="480"/>
      <c r="G24" s="480"/>
      <c r="H24" s="480"/>
    </row>
    <row r="25" spans="1:8" x14ac:dyDescent="0.25">
      <c r="A25" s="140"/>
      <c r="B25" s="480"/>
      <c r="C25" s="480"/>
      <c r="D25" s="480"/>
      <c r="E25" s="480"/>
      <c r="F25" s="480"/>
      <c r="G25" s="480"/>
      <c r="H25" s="480"/>
    </row>
    <row r="26" spans="1:8" x14ac:dyDescent="0.25">
      <c r="A26" s="140"/>
      <c r="B26" s="480"/>
      <c r="C26" s="480"/>
      <c r="D26" s="480"/>
      <c r="E26" s="480"/>
      <c r="F26" s="480"/>
      <c r="G26" s="480"/>
      <c r="H26" s="480"/>
    </row>
    <row r="27" spans="1:8" x14ac:dyDescent="0.25">
      <c r="A27" s="140"/>
      <c r="B27" s="480"/>
      <c r="C27" s="480"/>
      <c r="D27" s="480"/>
      <c r="E27" s="480"/>
      <c r="F27" s="480"/>
      <c r="G27" s="480"/>
      <c r="H27" s="480"/>
    </row>
    <row r="28" spans="1:8" ht="75" customHeight="1" x14ac:dyDescent="0.25">
      <c r="A28" s="140"/>
      <c r="B28" s="480"/>
      <c r="C28" s="480"/>
      <c r="D28" s="480"/>
      <c r="E28" s="480"/>
      <c r="F28" s="480"/>
      <c r="G28" s="480"/>
      <c r="H28" s="480"/>
    </row>
    <row r="29" spans="1:8" x14ac:dyDescent="0.25">
      <c r="B29" s="143" t="s">
        <v>31</v>
      </c>
    </row>
    <row r="30" spans="1:8" x14ac:dyDescent="0.25">
      <c r="C30" s="142"/>
    </row>
    <row r="31" spans="1:8" x14ac:dyDescent="0.25">
      <c r="A31" s="138">
        <v>2</v>
      </c>
      <c r="B31" s="144" t="s">
        <v>27</v>
      </c>
      <c r="C31" s="55"/>
    </row>
    <row r="32" spans="1:8" x14ac:dyDescent="0.25">
      <c r="A32" s="140"/>
      <c r="B32" s="481" t="s">
        <v>32</v>
      </c>
      <c r="C32" s="481"/>
    </row>
    <row r="33" spans="1:5" x14ac:dyDescent="0.25">
      <c r="A33" s="140"/>
      <c r="B33" s="141" t="s">
        <v>33</v>
      </c>
      <c r="C33" s="142" t="s">
        <v>30</v>
      </c>
    </row>
    <row r="34" spans="1:5" x14ac:dyDescent="0.25">
      <c r="B34" s="145" t="s">
        <v>34</v>
      </c>
      <c r="C34" s="146" t="s">
        <v>35</v>
      </c>
    </row>
    <row r="35" spans="1:5" ht="176.1" customHeight="1" x14ac:dyDescent="0.25">
      <c r="B35" s="160" t="s">
        <v>36</v>
      </c>
      <c r="C35" s="147" t="s">
        <v>1606</v>
      </c>
      <c r="E35" s="26" t="s">
        <v>0</v>
      </c>
    </row>
    <row r="36" spans="1:5" ht="36" x14ac:dyDescent="0.25">
      <c r="B36" s="160" t="s">
        <v>37</v>
      </c>
      <c r="C36" s="147" t="s">
        <v>38</v>
      </c>
    </row>
    <row r="37" spans="1:5" ht="52.5" customHeight="1" x14ac:dyDescent="0.25">
      <c r="B37" s="160" t="s">
        <v>39</v>
      </c>
      <c r="C37" s="147" t="s">
        <v>1412</v>
      </c>
    </row>
    <row r="38" spans="1:5" ht="52.5" customHeight="1" x14ac:dyDescent="0.25">
      <c r="B38" s="160" t="s">
        <v>40</v>
      </c>
      <c r="C38" s="147" t="s">
        <v>1413</v>
      </c>
    </row>
    <row r="39" spans="1:5" ht="52.5" customHeight="1" x14ac:dyDescent="0.25">
      <c r="B39" s="160" t="s">
        <v>41</v>
      </c>
      <c r="C39" s="147" t="s">
        <v>1414</v>
      </c>
    </row>
    <row r="40" spans="1:5" ht="113.25" customHeight="1" x14ac:dyDescent="0.25">
      <c r="B40" s="160" t="s">
        <v>42</v>
      </c>
      <c r="C40" s="147" t="s">
        <v>1415</v>
      </c>
    </row>
    <row r="41" spans="1:5" ht="87.75" customHeight="1" x14ac:dyDescent="0.25">
      <c r="B41" s="160" t="s">
        <v>43</v>
      </c>
      <c r="C41" s="147" t="s">
        <v>1416</v>
      </c>
    </row>
    <row r="42" spans="1:5" ht="45.75" customHeight="1" x14ac:dyDescent="0.25">
      <c r="B42" s="160" t="s">
        <v>1580</v>
      </c>
      <c r="C42" s="147" t="s">
        <v>1595</v>
      </c>
    </row>
    <row r="43" spans="1:5" ht="63.75" customHeight="1" x14ac:dyDescent="0.25">
      <c r="B43" s="160" t="s">
        <v>44</v>
      </c>
      <c r="C43" s="147" t="s">
        <v>45</v>
      </c>
    </row>
    <row r="44" spans="1:5" ht="37.35" customHeight="1" x14ac:dyDescent="0.25">
      <c r="B44" s="160" t="s">
        <v>46</v>
      </c>
      <c r="C44" s="148" t="s">
        <v>1417</v>
      </c>
    </row>
    <row r="45" spans="1:5" ht="36" x14ac:dyDescent="0.25">
      <c r="B45" s="160" t="s">
        <v>47</v>
      </c>
      <c r="C45" s="148" t="s">
        <v>48</v>
      </c>
    </row>
    <row r="46" spans="1:5" x14ac:dyDescent="0.25">
      <c r="B46" s="143" t="s">
        <v>31</v>
      </c>
    </row>
    <row r="48" spans="1:5" x14ac:dyDescent="0.25">
      <c r="A48" s="138">
        <v>3</v>
      </c>
      <c r="B48" s="144" t="s">
        <v>28</v>
      </c>
      <c r="C48" s="149"/>
    </row>
    <row r="49" spans="1:3" x14ac:dyDescent="0.25">
      <c r="A49" s="140"/>
      <c r="B49" s="141" t="s">
        <v>49</v>
      </c>
      <c r="C49" s="142"/>
    </row>
    <row r="50" spans="1:3" x14ac:dyDescent="0.25">
      <c r="A50" s="140"/>
      <c r="B50" s="145" t="s">
        <v>50</v>
      </c>
      <c r="C50" s="146" t="s">
        <v>51</v>
      </c>
    </row>
    <row r="51" spans="1:3" ht="21" customHeight="1" x14ac:dyDescent="0.25">
      <c r="A51" s="140"/>
      <c r="B51" s="160" t="s">
        <v>52</v>
      </c>
      <c r="C51" s="148" t="s">
        <v>53</v>
      </c>
    </row>
    <row r="52" spans="1:3" ht="30" customHeight="1" x14ac:dyDescent="0.25">
      <c r="A52" s="140"/>
      <c r="B52" s="160" t="s">
        <v>54</v>
      </c>
      <c r="C52" s="148" t="s">
        <v>55</v>
      </c>
    </row>
    <row r="53" spans="1:3" ht="21.75" customHeight="1" x14ac:dyDescent="0.25">
      <c r="A53" s="140"/>
      <c r="B53" s="160" t="s">
        <v>56</v>
      </c>
      <c r="C53" s="147" t="s">
        <v>57</v>
      </c>
    </row>
    <row r="54" spans="1:3" ht="62.25" customHeight="1" x14ac:dyDescent="0.25">
      <c r="A54" s="140"/>
      <c r="B54" s="160" t="s">
        <v>58</v>
      </c>
      <c r="C54" s="148" t="s">
        <v>59</v>
      </c>
    </row>
    <row r="55" spans="1:3" ht="48" x14ac:dyDescent="0.25">
      <c r="B55" s="160" t="s">
        <v>60</v>
      </c>
      <c r="C55" s="147" t="s">
        <v>61</v>
      </c>
    </row>
    <row r="56" spans="1:3" ht="21" customHeight="1" x14ac:dyDescent="0.25">
      <c r="A56" s="140"/>
      <c r="B56" s="160" t="s">
        <v>62</v>
      </c>
      <c r="C56" s="148" t="s">
        <v>63</v>
      </c>
    </row>
    <row r="57" spans="1:3" ht="21" customHeight="1" x14ac:dyDescent="0.25">
      <c r="A57" s="140"/>
      <c r="B57" s="160" t="s">
        <v>64</v>
      </c>
      <c r="C57" s="148" t="s">
        <v>65</v>
      </c>
    </row>
    <row r="58" spans="1:3" ht="21" customHeight="1" x14ac:dyDescent="0.25">
      <c r="A58" s="140"/>
      <c r="B58" s="160" t="s">
        <v>66</v>
      </c>
      <c r="C58" s="148" t="s">
        <v>67</v>
      </c>
    </row>
    <row r="59" spans="1:3" ht="21" customHeight="1" x14ac:dyDescent="0.25">
      <c r="A59" s="140"/>
      <c r="B59" s="160" t="s">
        <v>68</v>
      </c>
      <c r="C59" s="148" t="s">
        <v>69</v>
      </c>
    </row>
    <row r="60" spans="1:3" ht="103.5" customHeight="1" x14ac:dyDescent="0.25">
      <c r="A60" s="140"/>
      <c r="B60" s="160" t="s">
        <v>70</v>
      </c>
      <c r="C60" s="148" t="s">
        <v>71</v>
      </c>
    </row>
    <row r="61" spans="1:3" ht="60" x14ac:dyDescent="0.25">
      <c r="A61" s="140"/>
      <c r="B61" s="160" t="s">
        <v>72</v>
      </c>
      <c r="C61" s="148" t="s">
        <v>73</v>
      </c>
    </row>
    <row r="62" spans="1:3" ht="15.75" customHeight="1" x14ac:dyDescent="0.25">
      <c r="A62" s="140"/>
      <c r="B62" s="160" t="s">
        <v>74</v>
      </c>
      <c r="C62" s="148" t="s">
        <v>75</v>
      </c>
    </row>
    <row r="63" spans="1:3" x14ac:dyDescent="0.25">
      <c r="B63" s="143" t="s">
        <v>31</v>
      </c>
    </row>
    <row r="65" spans="1:5" x14ac:dyDescent="0.25">
      <c r="A65" s="138">
        <v>4</v>
      </c>
      <c r="B65" s="144" t="s">
        <v>29</v>
      </c>
      <c r="C65" s="55"/>
    </row>
    <row r="66" spans="1:5" x14ac:dyDescent="0.25">
      <c r="A66" s="140"/>
      <c r="B66" s="141" t="s">
        <v>76</v>
      </c>
      <c r="C66" s="142"/>
    </row>
    <row r="67" spans="1:5" x14ac:dyDescent="0.25">
      <c r="A67" s="140"/>
      <c r="B67" s="150" t="s">
        <v>77</v>
      </c>
      <c r="C67" s="482" t="s">
        <v>78</v>
      </c>
      <c r="D67" s="483"/>
      <c r="E67" s="483"/>
    </row>
    <row r="68" spans="1:5" x14ac:dyDescent="0.25">
      <c r="A68" s="140"/>
      <c r="B68" s="161" t="s">
        <v>79</v>
      </c>
      <c r="C68" s="471" t="s">
        <v>80</v>
      </c>
      <c r="D68" s="471" t="s">
        <v>80</v>
      </c>
      <c r="E68" s="471" t="s">
        <v>80</v>
      </c>
    </row>
    <row r="69" spans="1:5" x14ac:dyDescent="0.25">
      <c r="A69" s="140"/>
      <c r="B69" s="161" t="s">
        <v>81</v>
      </c>
      <c r="C69" s="473" t="s">
        <v>82</v>
      </c>
      <c r="D69" s="474"/>
      <c r="E69" s="475"/>
    </row>
    <row r="70" spans="1:5" x14ac:dyDescent="0.25">
      <c r="A70" s="140"/>
      <c r="B70" s="161" t="s">
        <v>83</v>
      </c>
      <c r="C70" s="471" t="s">
        <v>84</v>
      </c>
      <c r="D70" s="471" t="s">
        <v>84</v>
      </c>
      <c r="E70" s="471" t="s">
        <v>84</v>
      </c>
    </row>
    <row r="71" spans="1:5" x14ac:dyDescent="0.25">
      <c r="A71" s="140"/>
      <c r="B71" s="161" t="s">
        <v>85</v>
      </c>
      <c r="C71" s="471" t="s">
        <v>86</v>
      </c>
      <c r="D71" s="471" t="s">
        <v>86</v>
      </c>
      <c r="E71" s="471" t="s">
        <v>86</v>
      </c>
    </row>
    <row r="72" spans="1:5" x14ac:dyDescent="0.25">
      <c r="A72" s="140"/>
      <c r="B72" s="161" t="s">
        <v>87</v>
      </c>
      <c r="C72" s="471" t="s">
        <v>88</v>
      </c>
      <c r="D72" s="471" t="s">
        <v>88</v>
      </c>
      <c r="E72" s="471" t="s">
        <v>88</v>
      </c>
    </row>
    <row r="73" spans="1:5" x14ac:dyDescent="0.25">
      <c r="A73" s="140"/>
      <c r="B73" s="161" t="s">
        <v>89</v>
      </c>
      <c r="C73" s="471" t="s">
        <v>90</v>
      </c>
      <c r="D73" s="471" t="s">
        <v>90</v>
      </c>
      <c r="E73" s="471" t="s">
        <v>90</v>
      </c>
    </row>
    <row r="74" spans="1:5" x14ac:dyDescent="0.25">
      <c r="A74" s="140"/>
      <c r="B74" s="161" t="s">
        <v>91</v>
      </c>
      <c r="C74" s="471" t="s">
        <v>92</v>
      </c>
      <c r="D74" s="471" t="s">
        <v>92</v>
      </c>
      <c r="E74" s="471" t="s">
        <v>92</v>
      </c>
    </row>
    <row r="75" spans="1:5" x14ac:dyDescent="0.25">
      <c r="A75" s="140"/>
      <c r="B75" s="161" t="s">
        <v>93</v>
      </c>
      <c r="C75" s="471" t="s">
        <v>94</v>
      </c>
      <c r="D75" s="471" t="s">
        <v>94</v>
      </c>
      <c r="E75" s="471" t="s">
        <v>94</v>
      </c>
    </row>
    <row r="76" spans="1:5" x14ac:dyDescent="0.25">
      <c r="A76" s="140"/>
      <c r="B76" s="161" t="s">
        <v>95</v>
      </c>
      <c r="C76" s="471" t="s">
        <v>96</v>
      </c>
      <c r="D76" s="471" t="s">
        <v>96</v>
      </c>
      <c r="E76" s="471" t="s">
        <v>96</v>
      </c>
    </row>
    <row r="77" spans="1:5" x14ac:dyDescent="0.25">
      <c r="A77" s="140"/>
      <c r="B77" s="161" t="s">
        <v>97</v>
      </c>
      <c r="C77" s="471" t="s">
        <v>98</v>
      </c>
      <c r="D77" s="471" t="s">
        <v>98</v>
      </c>
      <c r="E77" s="471" t="s">
        <v>98</v>
      </c>
    </row>
    <row r="78" spans="1:5" x14ac:dyDescent="0.25">
      <c r="A78" s="140"/>
      <c r="B78" s="161" t="s">
        <v>99</v>
      </c>
      <c r="C78" s="471" t="s">
        <v>100</v>
      </c>
      <c r="D78" s="471" t="s">
        <v>100</v>
      </c>
      <c r="E78" s="471" t="s">
        <v>100</v>
      </c>
    </row>
    <row r="79" spans="1:5" x14ac:dyDescent="0.25">
      <c r="A79" s="140"/>
      <c r="B79" s="161" t="s">
        <v>101</v>
      </c>
      <c r="C79" s="476" t="s">
        <v>102</v>
      </c>
      <c r="D79" s="477"/>
      <c r="E79" s="478"/>
    </row>
    <row r="80" spans="1:5" x14ac:dyDescent="0.25">
      <c r="A80" s="140"/>
      <c r="B80" s="161" t="s">
        <v>103</v>
      </c>
      <c r="C80" s="476" t="s">
        <v>104</v>
      </c>
      <c r="D80" s="477"/>
      <c r="E80" s="478"/>
    </row>
    <row r="81" spans="1:5" x14ac:dyDescent="0.25">
      <c r="A81" s="140"/>
      <c r="B81" s="161" t="s">
        <v>105</v>
      </c>
      <c r="C81" s="473" t="s">
        <v>106</v>
      </c>
      <c r="D81" s="474"/>
      <c r="E81" s="475"/>
    </row>
    <row r="82" spans="1:5" x14ac:dyDescent="0.25">
      <c r="A82" s="140"/>
      <c r="B82" s="161" t="s">
        <v>107</v>
      </c>
      <c r="C82" s="471" t="s">
        <v>108</v>
      </c>
      <c r="D82" s="471" t="s">
        <v>108</v>
      </c>
      <c r="E82" s="471" t="s">
        <v>108</v>
      </c>
    </row>
    <row r="83" spans="1:5" x14ac:dyDescent="0.25">
      <c r="A83" s="140"/>
      <c r="B83" s="161" t="s">
        <v>109</v>
      </c>
      <c r="C83" s="471" t="s">
        <v>110</v>
      </c>
      <c r="D83" s="471" t="s">
        <v>110</v>
      </c>
      <c r="E83" s="471" t="s">
        <v>110</v>
      </c>
    </row>
    <row r="84" spans="1:5" x14ac:dyDescent="0.25">
      <c r="A84" s="140"/>
      <c r="B84" s="161" t="s">
        <v>111</v>
      </c>
      <c r="C84" s="471" t="s">
        <v>112</v>
      </c>
      <c r="D84" s="471" t="s">
        <v>112</v>
      </c>
      <c r="E84" s="471" t="s">
        <v>112</v>
      </c>
    </row>
    <row r="85" spans="1:5" x14ac:dyDescent="0.25">
      <c r="A85" s="140"/>
      <c r="B85" s="161" t="s">
        <v>113</v>
      </c>
      <c r="C85" s="473" t="s">
        <v>114</v>
      </c>
      <c r="D85" s="474"/>
      <c r="E85" s="475"/>
    </row>
    <row r="86" spans="1:5" x14ac:dyDescent="0.25">
      <c r="A86" s="140"/>
      <c r="B86" s="161" t="s">
        <v>115</v>
      </c>
      <c r="C86" s="471" t="s">
        <v>116</v>
      </c>
      <c r="D86" s="471" t="s">
        <v>116</v>
      </c>
      <c r="E86" s="471" t="s">
        <v>116</v>
      </c>
    </row>
    <row r="87" spans="1:5" x14ac:dyDescent="0.25">
      <c r="A87" s="140"/>
      <c r="B87" s="161" t="s">
        <v>117</v>
      </c>
      <c r="C87" s="471" t="s">
        <v>118</v>
      </c>
      <c r="D87" s="471" t="s">
        <v>118</v>
      </c>
      <c r="E87" s="471" t="s">
        <v>118</v>
      </c>
    </row>
    <row r="88" spans="1:5" x14ac:dyDescent="0.25">
      <c r="A88" s="140"/>
      <c r="B88" s="161" t="s">
        <v>119</v>
      </c>
      <c r="C88" s="471" t="s">
        <v>120</v>
      </c>
      <c r="D88" s="471" t="s">
        <v>120</v>
      </c>
      <c r="E88" s="471" t="s">
        <v>120</v>
      </c>
    </row>
    <row r="89" spans="1:5" x14ac:dyDescent="0.25">
      <c r="A89" s="140"/>
      <c r="B89" s="161" t="s">
        <v>121</v>
      </c>
      <c r="C89" s="471" t="s">
        <v>122</v>
      </c>
      <c r="D89" s="471" t="s">
        <v>122</v>
      </c>
      <c r="E89" s="471" t="s">
        <v>122</v>
      </c>
    </row>
    <row r="90" spans="1:5" x14ac:dyDescent="0.25">
      <c r="B90" s="161" t="s">
        <v>123</v>
      </c>
      <c r="C90" s="471" t="s">
        <v>124</v>
      </c>
      <c r="D90" s="471" t="s">
        <v>124</v>
      </c>
      <c r="E90" s="471" t="s">
        <v>124</v>
      </c>
    </row>
    <row r="91" spans="1:5" x14ac:dyDescent="0.25">
      <c r="B91" s="161" t="s">
        <v>125</v>
      </c>
      <c r="C91" s="471" t="s">
        <v>126</v>
      </c>
      <c r="D91" s="471" t="s">
        <v>126</v>
      </c>
      <c r="E91" s="471" t="s">
        <v>126</v>
      </c>
    </row>
    <row r="92" spans="1:5" x14ac:dyDescent="0.25">
      <c r="B92" s="161" t="s">
        <v>127</v>
      </c>
      <c r="C92" s="471" t="s">
        <v>128</v>
      </c>
      <c r="D92" s="471" t="s">
        <v>128</v>
      </c>
      <c r="E92" s="471" t="s">
        <v>128</v>
      </c>
    </row>
    <row r="93" spans="1:5" x14ac:dyDescent="0.25">
      <c r="B93" s="161" t="s">
        <v>129</v>
      </c>
      <c r="C93" s="471" t="s">
        <v>130</v>
      </c>
      <c r="D93" s="471" t="s">
        <v>130</v>
      </c>
      <c r="E93" s="471" t="s">
        <v>130</v>
      </c>
    </row>
    <row r="94" spans="1:5" x14ac:dyDescent="0.25">
      <c r="B94" s="161" t="s">
        <v>131</v>
      </c>
      <c r="C94" s="471" t="s">
        <v>132</v>
      </c>
      <c r="D94" s="471" t="s">
        <v>132</v>
      </c>
      <c r="E94" s="471" t="s">
        <v>132</v>
      </c>
    </row>
    <row r="95" spans="1:5" x14ac:dyDescent="0.25">
      <c r="B95" s="161" t="s">
        <v>133</v>
      </c>
      <c r="C95" s="473" t="s">
        <v>134</v>
      </c>
      <c r="D95" s="474"/>
      <c r="E95" s="475"/>
    </row>
    <row r="96" spans="1:5" x14ac:dyDescent="0.25">
      <c r="B96" s="161" t="s">
        <v>135</v>
      </c>
      <c r="C96" s="471" t="s">
        <v>136</v>
      </c>
      <c r="D96" s="471" t="s">
        <v>136</v>
      </c>
      <c r="E96" s="471" t="s">
        <v>136</v>
      </c>
    </row>
    <row r="97" spans="2:5" x14ac:dyDescent="0.25">
      <c r="B97" s="161" t="s">
        <v>137</v>
      </c>
      <c r="C97" s="473" t="s">
        <v>138</v>
      </c>
      <c r="D97" s="474"/>
      <c r="E97" s="475"/>
    </row>
    <row r="98" spans="2:5" x14ac:dyDescent="0.25">
      <c r="B98" s="161" t="s">
        <v>139</v>
      </c>
      <c r="C98" s="473" t="s">
        <v>140</v>
      </c>
      <c r="D98" s="474"/>
      <c r="E98" s="475"/>
    </row>
    <row r="99" spans="2:5" x14ac:dyDescent="0.25">
      <c r="B99" s="161" t="s">
        <v>141</v>
      </c>
      <c r="C99" s="471" t="s">
        <v>142</v>
      </c>
      <c r="D99" s="471" t="s">
        <v>142</v>
      </c>
      <c r="E99" s="471" t="s">
        <v>142</v>
      </c>
    </row>
    <row r="100" spans="2:5" x14ac:dyDescent="0.25">
      <c r="B100" s="161" t="s">
        <v>143</v>
      </c>
      <c r="C100" s="473" t="s">
        <v>144</v>
      </c>
      <c r="D100" s="474"/>
      <c r="E100" s="475"/>
    </row>
    <row r="101" spans="2:5" x14ac:dyDescent="0.25">
      <c r="B101" s="161" t="s">
        <v>145</v>
      </c>
      <c r="C101" s="471" t="s">
        <v>146</v>
      </c>
      <c r="D101" s="471" t="s">
        <v>146</v>
      </c>
      <c r="E101" s="471" t="s">
        <v>146</v>
      </c>
    </row>
    <row r="102" spans="2:5" x14ac:dyDescent="0.25">
      <c r="B102" s="161" t="s">
        <v>147</v>
      </c>
      <c r="C102" s="471" t="s">
        <v>148</v>
      </c>
      <c r="D102" s="471" t="s">
        <v>146</v>
      </c>
      <c r="E102" s="471" t="s">
        <v>146</v>
      </c>
    </row>
    <row r="103" spans="2:5" x14ac:dyDescent="0.25">
      <c r="B103" s="161" t="s">
        <v>149</v>
      </c>
      <c r="C103" s="471" t="s">
        <v>150</v>
      </c>
      <c r="D103" s="471" t="s">
        <v>150</v>
      </c>
      <c r="E103" s="471" t="s">
        <v>150</v>
      </c>
    </row>
    <row r="104" spans="2:5" x14ac:dyDescent="0.25">
      <c r="B104" s="161" t="s">
        <v>151</v>
      </c>
      <c r="C104" s="471" t="s">
        <v>152</v>
      </c>
      <c r="D104" s="471" t="s">
        <v>152</v>
      </c>
      <c r="E104" s="471" t="s">
        <v>152</v>
      </c>
    </row>
    <row r="105" spans="2:5" x14ac:dyDescent="0.25">
      <c r="B105" s="161" t="s">
        <v>153</v>
      </c>
      <c r="C105" s="471" t="s">
        <v>154</v>
      </c>
      <c r="D105" s="471" t="s">
        <v>154</v>
      </c>
      <c r="E105" s="471" t="s">
        <v>154</v>
      </c>
    </row>
    <row r="106" spans="2:5" x14ac:dyDescent="0.25">
      <c r="B106" s="161" t="s">
        <v>155</v>
      </c>
      <c r="C106" s="471" t="s">
        <v>156</v>
      </c>
      <c r="D106" s="471" t="s">
        <v>156</v>
      </c>
      <c r="E106" s="471" t="s">
        <v>156</v>
      </c>
    </row>
    <row r="107" spans="2:5" x14ac:dyDescent="0.25">
      <c r="B107" s="161" t="s">
        <v>157</v>
      </c>
      <c r="C107" s="471" t="s">
        <v>158</v>
      </c>
      <c r="D107" s="471" t="s">
        <v>158</v>
      </c>
      <c r="E107" s="471" t="s">
        <v>158</v>
      </c>
    </row>
    <row r="108" spans="2:5" x14ac:dyDescent="0.25">
      <c r="B108" s="161" t="s">
        <v>159</v>
      </c>
      <c r="C108" s="471" t="s">
        <v>160</v>
      </c>
      <c r="D108" s="471" t="s">
        <v>160</v>
      </c>
      <c r="E108" s="471" t="s">
        <v>160</v>
      </c>
    </row>
    <row r="109" spans="2:5" x14ac:dyDescent="0.25">
      <c r="B109" s="161" t="s">
        <v>161</v>
      </c>
      <c r="C109" s="473" t="s">
        <v>162</v>
      </c>
      <c r="D109" s="474"/>
      <c r="E109" s="475"/>
    </row>
    <row r="110" spans="2:5" x14ac:dyDescent="0.25">
      <c r="B110" s="161" t="s">
        <v>163</v>
      </c>
      <c r="C110" s="473" t="s">
        <v>164</v>
      </c>
      <c r="D110" s="474"/>
      <c r="E110" s="475"/>
    </row>
    <row r="111" spans="2:5" x14ac:dyDescent="0.25">
      <c r="B111" s="161" t="s">
        <v>165</v>
      </c>
      <c r="C111" s="471" t="s">
        <v>166</v>
      </c>
      <c r="D111" s="471" t="s">
        <v>166</v>
      </c>
      <c r="E111" s="471" t="s">
        <v>166</v>
      </c>
    </row>
    <row r="112" spans="2:5" x14ac:dyDescent="0.25">
      <c r="B112" s="161" t="s">
        <v>167</v>
      </c>
      <c r="C112" s="471" t="s">
        <v>168</v>
      </c>
      <c r="D112" s="471" t="s">
        <v>168</v>
      </c>
      <c r="E112" s="471" t="s">
        <v>168</v>
      </c>
    </row>
    <row r="113" spans="2:5" x14ac:dyDescent="0.25">
      <c r="B113" s="161" t="s">
        <v>169</v>
      </c>
      <c r="C113" s="471" t="s">
        <v>170</v>
      </c>
      <c r="D113" s="471" t="s">
        <v>170</v>
      </c>
      <c r="E113" s="471" t="s">
        <v>170</v>
      </c>
    </row>
    <row r="114" spans="2:5" x14ac:dyDescent="0.25">
      <c r="B114" s="161" t="s">
        <v>171</v>
      </c>
      <c r="C114" s="471" t="s">
        <v>172</v>
      </c>
      <c r="D114" s="471" t="s">
        <v>172</v>
      </c>
      <c r="E114" s="471" t="s">
        <v>172</v>
      </c>
    </row>
    <row r="115" spans="2:5" x14ac:dyDescent="0.25">
      <c r="B115" s="161" t="s">
        <v>173</v>
      </c>
      <c r="C115" s="471" t="s">
        <v>174</v>
      </c>
      <c r="D115" s="471" t="s">
        <v>174</v>
      </c>
      <c r="E115" s="471" t="s">
        <v>174</v>
      </c>
    </row>
    <row r="116" spans="2:5" x14ac:dyDescent="0.25">
      <c r="B116" s="161" t="s">
        <v>175</v>
      </c>
      <c r="C116" s="471" t="s">
        <v>176</v>
      </c>
      <c r="D116" s="471" t="s">
        <v>176</v>
      </c>
      <c r="E116" s="471" t="s">
        <v>176</v>
      </c>
    </row>
    <row r="117" spans="2:5" x14ac:dyDescent="0.25">
      <c r="B117" s="161" t="s">
        <v>177</v>
      </c>
      <c r="C117" s="471" t="s">
        <v>178</v>
      </c>
      <c r="D117" s="471" t="s">
        <v>178</v>
      </c>
      <c r="E117" s="471" t="s">
        <v>178</v>
      </c>
    </row>
    <row r="118" spans="2:5" x14ac:dyDescent="0.25">
      <c r="B118" s="161" t="s">
        <v>179</v>
      </c>
      <c r="C118" s="471" t="s">
        <v>180</v>
      </c>
      <c r="D118" s="471" t="s">
        <v>178</v>
      </c>
      <c r="E118" s="471" t="s">
        <v>178</v>
      </c>
    </row>
    <row r="119" spans="2:5" x14ac:dyDescent="0.25">
      <c r="B119" s="143" t="s">
        <v>181</v>
      </c>
      <c r="C119" s="472"/>
      <c r="D119" s="472"/>
      <c r="E119" s="472"/>
    </row>
  </sheetData>
  <mergeCells count="56">
    <mergeCell ref="C75:E75"/>
    <mergeCell ref="B3:C3"/>
    <mergeCell ref="B12:H28"/>
    <mergeCell ref="B32:C32"/>
    <mergeCell ref="C67:E67"/>
    <mergeCell ref="C68:E68"/>
    <mergeCell ref="C69:E69"/>
    <mergeCell ref="C70:E70"/>
    <mergeCell ref="C71:E71"/>
    <mergeCell ref="C72:E72"/>
    <mergeCell ref="C73:E73"/>
    <mergeCell ref="C74:E74"/>
    <mergeCell ref="C90:E90"/>
    <mergeCell ref="C76:E76"/>
    <mergeCell ref="C77:E77"/>
    <mergeCell ref="C78:E78"/>
    <mergeCell ref="C82:E82"/>
    <mergeCell ref="C83:E83"/>
    <mergeCell ref="C84:E84"/>
    <mergeCell ref="C85:E85"/>
    <mergeCell ref="C86:E86"/>
    <mergeCell ref="C87:E87"/>
    <mergeCell ref="C88:E88"/>
    <mergeCell ref="C89:E89"/>
    <mergeCell ref="C79:E79"/>
    <mergeCell ref="C81:E81"/>
    <mergeCell ref="C80:E80"/>
    <mergeCell ref="C105:E105"/>
    <mergeCell ref="C91:E91"/>
    <mergeCell ref="C92:E92"/>
    <mergeCell ref="C93:E93"/>
    <mergeCell ref="C95:E95"/>
    <mergeCell ref="C96:E96"/>
    <mergeCell ref="C98:E98"/>
    <mergeCell ref="C99:E99"/>
    <mergeCell ref="C101:E101"/>
    <mergeCell ref="C102:E102"/>
    <mergeCell ref="C103:E103"/>
    <mergeCell ref="C104:E104"/>
    <mergeCell ref="C94:E94"/>
    <mergeCell ref="C100:E100"/>
    <mergeCell ref="C97:E97"/>
    <mergeCell ref="C112:E112"/>
    <mergeCell ref="C119:E119"/>
    <mergeCell ref="C106:E106"/>
    <mergeCell ref="C107:E107"/>
    <mergeCell ref="C108:E108"/>
    <mergeCell ref="C109:E109"/>
    <mergeCell ref="C110:E110"/>
    <mergeCell ref="C111:E111"/>
    <mergeCell ref="C113:E113"/>
    <mergeCell ref="C114:E114"/>
    <mergeCell ref="C115:E115"/>
    <mergeCell ref="C116:E116"/>
    <mergeCell ref="C117:E117"/>
    <mergeCell ref="C118:E118"/>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3" location="Intro!B5" display="Return to top" xr:uid="{67F1C2F5-DDED-43A4-8152-7FF09DD5A9F4}"/>
    <hyperlink ref="B8" location="Intro!B59" display="Acronyms" xr:uid="{DF068D46-1DCA-4B25-932A-77BC88C31A3D}"/>
    <hyperlink ref="B119" location="Intro!A1" display="Top of Worksheet" xr:uid="{2812FFAC-7150-4562-B90D-8517A2C4C61D}"/>
    <hyperlink ref="B46"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pageSetUpPr fitToPage="1"/>
  </sheetPr>
  <dimension ref="B1:LK554"/>
  <sheetViews>
    <sheetView zoomScale="80" zoomScaleNormal="80" workbookViewId="0">
      <selection activeCell="E3" sqref="E3"/>
    </sheetView>
  </sheetViews>
  <sheetFormatPr defaultColWidth="9.140625" defaultRowHeight="15" x14ac:dyDescent="0.25"/>
  <cols>
    <col min="1" max="1" width="0.5703125" customWidth="1"/>
    <col min="2" max="2" width="1.85546875" hidden="1" customWidth="1"/>
    <col min="3" max="3" width="17.5703125" customWidth="1"/>
    <col min="4" max="4" width="9" customWidth="1"/>
    <col min="5" max="5" width="45.85546875" customWidth="1"/>
    <col min="6" max="6" width="63.85546875" customWidth="1"/>
    <col min="7" max="7" width="26" customWidth="1"/>
    <col min="8" max="8" width="30.28515625" customWidth="1"/>
    <col min="9" max="9" width="18.5703125" customWidth="1"/>
    <col min="10" max="10" width="44" style="26" customWidth="1"/>
    <col min="11" max="323" width="9.140625" style="26"/>
  </cols>
  <sheetData>
    <row r="1" spans="2:10" ht="66.75" customHeight="1" x14ac:dyDescent="0.25">
      <c r="B1" s="25"/>
      <c r="C1" s="25"/>
      <c r="D1" s="116"/>
      <c r="E1" s="26"/>
      <c r="F1" s="26"/>
      <c r="G1" s="26"/>
      <c r="H1" s="27"/>
      <c r="I1" s="27"/>
    </row>
    <row r="2" spans="2:10" ht="18.75" x14ac:dyDescent="0.25">
      <c r="B2" s="25"/>
      <c r="C2" s="25"/>
      <c r="D2" s="25"/>
      <c r="E2" s="497" t="s">
        <v>182</v>
      </c>
      <c r="F2" s="498"/>
      <c r="G2" s="26"/>
      <c r="H2" s="27"/>
      <c r="I2" s="27"/>
    </row>
    <row r="3" spans="2:10" ht="9.75" customHeight="1" x14ac:dyDescent="0.25">
      <c r="B3" s="25"/>
      <c r="C3" s="25"/>
      <c r="D3" s="25"/>
      <c r="E3" s="315"/>
      <c r="F3" s="316"/>
      <c r="G3" s="26"/>
      <c r="H3" s="27"/>
      <c r="I3" s="27"/>
    </row>
    <row r="4" spans="2:10" x14ac:dyDescent="0.25">
      <c r="B4" s="25"/>
      <c r="C4" s="25"/>
      <c r="D4" s="493" t="s">
        <v>183</v>
      </c>
      <c r="E4" s="494"/>
      <c r="F4" s="117"/>
      <c r="G4" s="499" t="s">
        <v>184</v>
      </c>
      <c r="H4" s="499"/>
      <c r="I4" s="499"/>
      <c r="J4" s="499"/>
    </row>
    <row r="5" spans="2:10" ht="22.5" customHeight="1" x14ac:dyDescent="0.25">
      <c r="B5" s="25"/>
      <c r="C5" s="25"/>
      <c r="D5" s="500" t="s">
        <v>185</v>
      </c>
      <c r="E5" s="501"/>
      <c r="F5" s="405" t="s">
        <v>186</v>
      </c>
      <c r="G5" s="502" t="s">
        <v>187</v>
      </c>
      <c r="H5" s="503"/>
      <c r="I5" s="506" t="s">
        <v>188</v>
      </c>
      <c r="J5" s="507"/>
    </row>
    <row r="6" spans="2:10" ht="14.25" customHeight="1" x14ac:dyDescent="0.25">
      <c r="B6" s="25"/>
      <c r="C6" s="25"/>
      <c r="D6" s="489" t="s">
        <v>189</v>
      </c>
      <c r="E6" s="490"/>
      <c r="F6" s="117" t="s">
        <v>186</v>
      </c>
      <c r="G6" s="504"/>
      <c r="H6" s="505"/>
      <c r="I6" s="508"/>
      <c r="J6" s="509"/>
    </row>
    <row r="7" spans="2:10" ht="14.25" customHeight="1" x14ac:dyDescent="0.25">
      <c r="B7" s="25"/>
      <c r="C7" s="25"/>
      <c r="D7" s="489" t="s">
        <v>190</v>
      </c>
      <c r="E7" s="490"/>
      <c r="F7" s="117" t="s">
        <v>186</v>
      </c>
      <c r="G7" s="491" t="s">
        <v>191</v>
      </c>
      <c r="H7" s="491"/>
      <c r="I7" s="492" t="s">
        <v>186</v>
      </c>
      <c r="J7" s="492"/>
    </row>
    <row r="8" spans="2:10" x14ac:dyDescent="0.25">
      <c r="B8" s="25"/>
      <c r="C8" s="25"/>
      <c r="D8" s="489" t="s">
        <v>192</v>
      </c>
      <c r="E8" s="490"/>
      <c r="F8" s="117" t="s">
        <v>186</v>
      </c>
      <c r="G8" s="491" t="s">
        <v>193</v>
      </c>
      <c r="H8" s="491"/>
      <c r="I8" s="492" t="s">
        <v>186</v>
      </c>
      <c r="J8" s="492"/>
    </row>
    <row r="9" spans="2:10" x14ac:dyDescent="0.25">
      <c r="B9" s="25"/>
      <c r="C9" s="25"/>
      <c r="D9" s="489" t="s">
        <v>194</v>
      </c>
      <c r="E9" s="490"/>
      <c r="F9" s="117" t="s">
        <v>186</v>
      </c>
      <c r="G9" s="491" t="s">
        <v>195</v>
      </c>
      <c r="H9" s="491"/>
      <c r="I9" s="492" t="s">
        <v>186</v>
      </c>
      <c r="J9" s="492"/>
    </row>
    <row r="10" spans="2:10" ht="14.25" customHeight="1" x14ac:dyDescent="0.25">
      <c r="B10" s="25"/>
      <c r="C10" s="25"/>
      <c r="D10" s="493" t="s">
        <v>196</v>
      </c>
      <c r="E10" s="494"/>
      <c r="F10" s="117"/>
      <c r="G10" s="491" t="s">
        <v>197</v>
      </c>
      <c r="H10" s="491"/>
      <c r="I10" s="495" t="s">
        <v>198</v>
      </c>
      <c r="J10" s="496"/>
    </row>
    <row r="11" spans="2:10" ht="15.75" customHeight="1" x14ac:dyDescent="0.25">
      <c r="B11" s="25"/>
      <c r="C11" s="25"/>
      <c r="D11" s="489" t="s">
        <v>199</v>
      </c>
      <c r="E11" s="490"/>
      <c r="F11" s="117" t="s">
        <v>200</v>
      </c>
      <c r="G11" s="502" t="s">
        <v>201</v>
      </c>
      <c r="H11" s="503"/>
      <c r="I11" s="512" t="s">
        <v>198</v>
      </c>
      <c r="J11" s="513"/>
    </row>
    <row r="12" spans="2:10" x14ac:dyDescent="0.25">
      <c r="B12" s="25"/>
      <c r="C12" s="25"/>
      <c r="D12" s="518" t="s">
        <v>202</v>
      </c>
      <c r="E12" s="519"/>
      <c r="F12" s="117" t="s">
        <v>186</v>
      </c>
      <c r="G12" s="510"/>
      <c r="H12" s="511"/>
      <c r="I12" s="514"/>
      <c r="J12" s="515"/>
    </row>
    <row r="13" spans="2:10" ht="51" customHeight="1" x14ac:dyDescent="0.25">
      <c r="B13" s="25"/>
      <c r="C13" s="25"/>
      <c r="D13" s="489" t="s">
        <v>203</v>
      </c>
      <c r="E13" s="490"/>
      <c r="F13" s="117" t="s">
        <v>204</v>
      </c>
      <c r="G13" s="510"/>
      <c r="H13" s="511"/>
      <c r="I13" s="514"/>
      <c r="J13" s="515"/>
    </row>
    <row r="14" spans="2:10" x14ac:dyDescent="0.25">
      <c r="B14" s="25"/>
      <c r="C14" s="25"/>
      <c r="D14" s="489" t="s">
        <v>205</v>
      </c>
      <c r="E14" s="490"/>
      <c r="F14" s="117" t="s">
        <v>186</v>
      </c>
      <c r="G14" s="504"/>
      <c r="H14" s="505"/>
      <c r="I14" s="516"/>
      <c r="J14" s="517"/>
    </row>
    <row r="15" spans="2:10" x14ac:dyDescent="0.25">
      <c r="B15" s="28"/>
      <c r="C15" s="28"/>
      <c r="D15" s="27"/>
      <c r="E15" s="27"/>
      <c r="F15" s="27"/>
      <c r="G15" s="27"/>
      <c r="H15" s="27"/>
      <c r="I15" s="118"/>
    </row>
    <row r="16" spans="2:10" x14ac:dyDescent="0.25">
      <c r="B16" s="29"/>
      <c r="C16" s="29"/>
      <c r="D16" s="27"/>
      <c r="E16" s="27"/>
      <c r="F16" s="27"/>
      <c r="G16" s="27"/>
      <c r="H16" s="27"/>
      <c r="I16" s="27"/>
      <c r="J16" s="27"/>
    </row>
    <row r="17" spans="2:13" ht="15.75" x14ac:dyDescent="0.25">
      <c r="B17" s="29"/>
      <c r="C17" s="29"/>
      <c r="D17" s="521" t="s">
        <v>206</v>
      </c>
      <c r="E17" s="521"/>
      <c r="F17" s="522"/>
      <c r="G17" s="322" t="s">
        <v>207</v>
      </c>
      <c r="H17" s="27" t="s">
        <v>0</v>
      </c>
      <c r="I17" s="118"/>
      <c r="M17" s="26" t="s">
        <v>0</v>
      </c>
    </row>
    <row r="18" spans="2:13" x14ac:dyDescent="0.25">
      <c r="B18" s="29"/>
      <c r="C18" s="29"/>
      <c r="D18" s="523" t="s">
        <v>208</v>
      </c>
      <c r="E18" s="524"/>
      <c r="F18" s="524"/>
      <c r="G18" s="524"/>
      <c r="H18" s="524"/>
      <c r="I18" s="524"/>
      <c r="J18" s="525"/>
    </row>
    <row r="19" spans="2:13" x14ac:dyDescent="0.25">
      <c r="B19" s="29"/>
      <c r="C19" s="29"/>
      <c r="D19" s="229"/>
      <c r="E19" s="317" t="s">
        <v>209</v>
      </c>
      <c r="F19" s="317" t="s">
        <v>210</v>
      </c>
      <c r="G19" s="317" t="s">
        <v>211</v>
      </c>
      <c r="H19" s="484" t="s">
        <v>212</v>
      </c>
      <c r="I19" s="484"/>
      <c r="J19" s="484"/>
    </row>
    <row r="20" spans="2:13" x14ac:dyDescent="0.25">
      <c r="B20" s="29"/>
      <c r="C20" s="29"/>
      <c r="D20" s="162">
        <v>1</v>
      </c>
      <c r="E20" s="163" t="s">
        <v>213</v>
      </c>
      <c r="F20" s="319">
        <f>'PS - Authentication'!L45</f>
        <v>0</v>
      </c>
      <c r="G20" s="320">
        <f>'PS - Authentication'!L42</f>
        <v>27</v>
      </c>
      <c r="H20" s="485">
        <f>COUNTIFS('PS - Authentication'!N:N,1,'PS - Authentication'!O:O,1)</f>
        <v>0</v>
      </c>
      <c r="I20" s="485"/>
      <c r="J20" s="485"/>
    </row>
    <row r="21" spans="2:13" x14ac:dyDescent="0.25">
      <c r="B21" s="29"/>
      <c r="C21" s="29"/>
      <c r="D21" s="162">
        <v>2</v>
      </c>
      <c r="E21" s="163" t="s">
        <v>214</v>
      </c>
      <c r="F21" s="319">
        <f>'PS - Audit'!L18</f>
        <v>0</v>
      </c>
      <c r="G21" s="320">
        <f>'PS - Audit'!L15</f>
        <v>6</v>
      </c>
      <c r="H21" s="485">
        <f>COUNTIFS('PS - Audit'!N:N,1,'PS - Audit'!O:O,1)</f>
        <v>0</v>
      </c>
      <c r="I21" s="485"/>
      <c r="J21" s="485"/>
    </row>
    <row r="22" spans="2:13" x14ac:dyDescent="0.25">
      <c r="B22" s="29"/>
      <c r="C22" s="29"/>
      <c r="D22" s="162">
        <v>3</v>
      </c>
      <c r="E22" s="163" t="s">
        <v>215</v>
      </c>
      <c r="F22" s="319">
        <f>'PS - Crypto'!L24</f>
        <v>0</v>
      </c>
      <c r="G22" s="320">
        <f>'PS - Crypto'!L21</f>
        <v>8</v>
      </c>
      <c r="H22" s="485">
        <f>COUNTIFS('PS - Crypto'!N:N,1,'PS - Crypto'!O:O,1)</f>
        <v>0</v>
      </c>
      <c r="I22" s="485"/>
      <c r="J22" s="485"/>
    </row>
    <row r="23" spans="2:13" x14ac:dyDescent="0.25">
      <c r="B23" s="29"/>
      <c r="C23" s="29"/>
      <c r="D23" s="162">
        <v>4</v>
      </c>
      <c r="E23" s="163" t="s">
        <v>1669</v>
      </c>
      <c r="F23" s="319">
        <f>'PS - Main'!M117</f>
        <v>0</v>
      </c>
      <c r="G23" s="320">
        <f>'PS - Main'!M114</f>
        <v>90</v>
      </c>
      <c r="H23" s="485">
        <f>COUNTIFS('PS - Main'!P:P,1,'PS - Main'!O:O,1)</f>
        <v>0</v>
      </c>
      <c r="I23" s="485"/>
      <c r="J23" s="485"/>
    </row>
    <row r="24" spans="2:13" x14ac:dyDescent="0.25">
      <c r="B24" s="29"/>
      <c r="C24" s="29"/>
      <c r="D24" s="162">
        <v>5</v>
      </c>
      <c r="E24" s="163" t="s">
        <v>216</v>
      </c>
      <c r="F24" s="319">
        <f>'PS - ASLR'!M59</f>
        <v>0</v>
      </c>
      <c r="G24" s="320">
        <f>'PS - ASLR'!M56</f>
        <v>23</v>
      </c>
      <c r="H24" s="485">
        <f>COUNTIF('PS - ASLR'!Q:Q,1)</f>
        <v>0</v>
      </c>
      <c r="I24" s="485"/>
      <c r="J24" s="485"/>
    </row>
    <row r="25" spans="2:13" x14ac:dyDescent="0.25">
      <c r="B25" s="29"/>
      <c r="C25" s="29"/>
      <c r="D25" s="162">
        <v>6</v>
      </c>
      <c r="E25" s="163" t="s">
        <v>1449</v>
      </c>
      <c r="F25" s="319">
        <f>'PS - ASLR'!M65</f>
        <v>0</v>
      </c>
      <c r="G25" s="320">
        <f>'PS - ASLR'!M62</f>
        <v>19</v>
      </c>
      <c r="H25" s="485">
        <f>COUNTIF('PS - ASLR'!O:O,1)</f>
        <v>0</v>
      </c>
      <c r="I25" s="485"/>
      <c r="J25" s="485"/>
    </row>
    <row r="26" spans="2:13" x14ac:dyDescent="0.25">
      <c r="B26" s="321">
        <f>COUNTIF(G17,"Yes")</f>
        <v>1</v>
      </c>
      <c r="C26" s="526" t="s">
        <v>217</v>
      </c>
      <c r="D26" s="486" t="str">
        <f>IF(AND(B26=1),IF(SUM(H20, H21,H23,H25)&gt;0,"WARNING NPDS Med Chart: A test result of N/A (not applicable) is entered for a mandatory Med Chart test - If you are testing NPDS Medication charts results should be Pass or Fail. If not testing NPDS Med Charts please ignore.",""),"")</f>
        <v/>
      </c>
      <c r="E26" s="487"/>
      <c r="F26" s="487"/>
      <c r="G26" s="487"/>
      <c r="H26" s="487"/>
      <c r="I26" s="487"/>
      <c r="J26" s="488"/>
    </row>
    <row r="27" spans="2:13" x14ac:dyDescent="0.25">
      <c r="B27" s="321"/>
      <c r="C27" s="526"/>
      <c r="D27" s="486" t="str">
        <f>IF(AND(B26=1), IF(SUM(H24)&gt;0,"WARNING : A test result of N/A (not applicable) is entered for a mandatory ASLR Registration Test - If your system supports ASLR Registration results should be Pass or Fail. If Registration is not applicable for your system, please ignore.",""),"")</f>
        <v/>
      </c>
      <c r="E27" s="487"/>
      <c r="F27" s="487"/>
      <c r="G27" s="487"/>
      <c r="H27" s="487"/>
      <c r="I27" s="487"/>
      <c r="J27" s="488"/>
    </row>
    <row r="28" spans="2:13" s="30" customFormat="1" x14ac:dyDescent="0.25">
      <c r="B28" s="520"/>
      <c r="C28" s="323"/>
      <c r="G28" s="25" t="s">
        <v>207</v>
      </c>
    </row>
    <row r="29" spans="2:13" s="30" customFormat="1" x14ac:dyDescent="0.25">
      <c r="B29" s="520"/>
      <c r="C29" s="323"/>
      <c r="G29" s="25" t="s">
        <v>218</v>
      </c>
    </row>
    <row r="30" spans="2:13" s="30" customFormat="1" ht="15.75" x14ac:dyDescent="0.25">
      <c r="B30" s="520"/>
      <c r="C30" s="29"/>
      <c r="D30" s="521" t="s">
        <v>1579</v>
      </c>
      <c r="E30" s="521"/>
      <c r="F30" s="522"/>
      <c r="G30" s="322" t="s">
        <v>207</v>
      </c>
      <c r="H30" s="27" t="s">
        <v>0</v>
      </c>
      <c r="I30" s="118"/>
      <c r="J30" s="26"/>
    </row>
    <row r="31" spans="2:13" s="30" customFormat="1" x14ac:dyDescent="0.25">
      <c r="B31" s="520"/>
      <c r="C31" s="29"/>
      <c r="D31" s="523" t="s">
        <v>208</v>
      </c>
      <c r="E31" s="524"/>
      <c r="F31" s="524"/>
      <c r="G31" s="524"/>
      <c r="H31" s="524"/>
      <c r="I31" s="524"/>
      <c r="J31" s="525"/>
    </row>
    <row r="32" spans="2:13" s="30" customFormat="1" x14ac:dyDescent="0.25">
      <c r="C32" s="29"/>
      <c r="D32" s="229"/>
      <c r="E32" s="317" t="s">
        <v>209</v>
      </c>
      <c r="F32" s="317" t="s">
        <v>210</v>
      </c>
      <c r="G32" s="317" t="s">
        <v>211</v>
      </c>
      <c r="H32" s="484" t="s">
        <v>212</v>
      </c>
      <c r="I32" s="484"/>
      <c r="J32" s="484"/>
    </row>
    <row r="33" spans="2:10" s="30" customFormat="1" x14ac:dyDescent="0.25">
      <c r="C33" s="29"/>
      <c r="D33" s="162">
        <v>1</v>
      </c>
      <c r="E33" s="163" t="s">
        <v>1580</v>
      </c>
      <c r="F33" s="319">
        <f>'eNRMC Legislative Requirements'!N14</f>
        <v>0</v>
      </c>
      <c r="G33" s="320">
        <f>'eNRMC Legislative Requirements'!N11</f>
        <v>7</v>
      </c>
      <c r="H33" s="485">
        <f>COUNTIFS('eNRMC Legislative Requirements'!P:P,1,'eNRMC Legislative Requirements'!Q:Q,1)</f>
        <v>0</v>
      </c>
      <c r="I33" s="485"/>
      <c r="J33" s="485"/>
    </row>
    <row r="34" spans="2:10" s="30" customFormat="1" ht="30" x14ac:dyDescent="0.25">
      <c r="B34" s="30">
        <f>COUNTIF(G30,"Yes")</f>
        <v>1</v>
      </c>
      <c r="C34" s="424" t="s">
        <v>217</v>
      </c>
      <c r="D34" s="486" t="str">
        <f>IF(AND(B34=1),IF( SUM(H33)&gt;0,"WARNING NPDS eNMRC: A test result of N/A (not applicable) is entered for a mandatory eNMRC test - If you are testing NPDS eNMRC results should be Pass or Fail. If not testing NPDS eNMRC please ignore.",""),"")</f>
        <v/>
      </c>
      <c r="E34" s="487"/>
      <c r="F34" s="487"/>
      <c r="G34" s="487"/>
      <c r="H34" s="487"/>
      <c r="I34" s="487"/>
      <c r="J34" s="488"/>
    </row>
    <row r="35" spans="2:10" s="30" customFormat="1" x14ac:dyDescent="0.25"/>
    <row r="36" spans="2:10" s="30" customFormat="1" x14ac:dyDescent="0.25"/>
    <row r="37" spans="2:10" s="30" customFormat="1" x14ac:dyDescent="0.25"/>
    <row r="38" spans="2:10" s="30" customFormat="1" x14ac:dyDescent="0.25"/>
    <row r="39" spans="2:10" s="30" customFormat="1" x14ac:dyDescent="0.25"/>
    <row r="40" spans="2:10" s="30" customFormat="1" x14ac:dyDescent="0.25"/>
    <row r="41" spans="2:10" s="30" customFormat="1" x14ac:dyDescent="0.25"/>
    <row r="42" spans="2:10" s="30" customFormat="1" x14ac:dyDescent="0.25"/>
    <row r="43" spans="2:10" s="30" customFormat="1" x14ac:dyDescent="0.25"/>
    <row r="44" spans="2:10" s="30" customFormat="1" x14ac:dyDescent="0.25"/>
    <row r="45" spans="2:10" s="30" customFormat="1" x14ac:dyDescent="0.25"/>
    <row r="46" spans="2:10" s="30" customFormat="1" x14ac:dyDescent="0.25"/>
    <row r="47" spans="2:10" s="30" customFormat="1" x14ac:dyDescent="0.25"/>
    <row r="48" spans="2:10" s="30" customFormat="1" x14ac:dyDescent="0.25"/>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30" customFormat="1" x14ac:dyDescent="0.25"/>
    <row r="74" s="30" customFormat="1" x14ac:dyDescent="0.25"/>
    <row r="75" s="30" customFormat="1" x14ac:dyDescent="0.25"/>
    <row r="76" s="30" customFormat="1" x14ac:dyDescent="0.25"/>
    <row r="77" s="30" customFormat="1" x14ac:dyDescent="0.25"/>
    <row r="78" s="30" customFormat="1" x14ac:dyDescent="0.25"/>
    <row r="79" s="30" customFormat="1" x14ac:dyDescent="0.25"/>
    <row r="80" s="30" customFormat="1" x14ac:dyDescent="0.25"/>
    <row r="81" s="30" customFormat="1" x14ac:dyDescent="0.25"/>
    <row r="82" s="30" customFormat="1" x14ac:dyDescent="0.25"/>
    <row r="83" s="30" customFormat="1" x14ac:dyDescent="0.25"/>
    <row r="84" s="30" customFormat="1" x14ac:dyDescent="0.25"/>
    <row r="85" s="30" customFormat="1" x14ac:dyDescent="0.25"/>
    <row r="86" s="30" customFormat="1" x14ac:dyDescent="0.25"/>
    <row r="87" s="30" customFormat="1" x14ac:dyDescent="0.25"/>
    <row r="88" s="30" customFormat="1" x14ac:dyDescent="0.25"/>
    <row r="89" s="30" customFormat="1" x14ac:dyDescent="0.25"/>
    <row r="90" s="30" customFormat="1" x14ac:dyDescent="0.25"/>
    <row r="91" s="30" customFormat="1" x14ac:dyDescent="0.25"/>
    <row r="92" s="30" customFormat="1" x14ac:dyDescent="0.25"/>
    <row r="93" s="30" customFormat="1" x14ac:dyDescent="0.25"/>
    <row r="94" s="30" customFormat="1" x14ac:dyDescent="0.25"/>
    <row r="95" s="30" customFormat="1" x14ac:dyDescent="0.25"/>
    <row r="96" s="30" customFormat="1" x14ac:dyDescent="0.25"/>
    <row r="97" s="30" customFormat="1" x14ac:dyDescent="0.25"/>
    <row r="98" s="30" customFormat="1" x14ac:dyDescent="0.25"/>
    <row r="99" s="30" customFormat="1" x14ac:dyDescent="0.25"/>
    <row r="100" s="30" customFormat="1" x14ac:dyDescent="0.25"/>
    <row r="101" s="30" customFormat="1" x14ac:dyDescent="0.25"/>
    <row r="102" s="30" customFormat="1" x14ac:dyDescent="0.25"/>
    <row r="103" s="30" customFormat="1" x14ac:dyDescent="0.25"/>
    <row r="104" s="30" customFormat="1" x14ac:dyDescent="0.25"/>
    <row r="105" s="30" customFormat="1" x14ac:dyDescent="0.25"/>
    <row r="106" s="30" customFormat="1" x14ac:dyDescent="0.25"/>
    <row r="107" s="30" customFormat="1" x14ac:dyDescent="0.25"/>
    <row r="108" s="30" customFormat="1" x14ac:dyDescent="0.25"/>
    <row r="109" s="30" customFormat="1" x14ac:dyDescent="0.25"/>
    <row r="110" s="30" customFormat="1" x14ac:dyDescent="0.25"/>
    <row r="111" s="30" customFormat="1" x14ac:dyDescent="0.25"/>
    <row r="112" s="30" customFormat="1" x14ac:dyDescent="0.25"/>
    <row r="113" s="30" customFormat="1" x14ac:dyDescent="0.25"/>
    <row r="114" s="30" customFormat="1" x14ac:dyDescent="0.25"/>
    <row r="115" s="30" customFormat="1" x14ac:dyDescent="0.25"/>
    <row r="116" s="30" customFormat="1" x14ac:dyDescent="0.25"/>
    <row r="117" s="30" customFormat="1" x14ac:dyDescent="0.25"/>
    <row r="118" s="30" customFormat="1" x14ac:dyDescent="0.25"/>
    <row r="119" s="30" customFormat="1" x14ac:dyDescent="0.25"/>
    <row r="120" s="30" customFormat="1" x14ac:dyDescent="0.25"/>
    <row r="121" s="30" customFormat="1" x14ac:dyDescent="0.25"/>
    <row r="122" s="30" customFormat="1" x14ac:dyDescent="0.25"/>
    <row r="123" s="30" customFormat="1" x14ac:dyDescent="0.25"/>
    <row r="124" s="30" customFormat="1" x14ac:dyDescent="0.25"/>
    <row r="125" s="30" customFormat="1" x14ac:dyDescent="0.25"/>
    <row r="126" s="30" customFormat="1" x14ac:dyDescent="0.25"/>
    <row r="127" s="30" customFormat="1" x14ac:dyDescent="0.25"/>
    <row r="128" s="30" customFormat="1" x14ac:dyDescent="0.25"/>
    <row r="129" s="30" customFormat="1" x14ac:dyDescent="0.25"/>
    <row r="130" s="30" customFormat="1" x14ac:dyDescent="0.25"/>
    <row r="131" s="30" customFormat="1" x14ac:dyDescent="0.25"/>
    <row r="132" s="30" customFormat="1" x14ac:dyDescent="0.25"/>
    <row r="133" s="30" customFormat="1" x14ac:dyDescent="0.25"/>
    <row r="134" s="30" customFormat="1" x14ac:dyDescent="0.25"/>
    <row r="135" s="30" customFormat="1" x14ac:dyDescent="0.25"/>
    <row r="136" s="30" customFormat="1" x14ac:dyDescent="0.25"/>
    <row r="137" s="30" customFormat="1" x14ac:dyDescent="0.25"/>
    <row r="138" s="30" customFormat="1" x14ac:dyDescent="0.25"/>
    <row r="139" s="30" customFormat="1" x14ac:dyDescent="0.25"/>
    <row r="140" s="30" customFormat="1" x14ac:dyDescent="0.25"/>
    <row r="141" s="30" customFormat="1" x14ac:dyDescent="0.25"/>
    <row r="142" s="30" customFormat="1" x14ac:dyDescent="0.25"/>
    <row r="143" s="30" customFormat="1" x14ac:dyDescent="0.25"/>
    <row r="144" s="30" customFormat="1" x14ac:dyDescent="0.25"/>
    <row r="145" s="30" customFormat="1" x14ac:dyDescent="0.25"/>
    <row r="146" s="30" customFormat="1" x14ac:dyDescent="0.25"/>
    <row r="147" s="30" customFormat="1" x14ac:dyDescent="0.25"/>
    <row r="148" s="30" customFormat="1" x14ac:dyDescent="0.25"/>
    <row r="149" s="30" customFormat="1" x14ac:dyDescent="0.25"/>
    <row r="150" s="30" customFormat="1" x14ac:dyDescent="0.25"/>
    <row r="151" s="30" customFormat="1" x14ac:dyDescent="0.25"/>
    <row r="152" s="30" customFormat="1" x14ac:dyDescent="0.25"/>
    <row r="153" s="30" customFormat="1" x14ac:dyDescent="0.25"/>
    <row r="154" s="30" customFormat="1" x14ac:dyDescent="0.25"/>
    <row r="155" s="30" customFormat="1" x14ac:dyDescent="0.25"/>
    <row r="156" s="30" customFormat="1" x14ac:dyDescent="0.25"/>
    <row r="157" s="30" customFormat="1" x14ac:dyDescent="0.25"/>
    <row r="158" s="30" customFormat="1" x14ac:dyDescent="0.25"/>
    <row r="159" s="30" customFormat="1" x14ac:dyDescent="0.25"/>
    <row r="160" s="30" customFormat="1" x14ac:dyDescent="0.25"/>
    <row r="161" s="30" customFormat="1" x14ac:dyDescent="0.25"/>
    <row r="162" s="30" customFormat="1" x14ac:dyDescent="0.25"/>
    <row r="163" s="30" customFormat="1" x14ac:dyDescent="0.25"/>
    <row r="164" s="30" customFormat="1" x14ac:dyDescent="0.25"/>
    <row r="165" s="30" customFormat="1" x14ac:dyDescent="0.25"/>
    <row r="166" s="30" customFormat="1" x14ac:dyDescent="0.25"/>
    <row r="167" s="30" customFormat="1" x14ac:dyDescent="0.25"/>
    <row r="168" s="30" customFormat="1" x14ac:dyDescent="0.25"/>
    <row r="169" s="30" customFormat="1" x14ac:dyDescent="0.25"/>
    <row r="170" s="30" customFormat="1" x14ac:dyDescent="0.25"/>
    <row r="171" s="30" customFormat="1" x14ac:dyDescent="0.25"/>
    <row r="172" s="30" customFormat="1" x14ac:dyDescent="0.25"/>
    <row r="173" s="30" customFormat="1" x14ac:dyDescent="0.25"/>
    <row r="174" s="30" customFormat="1" x14ac:dyDescent="0.25"/>
    <row r="175" s="30" customFormat="1" x14ac:dyDescent="0.25"/>
    <row r="176" s="30" customFormat="1" x14ac:dyDescent="0.25"/>
    <row r="177" s="30" customFormat="1" x14ac:dyDescent="0.25"/>
    <row r="178" s="30" customFormat="1" x14ac:dyDescent="0.25"/>
    <row r="179" s="30" customFormat="1" x14ac:dyDescent="0.25"/>
    <row r="180" s="30" customFormat="1" x14ac:dyDescent="0.25"/>
    <row r="181" s="30" customFormat="1" x14ac:dyDescent="0.25"/>
    <row r="182" s="30" customFormat="1" x14ac:dyDescent="0.25"/>
    <row r="183" s="30" customFormat="1" x14ac:dyDescent="0.25"/>
    <row r="184" s="30" customFormat="1" x14ac:dyDescent="0.25"/>
    <row r="185" s="30" customFormat="1" x14ac:dyDescent="0.25"/>
    <row r="186" s="30" customFormat="1" x14ac:dyDescent="0.25"/>
    <row r="187" s="30" customFormat="1" x14ac:dyDescent="0.25"/>
    <row r="188" s="30" customFormat="1" x14ac:dyDescent="0.25"/>
    <row r="189" s="30" customFormat="1" x14ac:dyDescent="0.25"/>
    <row r="190" s="30" customFormat="1" x14ac:dyDescent="0.25"/>
    <row r="191" s="30" customFormat="1" x14ac:dyDescent="0.25"/>
    <row r="192" s="30" customFormat="1" x14ac:dyDescent="0.25"/>
    <row r="193" s="30" customFormat="1" x14ac:dyDescent="0.25"/>
    <row r="194" s="30" customFormat="1" x14ac:dyDescent="0.25"/>
    <row r="195" s="30" customFormat="1" x14ac:dyDescent="0.25"/>
    <row r="196" s="30" customFormat="1" x14ac:dyDescent="0.25"/>
    <row r="197" s="30" customFormat="1" x14ac:dyDescent="0.25"/>
    <row r="198" s="30" customFormat="1" x14ac:dyDescent="0.25"/>
    <row r="199" s="30" customFormat="1" x14ac:dyDescent="0.25"/>
    <row r="200" s="30" customFormat="1" x14ac:dyDescent="0.25"/>
    <row r="201" s="30" customFormat="1" x14ac:dyDescent="0.25"/>
    <row r="202" s="30" customFormat="1" x14ac:dyDescent="0.25"/>
    <row r="203" s="30" customFormat="1" x14ac:dyDescent="0.25"/>
    <row r="204" s="30" customFormat="1" x14ac:dyDescent="0.25"/>
    <row r="205" s="30" customFormat="1" x14ac:dyDescent="0.25"/>
    <row r="206" s="30" customFormat="1" x14ac:dyDescent="0.25"/>
    <row r="207" s="30" customFormat="1" x14ac:dyDescent="0.25"/>
    <row r="208" s="30" customFormat="1" x14ac:dyDescent="0.25"/>
    <row r="209" s="30" customFormat="1" x14ac:dyDescent="0.25"/>
    <row r="210" s="30" customFormat="1" x14ac:dyDescent="0.25"/>
    <row r="211" s="30" customFormat="1" x14ac:dyDescent="0.25"/>
    <row r="212" s="30" customFormat="1" x14ac:dyDescent="0.25"/>
    <row r="213" s="30" customFormat="1" x14ac:dyDescent="0.25"/>
    <row r="214" s="30" customFormat="1" x14ac:dyDescent="0.25"/>
    <row r="215" s="30" customFormat="1" x14ac:dyDescent="0.25"/>
    <row r="216" s="30" customFormat="1" x14ac:dyDescent="0.25"/>
    <row r="217" s="30" customFormat="1" x14ac:dyDescent="0.25"/>
    <row r="218" s="30" customFormat="1" x14ac:dyDescent="0.25"/>
    <row r="219" s="30" customFormat="1" x14ac:dyDescent="0.25"/>
    <row r="220" s="30" customFormat="1" x14ac:dyDescent="0.25"/>
    <row r="221" s="30" customFormat="1" x14ac:dyDescent="0.25"/>
    <row r="222" s="30" customFormat="1" x14ac:dyDescent="0.25"/>
    <row r="223" s="30" customFormat="1" x14ac:dyDescent="0.25"/>
    <row r="224" s="30" customFormat="1" x14ac:dyDescent="0.25"/>
    <row r="225" s="30" customFormat="1" x14ac:dyDescent="0.25"/>
    <row r="226" s="30" customFormat="1" x14ac:dyDescent="0.25"/>
    <row r="227" s="30" customFormat="1" x14ac:dyDescent="0.25"/>
    <row r="228" s="30" customFormat="1" x14ac:dyDescent="0.25"/>
    <row r="229" s="30" customFormat="1" x14ac:dyDescent="0.25"/>
    <row r="230" s="30" customFormat="1" x14ac:dyDescent="0.25"/>
    <row r="231" s="30" customFormat="1" x14ac:dyDescent="0.25"/>
    <row r="232" s="30" customFormat="1" x14ac:dyDescent="0.25"/>
    <row r="233" s="30" customFormat="1" x14ac:dyDescent="0.25"/>
    <row r="234" s="30" customFormat="1" x14ac:dyDescent="0.25"/>
    <row r="235" s="30" customFormat="1" x14ac:dyDescent="0.25"/>
    <row r="236" s="30" customFormat="1" x14ac:dyDescent="0.25"/>
    <row r="237" s="30" customFormat="1" x14ac:dyDescent="0.25"/>
    <row r="238" s="30" customFormat="1" x14ac:dyDescent="0.25"/>
    <row r="239" s="30" customFormat="1" x14ac:dyDescent="0.25"/>
    <row r="240" s="30" customFormat="1" x14ac:dyDescent="0.25"/>
    <row r="241" s="30" customFormat="1" x14ac:dyDescent="0.25"/>
    <row r="242" s="30" customFormat="1" x14ac:dyDescent="0.25"/>
    <row r="243" s="30" customFormat="1" x14ac:dyDescent="0.25"/>
    <row r="244" s="30" customFormat="1" x14ac:dyDescent="0.25"/>
    <row r="245" s="30" customFormat="1" x14ac:dyDescent="0.25"/>
    <row r="246" s="30" customFormat="1" x14ac:dyDescent="0.25"/>
    <row r="247" s="30" customFormat="1" x14ac:dyDescent="0.25"/>
    <row r="248" s="30" customFormat="1" x14ac:dyDescent="0.25"/>
    <row r="249" s="30" customFormat="1" x14ac:dyDescent="0.25"/>
    <row r="250" s="30" customFormat="1" x14ac:dyDescent="0.25"/>
    <row r="251" s="30" customFormat="1" x14ac:dyDescent="0.25"/>
    <row r="252" s="30" customFormat="1" x14ac:dyDescent="0.25"/>
    <row r="253" s="30" customFormat="1" x14ac:dyDescent="0.25"/>
    <row r="254" s="30" customFormat="1" x14ac:dyDescent="0.25"/>
    <row r="255" s="30" customFormat="1" x14ac:dyDescent="0.25"/>
    <row r="256" s="30" customFormat="1" x14ac:dyDescent="0.25"/>
    <row r="257" s="30" customFormat="1" x14ac:dyDescent="0.25"/>
    <row r="258" s="30" customFormat="1" x14ac:dyDescent="0.25"/>
    <row r="259" s="30" customFormat="1" x14ac:dyDescent="0.25"/>
    <row r="260" s="30" customFormat="1" x14ac:dyDescent="0.25"/>
    <row r="261" s="30" customFormat="1" x14ac:dyDescent="0.25"/>
    <row r="262" s="30" customFormat="1" x14ac:dyDescent="0.25"/>
    <row r="263" s="30" customFormat="1" x14ac:dyDescent="0.25"/>
    <row r="264" s="30" customFormat="1" x14ac:dyDescent="0.25"/>
    <row r="265" s="30" customFormat="1" x14ac:dyDescent="0.25"/>
    <row r="266" s="30" customFormat="1" x14ac:dyDescent="0.25"/>
    <row r="267" s="30" customFormat="1" x14ac:dyDescent="0.25"/>
    <row r="268" s="30" customFormat="1" x14ac:dyDescent="0.25"/>
    <row r="269" s="30" customFormat="1" x14ac:dyDescent="0.25"/>
    <row r="270" s="30" customFormat="1" x14ac:dyDescent="0.25"/>
    <row r="271" s="30" customFormat="1" x14ac:dyDescent="0.25"/>
    <row r="272" s="30" customFormat="1" x14ac:dyDescent="0.25"/>
    <row r="273" s="30" customFormat="1" x14ac:dyDescent="0.25"/>
    <row r="274" s="30" customFormat="1" x14ac:dyDescent="0.25"/>
    <row r="275" s="30" customFormat="1" x14ac:dyDescent="0.25"/>
    <row r="276" s="30" customFormat="1" x14ac:dyDescent="0.25"/>
    <row r="277" s="30" customFormat="1" x14ac:dyDescent="0.25"/>
    <row r="278" s="30" customFormat="1" x14ac:dyDescent="0.25"/>
    <row r="279" s="30" customFormat="1" x14ac:dyDescent="0.25"/>
    <row r="280" s="30" customFormat="1" x14ac:dyDescent="0.25"/>
    <row r="281" s="30" customFormat="1" x14ac:dyDescent="0.25"/>
    <row r="282" s="30" customFormat="1" x14ac:dyDescent="0.25"/>
    <row r="283" s="30" customFormat="1" x14ac:dyDescent="0.25"/>
    <row r="284" s="30" customFormat="1" x14ac:dyDescent="0.25"/>
    <row r="285" s="30" customFormat="1" x14ac:dyDescent="0.25"/>
    <row r="286" s="30" customFormat="1" x14ac:dyDescent="0.25"/>
    <row r="287" s="30" customFormat="1" x14ac:dyDescent="0.25"/>
    <row r="288" s="30" customFormat="1" x14ac:dyDescent="0.25"/>
    <row r="289" s="30" customFormat="1" x14ac:dyDescent="0.25"/>
    <row r="290" s="30" customFormat="1" x14ac:dyDescent="0.25"/>
    <row r="291" s="30" customFormat="1" x14ac:dyDescent="0.25"/>
    <row r="292" s="30" customFormat="1" x14ac:dyDescent="0.25"/>
    <row r="293" s="30" customFormat="1" x14ac:dyDescent="0.25"/>
    <row r="294" s="30" customFormat="1" x14ac:dyDescent="0.25"/>
    <row r="295" s="30" customFormat="1" x14ac:dyDescent="0.25"/>
    <row r="296" s="30" customFormat="1" x14ac:dyDescent="0.25"/>
    <row r="297" s="30" customFormat="1" x14ac:dyDescent="0.25"/>
    <row r="298" s="30" customFormat="1" x14ac:dyDescent="0.25"/>
    <row r="299" s="30" customFormat="1" x14ac:dyDescent="0.25"/>
    <row r="300" s="30" customFormat="1" x14ac:dyDescent="0.25"/>
    <row r="301" s="30" customFormat="1" x14ac:dyDescent="0.25"/>
    <row r="302" s="30" customFormat="1" x14ac:dyDescent="0.25"/>
    <row r="303" s="30" customFormat="1" x14ac:dyDescent="0.25"/>
    <row r="304" s="30" customFormat="1" x14ac:dyDescent="0.25"/>
    <row r="305" s="30" customFormat="1" x14ac:dyDescent="0.25"/>
    <row r="306" s="30" customFormat="1" x14ac:dyDescent="0.25"/>
    <row r="307" s="30" customFormat="1" x14ac:dyDescent="0.25"/>
    <row r="308" s="30" customFormat="1" x14ac:dyDescent="0.25"/>
    <row r="309" s="30" customFormat="1" x14ac:dyDescent="0.25"/>
    <row r="310" s="30" customFormat="1" x14ac:dyDescent="0.25"/>
    <row r="311" s="30" customFormat="1" x14ac:dyDescent="0.25"/>
    <row r="312" s="30" customFormat="1" x14ac:dyDescent="0.25"/>
    <row r="313" s="30" customFormat="1" x14ac:dyDescent="0.25"/>
    <row r="314" s="30" customFormat="1" x14ac:dyDescent="0.25"/>
    <row r="315" s="30" customFormat="1" x14ac:dyDescent="0.25"/>
    <row r="316" s="30" customFormat="1" x14ac:dyDescent="0.25"/>
    <row r="317" s="30" customFormat="1" x14ac:dyDescent="0.25"/>
    <row r="318" s="30" customFormat="1" x14ac:dyDescent="0.25"/>
    <row r="319" s="30" customFormat="1" x14ac:dyDescent="0.25"/>
    <row r="320" s="30" customFormat="1" x14ac:dyDescent="0.25"/>
    <row r="321" s="30" customFormat="1" x14ac:dyDescent="0.25"/>
    <row r="322" s="30" customFormat="1" x14ac:dyDescent="0.25"/>
    <row r="323" s="30" customFormat="1" x14ac:dyDescent="0.25"/>
    <row r="324" s="30" customFormat="1" x14ac:dyDescent="0.25"/>
    <row r="325" s="30" customFormat="1" x14ac:dyDescent="0.25"/>
    <row r="326" s="30" customFormat="1" x14ac:dyDescent="0.25"/>
    <row r="327" s="30" customFormat="1" x14ac:dyDescent="0.25"/>
    <row r="328" s="30" customFormat="1" x14ac:dyDescent="0.25"/>
    <row r="329" s="30" customFormat="1" x14ac:dyDescent="0.25"/>
    <row r="330" s="30" customFormat="1" x14ac:dyDescent="0.25"/>
    <row r="331" s="30" customFormat="1" x14ac:dyDescent="0.25"/>
    <row r="332" s="30" customFormat="1" x14ac:dyDescent="0.25"/>
    <row r="333" s="30" customFormat="1" x14ac:dyDescent="0.25"/>
    <row r="334" s="30" customFormat="1" x14ac:dyDescent="0.25"/>
    <row r="335" s="30" customFormat="1" x14ac:dyDescent="0.25"/>
    <row r="336" s="30" customFormat="1" x14ac:dyDescent="0.25"/>
    <row r="337" s="30" customFormat="1" x14ac:dyDescent="0.25"/>
    <row r="338" s="30" customFormat="1" x14ac:dyDescent="0.25"/>
    <row r="339" s="30" customFormat="1" x14ac:dyDescent="0.25"/>
    <row r="340" s="30" customFormat="1" x14ac:dyDescent="0.25"/>
    <row r="341" s="30" customFormat="1" x14ac:dyDescent="0.25"/>
    <row r="342" s="30" customFormat="1" x14ac:dyDescent="0.25"/>
    <row r="343" s="30" customFormat="1" x14ac:dyDescent="0.25"/>
    <row r="344" s="30" customFormat="1" x14ac:dyDescent="0.25"/>
    <row r="345" s="30" customFormat="1" x14ac:dyDescent="0.25"/>
    <row r="346" s="30" customFormat="1" x14ac:dyDescent="0.25"/>
    <row r="347" s="30" customFormat="1" x14ac:dyDescent="0.25"/>
    <row r="348" s="30" customFormat="1" x14ac:dyDescent="0.25"/>
    <row r="349" s="30" customFormat="1" x14ac:dyDescent="0.25"/>
    <row r="350" s="30" customFormat="1" x14ac:dyDescent="0.25"/>
    <row r="351" s="30" customFormat="1" x14ac:dyDescent="0.25"/>
    <row r="352" s="30" customFormat="1" x14ac:dyDescent="0.25"/>
    <row r="353" s="30" customFormat="1" x14ac:dyDescent="0.25"/>
    <row r="354" s="30" customFormat="1" x14ac:dyDescent="0.25"/>
    <row r="355" s="30" customFormat="1" x14ac:dyDescent="0.25"/>
    <row r="356" s="30" customFormat="1" x14ac:dyDescent="0.25"/>
    <row r="357" s="30" customFormat="1" x14ac:dyDescent="0.25"/>
    <row r="358" s="30" customFormat="1" x14ac:dyDescent="0.25"/>
    <row r="359" s="30" customFormat="1" x14ac:dyDescent="0.25"/>
    <row r="360" s="30" customFormat="1" x14ac:dyDescent="0.25"/>
    <row r="361" s="30" customFormat="1" x14ac:dyDescent="0.25"/>
    <row r="362" s="30" customFormat="1" x14ac:dyDescent="0.25"/>
    <row r="363" s="30" customFormat="1" x14ac:dyDescent="0.25"/>
    <row r="364" s="30" customFormat="1" x14ac:dyDescent="0.25"/>
    <row r="365" s="30" customFormat="1" x14ac:dyDescent="0.25"/>
    <row r="366" s="30" customFormat="1" x14ac:dyDescent="0.25"/>
    <row r="367" s="30" customFormat="1" x14ac:dyDescent="0.25"/>
    <row r="368" s="30" customFormat="1" x14ac:dyDescent="0.25"/>
    <row r="369" s="30" customFormat="1" x14ac:dyDescent="0.25"/>
    <row r="370" s="30" customFormat="1" x14ac:dyDescent="0.25"/>
    <row r="371" s="30" customFormat="1" x14ac:dyDescent="0.25"/>
    <row r="372" s="30" customFormat="1" x14ac:dyDescent="0.25"/>
    <row r="373" s="30" customFormat="1" x14ac:dyDescent="0.25"/>
    <row r="374" s="30" customFormat="1" x14ac:dyDescent="0.25"/>
    <row r="375" s="30" customFormat="1" x14ac:dyDescent="0.25"/>
    <row r="376" s="30" customFormat="1" x14ac:dyDescent="0.25"/>
    <row r="377" s="30" customFormat="1" x14ac:dyDescent="0.25"/>
    <row r="378" s="30" customFormat="1" x14ac:dyDescent="0.25"/>
    <row r="379" s="30" customFormat="1" x14ac:dyDescent="0.25"/>
    <row r="380" s="30" customFormat="1" x14ac:dyDescent="0.25"/>
    <row r="381" s="30" customFormat="1" x14ac:dyDescent="0.25"/>
    <row r="382" s="30" customFormat="1" x14ac:dyDescent="0.25"/>
    <row r="383" s="30" customFormat="1" x14ac:dyDescent="0.25"/>
    <row r="384" s="30" customFormat="1" x14ac:dyDescent="0.25"/>
    <row r="385" s="30" customFormat="1" x14ac:dyDescent="0.25"/>
    <row r="386" s="30" customFormat="1" x14ac:dyDescent="0.25"/>
    <row r="387" s="30" customFormat="1" x14ac:dyDescent="0.25"/>
    <row r="388" s="30" customFormat="1" x14ac:dyDescent="0.25"/>
    <row r="389" s="30" customFormat="1" x14ac:dyDescent="0.25"/>
    <row r="390" s="30" customFormat="1" x14ac:dyDescent="0.25"/>
    <row r="391" s="30" customFormat="1" x14ac:dyDescent="0.25"/>
    <row r="392" s="30" customFormat="1" x14ac:dyDescent="0.25"/>
    <row r="393" s="30" customFormat="1" x14ac:dyDescent="0.25"/>
    <row r="394" s="30" customFormat="1" x14ac:dyDescent="0.25"/>
    <row r="395" s="30" customFormat="1" x14ac:dyDescent="0.25"/>
    <row r="396" s="30" customFormat="1" x14ac:dyDescent="0.25"/>
    <row r="397" s="30" customFormat="1" x14ac:dyDescent="0.25"/>
    <row r="398" s="30" customFormat="1" x14ac:dyDescent="0.25"/>
    <row r="399" s="30" customFormat="1" x14ac:dyDescent="0.25"/>
    <row r="400" s="30" customFormat="1" x14ac:dyDescent="0.25"/>
    <row r="401" s="30" customFormat="1" x14ac:dyDescent="0.25"/>
    <row r="402" s="30" customFormat="1" x14ac:dyDescent="0.25"/>
    <row r="403" s="30" customFormat="1" x14ac:dyDescent="0.25"/>
    <row r="404" s="30" customFormat="1" x14ac:dyDescent="0.25"/>
    <row r="405" s="30" customFormat="1" x14ac:dyDescent="0.25"/>
    <row r="406" s="30" customFormat="1" x14ac:dyDescent="0.25"/>
    <row r="407" s="30" customFormat="1" x14ac:dyDescent="0.25"/>
    <row r="408" s="30" customFormat="1" x14ac:dyDescent="0.25"/>
    <row r="409" s="30" customFormat="1" x14ac:dyDescent="0.25"/>
    <row r="410" s="30" customFormat="1" x14ac:dyDescent="0.25"/>
    <row r="411" s="30" customFormat="1" x14ac:dyDescent="0.25"/>
    <row r="412" s="30" customFormat="1" x14ac:dyDescent="0.25"/>
    <row r="413" s="30" customFormat="1" x14ac:dyDescent="0.25"/>
    <row r="414" s="30" customFormat="1" x14ac:dyDescent="0.25"/>
    <row r="415" s="30" customFormat="1" x14ac:dyDescent="0.25"/>
    <row r="416" s="30" customFormat="1" x14ac:dyDescent="0.25"/>
    <row r="417" s="30" customFormat="1" x14ac:dyDescent="0.25"/>
    <row r="418" s="30" customFormat="1" x14ac:dyDescent="0.25"/>
    <row r="419" s="30" customFormat="1" x14ac:dyDescent="0.25"/>
    <row r="420" s="30" customFormat="1" x14ac:dyDescent="0.25"/>
    <row r="421" s="30" customFormat="1" x14ac:dyDescent="0.25"/>
    <row r="422" s="30" customFormat="1" x14ac:dyDescent="0.25"/>
    <row r="423" s="30" customFormat="1" x14ac:dyDescent="0.25"/>
    <row r="424" s="30" customFormat="1" x14ac:dyDescent="0.25"/>
    <row r="425" s="30" customFormat="1" x14ac:dyDescent="0.25"/>
    <row r="426" s="30" customFormat="1" x14ac:dyDescent="0.25"/>
    <row r="427" s="30" customFormat="1" x14ac:dyDescent="0.25"/>
    <row r="428" s="30" customFormat="1" x14ac:dyDescent="0.25"/>
    <row r="429" s="30" customFormat="1" x14ac:dyDescent="0.25"/>
    <row r="430" s="30" customFormat="1" x14ac:dyDescent="0.25"/>
    <row r="431" s="30" customFormat="1" x14ac:dyDescent="0.25"/>
    <row r="432" s="30" customFormat="1" x14ac:dyDescent="0.25"/>
    <row r="433" s="30" customFormat="1" x14ac:dyDescent="0.25"/>
    <row r="434" s="30" customFormat="1" x14ac:dyDescent="0.25"/>
    <row r="435" s="30" customFormat="1" x14ac:dyDescent="0.25"/>
    <row r="436" s="30" customFormat="1" x14ac:dyDescent="0.25"/>
    <row r="437" s="30" customFormat="1" x14ac:dyDescent="0.25"/>
    <row r="438" s="30" customFormat="1" x14ac:dyDescent="0.25"/>
    <row r="439" s="30" customFormat="1" x14ac:dyDescent="0.25"/>
    <row r="440" s="30" customFormat="1" x14ac:dyDescent="0.25"/>
    <row r="441" s="30" customFormat="1" x14ac:dyDescent="0.25"/>
    <row r="442" s="30" customFormat="1" x14ac:dyDescent="0.25"/>
    <row r="443" s="30" customFormat="1" x14ac:dyDescent="0.25"/>
    <row r="444" s="30" customFormat="1" x14ac:dyDescent="0.25"/>
    <row r="445" s="30" customFormat="1" x14ac:dyDescent="0.25"/>
    <row r="446" s="30" customFormat="1" x14ac:dyDescent="0.25"/>
    <row r="447" s="30" customFormat="1" x14ac:dyDescent="0.25"/>
    <row r="448" s="30" customFormat="1" x14ac:dyDescent="0.25"/>
    <row r="449" s="30" customFormat="1" x14ac:dyDescent="0.25"/>
    <row r="450" s="30" customFormat="1" x14ac:dyDescent="0.25"/>
    <row r="451" s="30" customFormat="1" x14ac:dyDescent="0.25"/>
    <row r="452" s="30" customFormat="1" x14ac:dyDescent="0.25"/>
    <row r="453" s="30" customFormat="1" x14ac:dyDescent="0.25"/>
    <row r="454" s="30" customFormat="1" x14ac:dyDescent="0.25"/>
    <row r="455" s="30" customFormat="1" x14ac:dyDescent="0.25"/>
    <row r="456" s="30" customFormat="1" x14ac:dyDescent="0.25"/>
    <row r="457" s="30" customFormat="1" x14ac:dyDescent="0.25"/>
    <row r="458" s="30" customFormat="1" x14ac:dyDescent="0.25"/>
    <row r="459" s="30" customFormat="1" x14ac:dyDescent="0.25"/>
    <row r="460" s="30" customFormat="1" x14ac:dyDescent="0.25"/>
    <row r="461" s="30" customFormat="1" x14ac:dyDescent="0.25"/>
    <row r="462" s="30" customFormat="1" x14ac:dyDescent="0.25"/>
    <row r="463" s="30" customFormat="1" x14ac:dyDescent="0.25"/>
    <row r="464" s="30" customFormat="1" x14ac:dyDescent="0.25"/>
    <row r="465" s="30" customFormat="1" x14ac:dyDescent="0.25"/>
    <row r="466" s="30" customFormat="1" x14ac:dyDescent="0.25"/>
    <row r="467" s="30" customFormat="1" x14ac:dyDescent="0.25"/>
    <row r="468" s="30" customFormat="1" x14ac:dyDescent="0.25"/>
    <row r="469" s="30" customFormat="1" x14ac:dyDescent="0.25"/>
    <row r="470" s="30" customFormat="1" x14ac:dyDescent="0.25"/>
    <row r="471" s="30" customFormat="1" x14ac:dyDescent="0.25"/>
    <row r="472" s="30" customFormat="1" x14ac:dyDescent="0.25"/>
    <row r="473" s="30" customFormat="1" x14ac:dyDescent="0.25"/>
    <row r="474" s="30" customFormat="1" x14ac:dyDescent="0.25"/>
    <row r="475" s="30" customFormat="1" x14ac:dyDescent="0.25"/>
    <row r="476" s="30" customFormat="1" x14ac:dyDescent="0.25"/>
    <row r="477" s="30" customFormat="1" x14ac:dyDescent="0.25"/>
    <row r="478" s="30" customFormat="1" x14ac:dyDescent="0.25"/>
    <row r="479" s="30" customFormat="1" x14ac:dyDescent="0.25"/>
    <row r="480" s="30" customFormat="1" x14ac:dyDescent="0.25"/>
    <row r="481" s="30" customFormat="1" x14ac:dyDescent="0.25"/>
    <row r="482" s="30" customFormat="1" x14ac:dyDescent="0.25"/>
    <row r="483" s="30" customFormat="1" x14ac:dyDescent="0.25"/>
    <row r="484" s="30" customFormat="1" x14ac:dyDescent="0.25"/>
    <row r="485" s="30" customFormat="1" x14ac:dyDescent="0.25"/>
    <row r="486" s="30" customFormat="1" x14ac:dyDescent="0.25"/>
    <row r="487" s="30" customFormat="1" x14ac:dyDescent="0.25"/>
    <row r="488" s="30" customFormat="1" x14ac:dyDescent="0.25"/>
    <row r="489" s="30" customFormat="1" x14ac:dyDescent="0.25"/>
    <row r="490" s="30" customFormat="1" x14ac:dyDescent="0.25"/>
    <row r="491" s="30" customFormat="1" x14ac:dyDescent="0.25"/>
    <row r="492" s="30" customFormat="1" x14ac:dyDescent="0.25"/>
    <row r="493" s="30" customFormat="1" x14ac:dyDescent="0.25"/>
    <row r="494" s="30" customFormat="1" x14ac:dyDescent="0.25"/>
    <row r="495" s="30" customFormat="1" x14ac:dyDescent="0.25"/>
    <row r="496" s="30" customFormat="1" x14ac:dyDescent="0.25"/>
    <row r="497" s="30" customFormat="1" x14ac:dyDescent="0.25"/>
    <row r="498" s="30" customFormat="1" x14ac:dyDescent="0.25"/>
    <row r="499" s="30" customFormat="1" x14ac:dyDescent="0.25"/>
    <row r="500" s="30" customFormat="1" x14ac:dyDescent="0.25"/>
    <row r="501" s="30" customFormat="1" x14ac:dyDescent="0.25"/>
    <row r="502" s="30" customFormat="1" x14ac:dyDescent="0.25"/>
    <row r="503" s="30" customFormat="1" x14ac:dyDescent="0.25"/>
    <row r="504" s="30" customFormat="1" x14ac:dyDescent="0.25"/>
    <row r="505" s="30" customFormat="1" x14ac:dyDescent="0.25"/>
    <row r="506" s="30" customFormat="1" x14ac:dyDescent="0.25"/>
    <row r="507" s="30" customFormat="1" x14ac:dyDescent="0.25"/>
    <row r="508" s="30" customFormat="1" x14ac:dyDescent="0.25"/>
    <row r="509" s="30" customFormat="1" x14ac:dyDescent="0.25"/>
    <row r="510" s="30" customFormat="1" x14ac:dyDescent="0.25"/>
    <row r="511" s="30" customFormat="1" x14ac:dyDescent="0.25"/>
    <row r="512" s="30" customFormat="1" x14ac:dyDescent="0.25"/>
    <row r="513" s="30" customFormat="1" x14ac:dyDescent="0.25"/>
    <row r="514" s="30" customFormat="1" x14ac:dyDescent="0.25"/>
    <row r="515" s="30" customFormat="1" x14ac:dyDescent="0.25"/>
    <row r="516" s="30" customFormat="1" x14ac:dyDescent="0.25"/>
    <row r="517" s="30" customFormat="1" x14ac:dyDescent="0.25"/>
    <row r="518" s="30" customFormat="1" x14ac:dyDescent="0.25"/>
    <row r="519" s="30" customFormat="1" x14ac:dyDescent="0.25"/>
    <row r="520" s="30" customFormat="1" x14ac:dyDescent="0.25"/>
    <row r="521" s="30" customFormat="1" x14ac:dyDescent="0.25"/>
    <row r="522" s="30" customFormat="1" x14ac:dyDescent="0.25"/>
    <row r="523" s="30" customFormat="1" x14ac:dyDescent="0.25"/>
    <row r="524" s="30" customFormat="1" x14ac:dyDescent="0.25"/>
    <row r="525" s="30" customFormat="1" x14ac:dyDescent="0.25"/>
    <row r="526" s="30" customFormat="1" x14ac:dyDescent="0.25"/>
    <row r="527" s="30" customFormat="1" x14ac:dyDescent="0.25"/>
    <row r="528" s="30" customFormat="1" x14ac:dyDescent="0.25"/>
    <row r="529" s="30" customFormat="1" x14ac:dyDescent="0.25"/>
    <row r="530" s="30" customFormat="1" x14ac:dyDescent="0.25"/>
    <row r="531" s="30" customFormat="1" x14ac:dyDescent="0.25"/>
    <row r="532" s="30" customFormat="1" x14ac:dyDescent="0.25"/>
    <row r="533" s="30" customFormat="1" x14ac:dyDescent="0.25"/>
    <row r="534" s="30" customFormat="1" x14ac:dyDescent="0.25"/>
    <row r="535" s="30" customFormat="1" x14ac:dyDescent="0.25"/>
    <row r="536" s="30" customFormat="1" x14ac:dyDescent="0.25"/>
    <row r="537" s="30" customFormat="1" x14ac:dyDescent="0.25"/>
    <row r="538" s="30" customFormat="1" x14ac:dyDescent="0.25"/>
    <row r="539" s="30" customFormat="1" x14ac:dyDescent="0.25"/>
    <row r="540" s="30" customFormat="1" x14ac:dyDescent="0.25"/>
    <row r="541" s="30" customFormat="1" x14ac:dyDescent="0.25"/>
    <row r="542" s="30" customFormat="1" x14ac:dyDescent="0.25"/>
    <row r="543" s="30" customFormat="1" x14ac:dyDescent="0.25"/>
    <row r="544" s="30" customFormat="1" x14ac:dyDescent="0.25"/>
    <row r="545" s="30" customFormat="1" x14ac:dyDescent="0.25"/>
    <row r="546" s="30" customFormat="1" x14ac:dyDescent="0.25"/>
    <row r="547" s="30" customFormat="1" x14ac:dyDescent="0.25"/>
    <row r="548" s="30" customFormat="1" x14ac:dyDescent="0.25"/>
    <row r="549" s="30" customFormat="1" x14ac:dyDescent="0.25"/>
    <row r="550" s="30" customFormat="1" x14ac:dyDescent="0.25"/>
    <row r="551" s="30" customFormat="1" x14ac:dyDescent="0.25"/>
    <row r="552" s="30" customFormat="1" x14ac:dyDescent="0.25"/>
    <row r="553" s="30" customFormat="1" x14ac:dyDescent="0.25"/>
    <row r="554" s="30" customFormat="1" x14ac:dyDescent="0.25"/>
  </sheetData>
  <mergeCells count="43">
    <mergeCell ref="B28:B31"/>
    <mergeCell ref="D26:J26"/>
    <mergeCell ref="H21:J21"/>
    <mergeCell ref="H23:J23"/>
    <mergeCell ref="D17:F17"/>
    <mergeCell ref="D18:J18"/>
    <mergeCell ref="H19:J19"/>
    <mergeCell ref="H20:J20"/>
    <mergeCell ref="H24:J24"/>
    <mergeCell ref="H25:J25"/>
    <mergeCell ref="C26:C27"/>
    <mergeCell ref="D27:J27"/>
    <mergeCell ref="H22:J22"/>
    <mergeCell ref="D30:F30"/>
    <mergeCell ref="D31:J31"/>
    <mergeCell ref="G11:H14"/>
    <mergeCell ref="I11:J14"/>
    <mergeCell ref="D12:E12"/>
    <mergeCell ref="D13:E13"/>
    <mergeCell ref="D14:E14"/>
    <mergeCell ref="E2:F2"/>
    <mergeCell ref="D4:E4"/>
    <mergeCell ref="G4:J4"/>
    <mergeCell ref="D6:E6"/>
    <mergeCell ref="D5:E5"/>
    <mergeCell ref="G5:H6"/>
    <mergeCell ref="I5:J6"/>
    <mergeCell ref="H32:J32"/>
    <mergeCell ref="H33:J33"/>
    <mergeCell ref="D34:J34"/>
    <mergeCell ref="D7:E7"/>
    <mergeCell ref="G7:H7"/>
    <mergeCell ref="I7:J7"/>
    <mergeCell ref="D8:E8"/>
    <mergeCell ref="G8:H8"/>
    <mergeCell ref="I8:J8"/>
    <mergeCell ref="G9:H9"/>
    <mergeCell ref="I9:J9"/>
    <mergeCell ref="D10:E10"/>
    <mergeCell ref="G10:H10"/>
    <mergeCell ref="I10:J10"/>
    <mergeCell ref="D9:E9"/>
    <mergeCell ref="D11:E11"/>
  </mergeCells>
  <dataValidations count="1">
    <dataValidation type="list" allowBlank="1" showInputMessage="1" showErrorMessage="1" sqref="G17 G30" xr:uid="{522A95B7-244E-4A16-B38A-7440A7C7D75D}">
      <formula1>$G$28:$G$29</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D524-72E4-4FE6-90E3-82915A04BB5C}">
  <dimension ref="A1:LX626"/>
  <sheetViews>
    <sheetView topLeftCell="B1" zoomScale="80" zoomScaleNormal="80" workbookViewId="0">
      <pane xSplit="1" ySplit="4" topLeftCell="C5" activePane="bottomRight" state="frozen"/>
      <selection pane="topRight" activeCell="C1" sqref="C1"/>
      <selection pane="bottomLeft" activeCell="B4" sqref="B4"/>
      <selection pane="bottomRight" activeCell="C3" sqref="C3:C4"/>
    </sheetView>
  </sheetViews>
  <sheetFormatPr defaultColWidth="9.140625" defaultRowHeight="15" x14ac:dyDescent="0.25"/>
  <cols>
    <col min="1" max="1" width="0" hidden="1" customWidth="1"/>
    <col min="2" max="2" width="0.7109375" customWidth="1"/>
    <col min="3" max="3" width="23" customWidth="1"/>
    <col min="4" max="4" width="13.5703125" customWidth="1"/>
    <col min="5" max="5" width="73.85546875" customWidth="1"/>
    <col min="6" max="6" width="19" customWidth="1"/>
    <col min="7" max="7" width="3.28515625" bestFit="1" customWidth="1"/>
    <col min="8" max="22" width="3.140625" style="26" customWidth="1"/>
    <col min="23" max="25" width="3.140625" style="313" customWidth="1"/>
    <col min="26" max="26" width="54.85546875" style="26" customWidth="1"/>
    <col min="27" max="27" width="57.28515625" style="26" customWidth="1"/>
    <col min="28" max="335" width="9.140625" style="26"/>
  </cols>
  <sheetData>
    <row r="1" spans="1:336" s="26" customFormat="1" ht="6" customHeight="1" x14ac:dyDescent="0.25">
      <c r="A1" s="29"/>
      <c r="B1" s="29"/>
      <c r="C1" s="27"/>
      <c r="D1" s="27"/>
      <c r="E1" s="27"/>
      <c r="F1" s="27"/>
      <c r="G1" s="27"/>
      <c r="W1" s="154"/>
      <c r="X1" s="154"/>
      <c r="Y1" s="154"/>
      <c r="LX1"/>
    </row>
    <row r="2" spans="1:336" s="26" customFormat="1" ht="17.25" customHeight="1" x14ac:dyDescent="0.45">
      <c r="A2" s="29"/>
      <c r="B2" s="29"/>
      <c r="C2" s="49"/>
      <c r="D2" s="49"/>
      <c r="E2" s="27"/>
      <c r="F2" s="27"/>
      <c r="G2" s="27"/>
      <c r="H2" s="539" t="s">
        <v>219</v>
      </c>
      <c r="I2" s="540"/>
      <c r="J2" s="540"/>
      <c r="K2" s="540"/>
      <c r="L2" s="540"/>
      <c r="M2" s="540"/>
      <c r="N2" s="540"/>
      <c r="O2" s="540"/>
      <c r="P2" s="540"/>
      <c r="Q2" s="540"/>
      <c r="R2" s="540"/>
      <c r="S2" s="540"/>
      <c r="T2" s="540"/>
      <c r="U2" s="541"/>
      <c r="V2" s="530" t="s">
        <v>220</v>
      </c>
      <c r="W2" s="530"/>
      <c r="X2" s="530"/>
      <c r="Y2" s="530"/>
      <c r="LX2"/>
    </row>
    <row r="3" spans="1:336" s="26" customFormat="1" ht="17.25" customHeight="1" x14ac:dyDescent="0.25">
      <c r="A3" s="29"/>
      <c r="B3" s="29"/>
      <c r="C3" s="533" t="s">
        <v>221</v>
      </c>
      <c r="D3" s="534" t="s">
        <v>222</v>
      </c>
      <c r="E3" s="534" t="s">
        <v>223</v>
      </c>
      <c r="F3" s="533" t="s">
        <v>224</v>
      </c>
      <c r="G3" s="535" t="s">
        <v>225</v>
      </c>
      <c r="H3" s="536" t="s">
        <v>226</v>
      </c>
      <c r="I3" s="536" t="s">
        <v>227</v>
      </c>
      <c r="J3" s="536" t="s">
        <v>228</v>
      </c>
      <c r="K3" s="542" t="s">
        <v>229</v>
      </c>
      <c r="L3" s="542"/>
      <c r="M3" s="542"/>
      <c r="N3" s="542"/>
      <c r="O3" s="542"/>
      <c r="P3" s="542"/>
      <c r="Q3" s="543" t="s">
        <v>43</v>
      </c>
      <c r="R3" s="543"/>
      <c r="S3" s="543"/>
      <c r="T3" s="543"/>
      <c r="U3" s="536" t="s">
        <v>230</v>
      </c>
      <c r="V3" s="537" t="s">
        <v>231</v>
      </c>
      <c r="W3" s="537" t="s">
        <v>232</v>
      </c>
      <c r="X3" s="537" t="s">
        <v>233</v>
      </c>
      <c r="Y3" s="537" t="s">
        <v>234</v>
      </c>
      <c r="Z3" s="538" t="s">
        <v>235</v>
      </c>
      <c r="LX3"/>
    </row>
    <row r="4" spans="1:336" s="26" customFormat="1" ht="116.25" customHeight="1" x14ac:dyDescent="0.25">
      <c r="C4" s="533"/>
      <c r="D4" s="534"/>
      <c r="E4" s="534"/>
      <c r="F4" s="533"/>
      <c r="G4" s="535"/>
      <c r="H4" s="536"/>
      <c r="I4" s="536"/>
      <c r="J4" s="536"/>
      <c r="K4" s="363" t="s">
        <v>236</v>
      </c>
      <c r="L4" s="363" t="s">
        <v>237</v>
      </c>
      <c r="M4" s="363" t="s">
        <v>238</v>
      </c>
      <c r="N4" s="363" t="s">
        <v>239</v>
      </c>
      <c r="O4" s="363" t="s">
        <v>240</v>
      </c>
      <c r="P4" s="363" t="s">
        <v>241</v>
      </c>
      <c r="Q4" s="363" t="s">
        <v>242</v>
      </c>
      <c r="R4" s="363" t="s">
        <v>243</v>
      </c>
      <c r="S4" s="363" t="s">
        <v>244</v>
      </c>
      <c r="T4" s="364" t="s">
        <v>245</v>
      </c>
      <c r="U4" s="536"/>
      <c r="V4" s="537"/>
      <c r="W4" s="537"/>
      <c r="X4" s="537"/>
      <c r="Y4" s="537"/>
      <c r="Z4" s="538"/>
      <c r="LX4"/>
    </row>
    <row r="5" spans="1:336" s="30" customFormat="1" x14ac:dyDescent="0.25">
      <c r="C5" s="88" t="s">
        <v>246</v>
      </c>
      <c r="D5" s="342" t="s">
        <v>247</v>
      </c>
      <c r="E5" s="46" t="s">
        <v>248</v>
      </c>
      <c r="F5" s="343" t="s">
        <v>207</v>
      </c>
      <c r="G5" s="343" t="s">
        <v>249</v>
      </c>
      <c r="H5" s="260" t="s">
        <v>250</v>
      </c>
      <c r="I5" s="260"/>
      <c r="J5" s="260"/>
      <c r="K5" s="260"/>
      <c r="L5" s="260"/>
      <c r="M5" s="260"/>
      <c r="N5" s="260"/>
      <c r="O5" s="260"/>
      <c r="P5" s="260"/>
      <c r="Q5" s="260"/>
      <c r="R5" s="260"/>
      <c r="S5" s="260"/>
      <c r="T5" s="260"/>
      <c r="U5" s="260"/>
      <c r="V5" s="260" t="s">
        <v>250</v>
      </c>
      <c r="W5" s="260" t="s">
        <v>250</v>
      </c>
      <c r="X5" s="260" t="s">
        <v>250</v>
      </c>
      <c r="Y5" s="260" t="s">
        <v>250</v>
      </c>
      <c r="Z5" s="365"/>
    </row>
    <row r="6" spans="1:336" s="30" customFormat="1" x14ac:dyDescent="0.25">
      <c r="C6" s="88" t="s">
        <v>251</v>
      </c>
      <c r="D6" s="342" t="s">
        <v>247</v>
      </c>
      <c r="E6" s="46" t="s">
        <v>252</v>
      </c>
      <c r="F6" s="343" t="s">
        <v>207</v>
      </c>
      <c r="G6" s="343" t="s">
        <v>249</v>
      </c>
      <c r="H6" s="260" t="s">
        <v>250</v>
      </c>
      <c r="I6" s="260"/>
      <c r="J6" s="260"/>
      <c r="K6" s="260"/>
      <c r="L6" s="260"/>
      <c r="M6" s="260"/>
      <c r="N6" s="260"/>
      <c r="O6" s="260"/>
      <c r="P6" s="260"/>
      <c r="Q6" s="260"/>
      <c r="R6" s="260"/>
      <c r="S6" s="260"/>
      <c r="T6" s="260"/>
      <c r="U6" s="260"/>
      <c r="V6" s="260"/>
      <c r="W6" s="260"/>
      <c r="X6" s="260"/>
      <c r="Y6" s="260"/>
      <c r="Z6" s="365"/>
    </row>
    <row r="7" spans="1:336" s="30" customFormat="1" ht="30" x14ac:dyDescent="0.25">
      <c r="C7" s="88" t="s">
        <v>253</v>
      </c>
      <c r="D7" s="342" t="s">
        <v>247</v>
      </c>
      <c r="E7" s="46" t="s">
        <v>254</v>
      </c>
      <c r="F7" s="343" t="s">
        <v>207</v>
      </c>
      <c r="G7" s="343" t="s">
        <v>249</v>
      </c>
      <c r="H7" s="260" t="s">
        <v>250</v>
      </c>
      <c r="I7" s="260"/>
      <c r="J7" s="260"/>
      <c r="K7" s="260"/>
      <c r="L7" s="260"/>
      <c r="M7" s="260"/>
      <c r="N7" s="260"/>
      <c r="O7" s="260"/>
      <c r="P7" s="260"/>
      <c r="Q7" s="260"/>
      <c r="R7" s="260"/>
      <c r="S7" s="260"/>
      <c r="T7" s="260"/>
      <c r="U7" s="260"/>
      <c r="V7" s="260" t="s">
        <v>250</v>
      </c>
      <c r="W7" s="260" t="s">
        <v>250</v>
      </c>
      <c r="X7" s="260" t="s">
        <v>250</v>
      </c>
      <c r="Y7" s="260" t="s">
        <v>250</v>
      </c>
      <c r="Z7" s="365"/>
    </row>
    <row r="8" spans="1:336" s="30" customFormat="1" ht="30" x14ac:dyDescent="0.25">
      <c r="C8" s="88" t="s">
        <v>255</v>
      </c>
      <c r="D8" s="342" t="s">
        <v>247</v>
      </c>
      <c r="E8" s="46" t="s">
        <v>256</v>
      </c>
      <c r="F8" s="343" t="s">
        <v>207</v>
      </c>
      <c r="G8" s="343" t="s">
        <v>249</v>
      </c>
      <c r="H8" s="260" t="s">
        <v>250</v>
      </c>
      <c r="I8" s="260"/>
      <c r="J8" s="260"/>
      <c r="K8" s="260"/>
      <c r="L8" s="260"/>
      <c r="M8" s="260"/>
      <c r="N8" s="260"/>
      <c r="O8" s="260"/>
      <c r="P8" s="260"/>
      <c r="Q8" s="260"/>
      <c r="R8" s="260"/>
      <c r="S8" s="260"/>
      <c r="T8" s="260"/>
      <c r="U8" s="260"/>
      <c r="V8" s="260"/>
      <c r="W8" s="260"/>
      <c r="X8" s="260"/>
      <c r="Y8" s="260"/>
      <c r="Z8" s="365"/>
    </row>
    <row r="9" spans="1:336" s="30" customFormat="1" x14ac:dyDescent="0.25">
      <c r="C9" s="88" t="s">
        <v>257</v>
      </c>
      <c r="D9" s="342" t="s">
        <v>247</v>
      </c>
      <c r="E9" s="46" t="s">
        <v>258</v>
      </c>
      <c r="F9" s="343" t="s">
        <v>207</v>
      </c>
      <c r="G9" s="343" t="s">
        <v>249</v>
      </c>
      <c r="H9" s="260" t="s">
        <v>250</v>
      </c>
      <c r="I9" s="260"/>
      <c r="J9" s="260"/>
      <c r="K9" s="260"/>
      <c r="L9" s="260"/>
      <c r="M9" s="260"/>
      <c r="N9" s="260"/>
      <c r="O9" s="260"/>
      <c r="P9" s="260"/>
      <c r="Q9" s="260"/>
      <c r="R9" s="260"/>
      <c r="S9" s="260"/>
      <c r="T9" s="260"/>
      <c r="U9" s="260"/>
      <c r="V9" s="260" t="s">
        <v>250</v>
      </c>
      <c r="W9" s="260" t="s">
        <v>250</v>
      </c>
      <c r="X9" s="260" t="s">
        <v>250</v>
      </c>
      <c r="Y9" s="260" t="s">
        <v>250</v>
      </c>
      <c r="Z9" s="365"/>
    </row>
    <row r="10" spans="1:336" s="30" customFormat="1" ht="30" x14ac:dyDescent="0.25">
      <c r="C10" s="88" t="s">
        <v>259</v>
      </c>
      <c r="D10" s="342" t="s">
        <v>247</v>
      </c>
      <c r="E10" s="46" t="s">
        <v>260</v>
      </c>
      <c r="F10" s="343" t="s">
        <v>207</v>
      </c>
      <c r="G10" s="343" t="s">
        <v>249</v>
      </c>
      <c r="H10" s="260" t="s">
        <v>250</v>
      </c>
      <c r="I10" s="260"/>
      <c r="J10" s="260"/>
      <c r="K10" s="260"/>
      <c r="L10" s="260"/>
      <c r="M10" s="260"/>
      <c r="N10" s="260"/>
      <c r="O10" s="260"/>
      <c r="P10" s="260"/>
      <c r="Q10" s="260"/>
      <c r="R10" s="260"/>
      <c r="S10" s="260"/>
      <c r="T10" s="260"/>
      <c r="U10" s="260"/>
      <c r="V10" s="260"/>
      <c r="W10" s="260"/>
      <c r="X10" s="260"/>
      <c r="Y10" s="260"/>
      <c r="Z10" s="365"/>
    </row>
    <row r="11" spans="1:336" s="30" customFormat="1" x14ac:dyDescent="0.25">
      <c r="C11" s="88" t="s">
        <v>261</v>
      </c>
      <c r="D11" s="342" t="s">
        <v>262</v>
      </c>
      <c r="E11" s="46" t="s">
        <v>263</v>
      </c>
      <c r="F11" s="343" t="s">
        <v>207</v>
      </c>
      <c r="G11" s="343" t="s">
        <v>249</v>
      </c>
      <c r="H11" s="260" t="s">
        <v>250</v>
      </c>
      <c r="I11" s="260"/>
      <c r="J11" s="260"/>
      <c r="K11" s="260"/>
      <c r="L11" s="260"/>
      <c r="M11" s="260"/>
      <c r="N11" s="260"/>
      <c r="O11" s="260"/>
      <c r="P11" s="260"/>
      <c r="Q11" s="260"/>
      <c r="R11" s="260"/>
      <c r="S11" s="260"/>
      <c r="T11" s="260"/>
      <c r="U11" s="260"/>
      <c r="V11" s="260" t="s">
        <v>250</v>
      </c>
      <c r="W11" s="260"/>
      <c r="X11" s="260"/>
      <c r="Y11" s="260"/>
      <c r="Z11" s="365"/>
    </row>
    <row r="12" spans="1:336" s="30" customFormat="1" x14ac:dyDescent="0.25">
      <c r="C12" s="88" t="s">
        <v>264</v>
      </c>
      <c r="D12" s="342" t="s">
        <v>262</v>
      </c>
      <c r="E12" s="46" t="s">
        <v>265</v>
      </c>
      <c r="F12" s="343" t="s">
        <v>207</v>
      </c>
      <c r="G12" s="343" t="s">
        <v>249</v>
      </c>
      <c r="H12" s="260" t="s">
        <v>250</v>
      </c>
      <c r="I12" s="260"/>
      <c r="J12" s="260"/>
      <c r="K12" s="260"/>
      <c r="L12" s="260"/>
      <c r="M12" s="260"/>
      <c r="N12" s="260"/>
      <c r="O12" s="260"/>
      <c r="P12" s="260"/>
      <c r="Q12" s="260"/>
      <c r="R12" s="260"/>
      <c r="S12" s="260"/>
      <c r="T12" s="260"/>
      <c r="U12" s="260"/>
      <c r="V12" s="260" t="s">
        <v>250</v>
      </c>
      <c r="W12" s="260"/>
      <c r="X12" s="260"/>
      <c r="Y12" s="260"/>
      <c r="Z12" s="365"/>
    </row>
    <row r="13" spans="1:336" s="30" customFormat="1" x14ac:dyDescent="0.25">
      <c r="C13" s="88" t="s">
        <v>266</v>
      </c>
      <c r="D13" s="112" t="s">
        <v>267</v>
      </c>
      <c r="E13" s="46" t="s">
        <v>268</v>
      </c>
      <c r="F13" s="343" t="s">
        <v>207</v>
      </c>
      <c r="G13" s="343" t="s">
        <v>269</v>
      </c>
      <c r="H13" s="260" t="s">
        <v>250</v>
      </c>
      <c r="I13" s="260"/>
      <c r="J13" s="260"/>
      <c r="K13" s="260"/>
      <c r="L13" s="260"/>
      <c r="M13" s="260"/>
      <c r="N13" s="260"/>
      <c r="O13" s="260"/>
      <c r="P13" s="260"/>
      <c r="Q13" s="260"/>
      <c r="R13" s="260"/>
      <c r="S13" s="260"/>
      <c r="T13" s="260"/>
      <c r="U13" s="260"/>
      <c r="V13" s="260" t="s">
        <v>250</v>
      </c>
      <c r="W13" s="260"/>
      <c r="X13" s="260"/>
      <c r="Y13" s="260"/>
      <c r="Z13" s="365"/>
    </row>
    <row r="14" spans="1:336" s="30" customFormat="1" x14ac:dyDescent="0.25">
      <c r="C14" s="88" t="s">
        <v>270</v>
      </c>
      <c r="D14" s="112" t="s">
        <v>271</v>
      </c>
      <c r="E14" s="46" t="s">
        <v>272</v>
      </c>
      <c r="F14" s="343" t="s">
        <v>207</v>
      </c>
      <c r="G14" s="343" t="s">
        <v>249</v>
      </c>
      <c r="H14" s="260" t="s">
        <v>250</v>
      </c>
      <c r="I14" s="260"/>
      <c r="J14" s="260"/>
      <c r="K14" s="260"/>
      <c r="L14" s="260"/>
      <c r="M14" s="260"/>
      <c r="N14" s="260"/>
      <c r="O14" s="260"/>
      <c r="P14" s="260"/>
      <c r="Q14" s="260"/>
      <c r="R14" s="260"/>
      <c r="S14" s="260"/>
      <c r="T14" s="260"/>
      <c r="U14" s="260"/>
      <c r="V14" s="260" t="s">
        <v>250</v>
      </c>
      <c r="W14" s="260"/>
      <c r="X14" s="260"/>
      <c r="Y14" s="260"/>
      <c r="Z14" s="365"/>
    </row>
    <row r="15" spans="1:336" s="30" customFormat="1" x14ac:dyDescent="0.25">
      <c r="C15" s="336" t="s">
        <v>273</v>
      </c>
      <c r="D15" s="342" t="s">
        <v>274</v>
      </c>
      <c r="E15" s="46" t="s">
        <v>275</v>
      </c>
      <c r="F15" s="343" t="s">
        <v>207</v>
      </c>
      <c r="G15" s="343" t="s">
        <v>276</v>
      </c>
      <c r="H15" s="260" t="s">
        <v>250</v>
      </c>
      <c r="I15" s="260"/>
      <c r="J15" s="260"/>
      <c r="K15" s="260"/>
      <c r="L15" s="260"/>
      <c r="M15" s="260"/>
      <c r="N15" s="260"/>
      <c r="O15" s="260"/>
      <c r="P15" s="260"/>
      <c r="Q15" s="260"/>
      <c r="R15" s="260"/>
      <c r="S15" s="260"/>
      <c r="T15" s="260"/>
      <c r="U15" s="260"/>
      <c r="V15" s="260" t="s">
        <v>250</v>
      </c>
      <c r="W15" s="260"/>
      <c r="X15" s="260"/>
      <c r="Y15" s="260"/>
      <c r="Z15" s="365"/>
    </row>
    <row r="16" spans="1:336" s="30" customFormat="1" x14ac:dyDescent="0.25">
      <c r="C16" s="336" t="s">
        <v>277</v>
      </c>
      <c r="D16" s="342" t="s">
        <v>274</v>
      </c>
      <c r="E16" s="46" t="s">
        <v>278</v>
      </c>
      <c r="F16" s="343" t="s">
        <v>207</v>
      </c>
      <c r="G16" s="343" t="s">
        <v>276</v>
      </c>
      <c r="H16" s="260" t="s">
        <v>250</v>
      </c>
      <c r="I16" s="260"/>
      <c r="J16" s="260"/>
      <c r="K16" s="260"/>
      <c r="L16" s="260"/>
      <c r="M16" s="260"/>
      <c r="N16" s="260"/>
      <c r="O16" s="260"/>
      <c r="P16" s="260"/>
      <c r="Q16" s="260"/>
      <c r="R16" s="260"/>
      <c r="S16" s="260"/>
      <c r="T16" s="260"/>
      <c r="U16" s="260"/>
      <c r="V16" s="260" t="s">
        <v>250</v>
      </c>
      <c r="W16" s="260"/>
      <c r="X16" s="260"/>
      <c r="Y16" s="260"/>
      <c r="Z16" s="365"/>
    </row>
    <row r="17" spans="3:26" s="30" customFormat="1" x14ac:dyDescent="0.25">
      <c r="C17" s="336" t="s">
        <v>279</v>
      </c>
      <c r="D17" s="342" t="s">
        <v>274</v>
      </c>
      <c r="E17" s="46" t="s">
        <v>280</v>
      </c>
      <c r="F17" s="343" t="s">
        <v>207</v>
      </c>
      <c r="G17" s="343" t="s">
        <v>276</v>
      </c>
      <c r="H17" s="260" t="s">
        <v>250</v>
      </c>
      <c r="I17" s="260"/>
      <c r="J17" s="260"/>
      <c r="K17" s="260"/>
      <c r="L17" s="260"/>
      <c r="M17" s="260"/>
      <c r="N17" s="260"/>
      <c r="O17" s="260"/>
      <c r="P17" s="260"/>
      <c r="Q17" s="260"/>
      <c r="R17" s="260"/>
      <c r="S17" s="260"/>
      <c r="T17" s="260"/>
      <c r="U17" s="260"/>
      <c r="V17" s="260" t="s">
        <v>250</v>
      </c>
      <c r="W17" s="260"/>
      <c r="X17" s="307" t="s">
        <v>0</v>
      </c>
      <c r="Y17" s="307"/>
      <c r="Z17" s="365"/>
    </row>
    <row r="18" spans="3:26" s="30" customFormat="1" ht="30" x14ac:dyDescent="0.25">
      <c r="C18" s="336" t="s">
        <v>281</v>
      </c>
      <c r="D18" s="112" t="s">
        <v>282</v>
      </c>
      <c r="E18" s="255" t="s">
        <v>283</v>
      </c>
      <c r="F18" s="343" t="s">
        <v>207</v>
      </c>
      <c r="G18" s="343" t="s">
        <v>249</v>
      </c>
      <c r="H18" s="260" t="s">
        <v>250</v>
      </c>
      <c r="I18" s="260"/>
      <c r="J18" s="260"/>
      <c r="K18" s="260"/>
      <c r="L18" s="260"/>
      <c r="M18" s="260"/>
      <c r="N18" s="260"/>
      <c r="O18" s="260"/>
      <c r="P18" s="260"/>
      <c r="Q18" s="260"/>
      <c r="R18" s="260"/>
      <c r="S18" s="260"/>
      <c r="T18" s="260"/>
      <c r="U18" s="260"/>
      <c r="V18" s="260" t="s">
        <v>250</v>
      </c>
      <c r="W18" s="260"/>
      <c r="X18" s="307"/>
      <c r="Y18" s="307"/>
      <c r="Z18" s="365"/>
    </row>
    <row r="19" spans="3:26" s="30" customFormat="1" ht="30" x14ac:dyDescent="0.25">
      <c r="C19" s="336" t="s">
        <v>284</v>
      </c>
      <c r="D19" s="112" t="s">
        <v>282</v>
      </c>
      <c r="E19" s="255" t="s">
        <v>285</v>
      </c>
      <c r="F19" s="343" t="s">
        <v>207</v>
      </c>
      <c r="G19" s="343" t="s">
        <v>249</v>
      </c>
      <c r="H19" s="260" t="s">
        <v>250</v>
      </c>
      <c r="I19" s="260"/>
      <c r="J19" s="260"/>
      <c r="K19" s="260"/>
      <c r="L19" s="260"/>
      <c r="M19" s="260"/>
      <c r="N19" s="260"/>
      <c r="O19" s="260"/>
      <c r="P19" s="260"/>
      <c r="Q19" s="260"/>
      <c r="R19" s="260"/>
      <c r="S19" s="260"/>
      <c r="T19" s="260"/>
      <c r="U19" s="260"/>
      <c r="V19" s="260" t="s">
        <v>250</v>
      </c>
      <c r="W19" s="260"/>
      <c r="X19" s="307"/>
      <c r="Y19" s="307"/>
      <c r="Z19" s="365"/>
    </row>
    <row r="20" spans="3:26" s="30" customFormat="1" x14ac:dyDescent="0.25">
      <c r="C20" s="336" t="s">
        <v>1581</v>
      </c>
      <c r="D20" s="342" t="s">
        <v>286</v>
      </c>
      <c r="E20" s="46" t="s">
        <v>287</v>
      </c>
      <c r="F20" s="343" t="s">
        <v>207</v>
      </c>
      <c r="G20" s="343" t="s">
        <v>249</v>
      </c>
      <c r="H20" s="260" t="s">
        <v>250</v>
      </c>
      <c r="I20" s="260"/>
      <c r="J20" s="260"/>
      <c r="K20" s="260"/>
      <c r="L20" s="260"/>
      <c r="M20" s="260" t="s">
        <v>0</v>
      </c>
      <c r="N20" s="260"/>
      <c r="O20" s="260"/>
      <c r="P20" s="260"/>
      <c r="Q20" s="260"/>
      <c r="R20" s="260"/>
      <c r="S20" s="260"/>
      <c r="T20" s="260"/>
      <c r="U20" s="260"/>
      <c r="V20" s="260" t="s">
        <v>250</v>
      </c>
      <c r="W20" s="260"/>
      <c r="X20" s="260"/>
      <c r="Y20" s="260"/>
      <c r="Z20" s="365"/>
    </row>
    <row r="21" spans="3:26" s="30" customFormat="1" ht="30" x14ac:dyDescent="0.25">
      <c r="C21" s="336" t="s">
        <v>1582</v>
      </c>
      <c r="D21" s="342" t="s">
        <v>286</v>
      </c>
      <c r="E21" s="46" t="s">
        <v>1569</v>
      </c>
      <c r="F21" s="343" t="s">
        <v>207</v>
      </c>
      <c r="G21" s="343" t="s">
        <v>249</v>
      </c>
      <c r="H21" s="260" t="s">
        <v>250</v>
      </c>
      <c r="I21" s="260"/>
      <c r="J21" s="260"/>
      <c r="K21" s="260"/>
      <c r="L21" s="260"/>
      <c r="M21" s="260" t="s">
        <v>0</v>
      </c>
      <c r="N21" s="260"/>
      <c r="O21" s="260"/>
      <c r="P21" s="260"/>
      <c r="Q21" s="260"/>
      <c r="R21" s="260"/>
      <c r="S21" s="260"/>
      <c r="T21" s="260"/>
      <c r="U21" s="260"/>
      <c r="V21" s="260"/>
      <c r="W21" s="260"/>
      <c r="X21" s="260"/>
      <c r="Y21" s="260"/>
      <c r="Z21" s="365"/>
    </row>
    <row r="22" spans="3:26" s="30" customFormat="1" ht="30" x14ac:dyDescent="0.25">
      <c r="C22" s="336" t="s">
        <v>1583</v>
      </c>
      <c r="D22" s="342" t="s">
        <v>286</v>
      </c>
      <c r="E22" s="46" t="s">
        <v>1571</v>
      </c>
      <c r="F22" s="343" t="s">
        <v>207</v>
      </c>
      <c r="G22" s="343" t="s">
        <v>249</v>
      </c>
      <c r="H22" s="260" t="s">
        <v>250</v>
      </c>
      <c r="I22" s="260"/>
      <c r="J22" s="260"/>
      <c r="K22" s="260"/>
      <c r="L22" s="260"/>
      <c r="M22" s="260" t="s">
        <v>0</v>
      </c>
      <c r="N22" s="260"/>
      <c r="O22" s="260"/>
      <c r="P22" s="260"/>
      <c r="Q22" s="260"/>
      <c r="R22" s="260"/>
      <c r="S22" s="260"/>
      <c r="T22" s="260"/>
      <c r="U22" s="260"/>
      <c r="V22" s="260"/>
      <c r="W22" s="260"/>
      <c r="X22" s="260"/>
      <c r="Y22" s="260"/>
      <c r="Z22" s="365"/>
    </row>
    <row r="23" spans="3:26" s="30" customFormat="1" ht="17.25" customHeight="1" x14ac:dyDescent="0.25">
      <c r="C23" s="336" t="s">
        <v>1584</v>
      </c>
      <c r="D23" s="342" t="s">
        <v>286</v>
      </c>
      <c r="E23" s="46" t="s">
        <v>1573</v>
      </c>
      <c r="F23" s="343" t="s">
        <v>207</v>
      </c>
      <c r="G23" s="343" t="s">
        <v>249</v>
      </c>
      <c r="H23" s="260" t="s">
        <v>250</v>
      </c>
      <c r="I23" s="260"/>
      <c r="J23" s="260"/>
      <c r="K23" s="260"/>
      <c r="L23" s="260"/>
      <c r="M23" s="260" t="s">
        <v>0</v>
      </c>
      <c r="N23" s="260"/>
      <c r="O23" s="260"/>
      <c r="P23" s="260"/>
      <c r="Q23" s="260"/>
      <c r="R23" s="260"/>
      <c r="S23" s="260"/>
      <c r="T23" s="260"/>
      <c r="U23" s="260"/>
      <c r="V23" s="260"/>
      <c r="W23" s="260"/>
      <c r="X23" s="260"/>
      <c r="Y23" s="260"/>
      <c r="Z23" s="365"/>
    </row>
    <row r="24" spans="3:26" s="30" customFormat="1" ht="18.75" customHeight="1" x14ac:dyDescent="0.25">
      <c r="C24" s="336" t="s">
        <v>1585</v>
      </c>
      <c r="D24" s="342" t="s">
        <v>286</v>
      </c>
      <c r="E24" s="46" t="s">
        <v>1575</v>
      </c>
      <c r="F24" s="343" t="s">
        <v>207</v>
      </c>
      <c r="G24" s="343" t="s">
        <v>249</v>
      </c>
      <c r="H24" s="260" t="s">
        <v>250</v>
      </c>
      <c r="I24" s="260"/>
      <c r="J24" s="260"/>
      <c r="K24" s="260"/>
      <c r="L24" s="260"/>
      <c r="M24" s="260" t="s">
        <v>0</v>
      </c>
      <c r="N24" s="260"/>
      <c r="O24" s="260"/>
      <c r="P24" s="260"/>
      <c r="Q24" s="260"/>
      <c r="R24" s="260"/>
      <c r="S24" s="260"/>
      <c r="T24" s="260"/>
      <c r="U24" s="260"/>
      <c r="V24" s="260"/>
      <c r="W24" s="260"/>
      <c r="X24" s="260"/>
      <c r="Y24" s="260"/>
      <c r="Z24" s="365"/>
    </row>
    <row r="25" spans="3:26" s="30" customFormat="1" x14ac:dyDescent="0.25">
      <c r="C25" s="336" t="s">
        <v>288</v>
      </c>
      <c r="D25" s="342" t="s">
        <v>289</v>
      </c>
      <c r="E25" s="46" t="s">
        <v>290</v>
      </c>
      <c r="F25" s="343" t="s">
        <v>207</v>
      </c>
      <c r="G25" s="343" t="s">
        <v>269</v>
      </c>
      <c r="H25" s="260" t="s">
        <v>250</v>
      </c>
      <c r="I25" s="260"/>
      <c r="J25" s="260"/>
      <c r="K25" s="260"/>
      <c r="L25" s="260"/>
      <c r="M25" s="260"/>
      <c r="N25" s="260"/>
      <c r="O25" s="260"/>
      <c r="P25" s="260"/>
      <c r="Q25" s="260"/>
      <c r="R25" s="260"/>
      <c r="S25" s="260"/>
      <c r="T25" s="260"/>
      <c r="U25" s="260"/>
      <c r="V25" s="260"/>
      <c r="W25" s="260"/>
      <c r="X25" s="260"/>
      <c r="Y25" s="260"/>
      <c r="Z25" s="365"/>
    </row>
    <row r="26" spans="3:26" s="30" customFormat="1" x14ac:dyDescent="0.25">
      <c r="C26" s="336" t="s">
        <v>291</v>
      </c>
      <c r="D26" s="112" t="s">
        <v>292</v>
      </c>
      <c r="E26" s="46" t="s">
        <v>293</v>
      </c>
      <c r="F26" s="343" t="s">
        <v>207</v>
      </c>
      <c r="G26" s="343" t="s">
        <v>294</v>
      </c>
      <c r="H26" s="260" t="s">
        <v>250</v>
      </c>
      <c r="I26" s="260"/>
      <c r="J26" s="260"/>
      <c r="K26" s="260"/>
      <c r="L26" s="260"/>
      <c r="M26" s="260"/>
      <c r="N26" s="260"/>
      <c r="O26" s="260"/>
      <c r="P26" s="260"/>
      <c r="Q26" s="260"/>
      <c r="R26" s="260"/>
      <c r="S26" s="260"/>
      <c r="T26" s="260"/>
      <c r="U26" s="260"/>
      <c r="V26" s="260" t="s">
        <v>250</v>
      </c>
      <c r="W26" s="260"/>
      <c r="X26" s="260"/>
      <c r="Y26" s="260"/>
      <c r="Z26" s="365"/>
    </row>
    <row r="27" spans="3:26" s="30" customFormat="1" x14ac:dyDescent="0.25">
      <c r="C27" s="336" t="s">
        <v>295</v>
      </c>
      <c r="D27" s="112" t="s">
        <v>296</v>
      </c>
      <c r="E27" s="46" t="s">
        <v>297</v>
      </c>
      <c r="F27" s="343" t="s">
        <v>207</v>
      </c>
      <c r="G27" s="343" t="s">
        <v>294</v>
      </c>
      <c r="H27" s="260" t="s">
        <v>250</v>
      </c>
      <c r="I27" s="260"/>
      <c r="J27" s="260"/>
      <c r="K27" s="260"/>
      <c r="L27" s="260"/>
      <c r="M27" s="260"/>
      <c r="N27" s="260"/>
      <c r="O27" s="260"/>
      <c r="P27" s="260"/>
      <c r="Q27" s="260"/>
      <c r="R27" s="260"/>
      <c r="S27" s="260"/>
      <c r="T27" s="260"/>
      <c r="U27" s="260"/>
      <c r="V27" s="260" t="s">
        <v>250</v>
      </c>
      <c r="W27" s="260"/>
      <c r="X27" s="260"/>
      <c r="Y27" s="260"/>
      <c r="Z27" s="365"/>
    </row>
    <row r="28" spans="3:26" s="30" customFormat="1" x14ac:dyDescent="0.25">
      <c r="C28" s="336" t="s">
        <v>298</v>
      </c>
      <c r="D28" s="342" t="s">
        <v>299</v>
      </c>
      <c r="E28" s="46" t="s">
        <v>1457</v>
      </c>
      <c r="F28" s="343" t="s">
        <v>207</v>
      </c>
      <c r="G28" s="343" t="s">
        <v>276</v>
      </c>
      <c r="H28" s="260" t="s">
        <v>250</v>
      </c>
      <c r="I28" s="260"/>
      <c r="J28" s="260"/>
      <c r="K28" s="260"/>
      <c r="L28" s="260"/>
      <c r="M28" s="260"/>
      <c r="N28" s="260"/>
      <c r="O28" s="260"/>
      <c r="P28" s="260"/>
      <c r="Q28" s="260"/>
      <c r="R28" s="260"/>
      <c r="S28" s="260"/>
      <c r="T28" s="260"/>
      <c r="U28" s="260"/>
      <c r="V28" s="260"/>
      <c r="W28" s="260" t="s">
        <v>250</v>
      </c>
      <c r="X28" s="260"/>
      <c r="Y28" s="260"/>
      <c r="Z28" s="365"/>
    </row>
    <row r="29" spans="3:26" s="30" customFormat="1" x14ac:dyDescent="0.25">
      <c r="C29" s="336" t="s">
        <v>300</v>
      </c>
      <c r="D29" s="342" t="s">
        <v>299</v>
      </c>
      <c r="E29" s="46" t="s">
        <v>301</v>
      </c>
      <c r="F29" s="343" t="s">
        <v>207</v>
      </c>
      <c r="G29" s="343" t="s">
        <v>276</v>
      </c>
      <c r="H29" s="260" t="s">
        <v>250</v>
      </c>
      <c r="I29" s="260"/>
      <c r="J29" s="260"/>
      <c r="K29" s="260"/>
      <c r="L29" s="260"/>
      <c r="M29" s="260"/>
      <c r="N29" s="260"/>
      <c r="O29" s="260"/>
      <c r="P29" s="260"/>
      <c r="Q29" s="260"/>
      <c r="R29" s="260"/>
      <c r="S29" s="260"/>
      <c r="T29" s="260"/>
      <c r="U29" s="260"/>
      <c r="V29" s="260"/>
      <c r="W29" s="260" t="s">
        <v>250</v>
      </c>
      <c r="X29" s="260"/>
      <c r="Y29" s="260"/>
      <c r="Z29" s="365"/>
    </row>
    <row r="30" spans="3:26" s="30" customFormat="1" x14ac:dyDescent="0.25">
      <c r="C30" s="336" t="s">
        <v>302</v>
      </c>
      <c r="D30" s="112" t="s">
        <v>303</v>
      </c>
      <c r="E30" s="46" t="s">
        <v>304</v>
      </c>
      <c r="F30" s="343" t="s">
        <v>207</v>
      </c>
      <c r="G30" s="343" t="s">
        <v>276</v>
      </c>
      <c r="H30" s="260" t="s">
        <v>250</v>
      </c>
      <c r="I30" s="260"/>
      <c r="J30" s="260"/>
      <c r="K30" s="260"/>
      <c r="L30" s="260"/>
      <c r="M30" s="260"/>
      <c r="N30" s="260"/>
      <c r="O30" s="260"/>
      <c r="P30" s="260"/>
      <c r="Q30" s="260"/>
      <c r="R30" s="260"/>
      <c r="S30" s="260"/>
      <c r="T30" s="260"/>
      <c r="U30" s="260"/>
      <c r="V30" s="260" t="s">
        <v>250</v>
      </c>
      <c r="W30" s="260"/>
      <c r="X30" s="260"/>
      <c r="Y30" s="260"/>
      <c r="Z30" s="365"/>
    </row>
    <row r="31" spans="3:26" s="30" customFormat="1" x14ac:dyDescent="0.25">
      <c r="C31" s="336" t="s">
        <v>305</v>
      </c>
      <c r="D31" s="342" t="s">
        <v>306</v>
      </c>
      <c r="E31" s="46" t="s">
        <v>307</v>
      </c>
      <c r="F31" s="343" t="s">
        <v>207</v>
      </c>
      <c r="G31" s="343" t="s">
        <v>249</v>
      </c>
      <c r="H31" s="260" t="s">
        <v>250</v>
      </c>
      <c r="I31" s="260"/>
      <c r="J31" s="260"/>
      <c r="K31" s="260"/>
      <c r="L31" s="260"/>
      <c r="M31" s="260"/>
      <c r="N31" s="260"/>
      <c r="O31" s="260"/>
      <c r="P31" s="260"/>
      <c r="Q31" s="260"/>
      <c r="R31" s="260"/>
      <c r="S31" s="260"/>
      <c r="T31" s="260"/>
      <c r="U31" s="260"/>
      <c r="V31" s="260" t="s">
        <v>250</v>
      </c>
      <c r="W31" s="260"/>
      <c r="X31" s="260"/>
      <c r="Y31" s="260"/>
      <c r="Z31" s="365"/>
    </row>
    <row r="32" spans="3:26" s="30" customFormat="1" x14ac:dyDescent="0.25">
      <c r="C32" s="336" t="s">
        <v>308</v>
      </c>
      <c r="D32" s="342" t="s">
        <v>306</v>
      </c>
      <c r="E32" s="46" t="s">
        <v>309</v>
      </c>
      <c r="F32" s="343" t="s">
        <v>207</v>
      </c>
      <c r="G32" s="343" t="s">
        <v>249</v>
      </c>
      <c r="H32" s="260" t="s">
        <v>250</v>
      </c>
      <c r="I32" s="260"/>
      <c r="J32" s="260"/>
      <c r="K32" s="260"/>
      <c r="L32" s="260"/>
      <c r="M32" s="260"/>
      <c r="N32" s="260"/>
      <c r="O32" s="260"/>
      <c r="P32" s="260"/>
      <c r="Q32" s="260"/>
      <c r="R32" s="260"/>
      <c r="S32" s="260"/>
      <c r="T32" s="260"/>
      <c r="U32" s="260"/>
      <c r="V32" s="260" t="s">
        <v>250</v>
      </c>
      <c r="W32" s="260"/>
      <c r="X32" s="260"/>
      <c r="Y32" s="260"/>
      <c r="Z32" s="365"/>
    </row>
    <row r="33" spans="3:26" s="30" customFormat="1" x14ac:dyDescent="0.25">
      <c r="C33" s="336" t="s">
        <v>310</v>
      </c>
      <c r="D33" s="342" t="s">
        <v>311</v>
      </c>
      <c r="E33" s="46" t="s">
        <v>312</v>
      </c>
      <c r="F33" s="343" t="s">
        <v>207</v>
      </c>
      <c r="G33" s="343" t="s">
        <v>276</v>
      </c>
      <c r="H33" s="260" t="s">
        <v>250</v>
      </c>
      <c r="I33" s="260"/>
      <c r="J33" s="260"/>
      <c r="K33" s="260"/>
      <c r="L33" s="260"/>
      <c r="M33" s="260"/>
      <c r="N33" s="260"/>
      <c r="O33" s="260"/>
      <c r="P33" s="260"/>
      <c r="Q33" s="260"/>
      <c r="R33" s="260"/>
      <c r="S33" s="260"/>
      <c r="T33" s="260"/>
      <c r="U33" s="260"/>
      <c r="V33" s="260" t="s">
        <v>250</v>
      </c>
      <c r="W33" s="260"/>
      <c r="X33" s="260"/>
      <c r="Y33" s="260"/>
      <c r="Z33" s="365"/>
    </row>
    <row r="34" spans="3:26" s="30" customFormat="1" x14ac:dyDescent="0.25">
      <c r="C34" s="336" t="s">
        <v>313</v>
      </c>
      <c r="D34" s="342" t="s">
        <v>311</v>
      </c>
      <c r="E34" s="46" t="s">
        <v>314</v>
      </c>
      <c r="F34" s="343" t="s">
        <v>207</v>
      </c>
      <c r="G34" s="343" t="s">
        <v>276</v>
      </c>
      <c r="H34" s="260" t="s">
        <v>250</v>
      </c>
      <c r="I34" s="260"/>
      <c r="J34" s="260"/>
      <c r="K34" s="260"/>
      <c r="L34" s="260"/>
      <c r="M34" s="260"/>
      <c r="N34" s="260"/>
      <c r="O34" s="260"/>
      <c r="P34" s="260"/>
      <c r="Q34" s="260"/>
      <c r="R34" s="260"/>
      <c r="S34" s="260"/>
      <c r="T34" s="260"/>
      <c r="U34" s="260"/>
      <c r="V34" s="260" t="s">
        <v>250</v>
      </c>
      <c r="W34" s="260"/>
      <c r="X34" s="260"/>
      <c r="Y34" s="260"/>
      <c r="Z34" s="365"/>
    </row>
    <row r="35" spans="3:26" s="30" customFormat="1" x14ac:dyDescent="0.25">
      <c r="C35" s="336" t="s">
        <v>315</v>
      </c>
      <c r="D35" s="342" t="s">
        <v>311</v>
      </c>
      <c r="E35" s="46" t="s">
        <v>316</v>
      </c>
      <c r="F35" s="343" t="s">
        <v>207</v>
      </c>
      <c r="G35" s="343" t="s">
        <v>276</v>
      </c>
      <c r="H35" s="260" t="s">
        <v>250</v>
      </c>
      <c r="I35" s="260"/>
      <c r="J35" s="260"/>
      <c r="K35" s="260"/>
      <c r="L35" s="260"/>
      <c r="M35" s="260"/>
      <c r="N35" s="260"/>
      <c r="O35" s="260"/>
      <c r="P35" s="260"/>
      <c r="Q35" s="260"/>
      <c r="R35" s="260"/>
      <c r="S35" s="260"/>
      <c r="T35" s="260"/>
      <c r="U35" s="260"/>
      <c r="V35" s="260" t="s">
        <v>250</v>
      </c>
      <c r="W35" s="260"/>
      <c r="X35" s="260"/>
      <c r="Y35" s="260"/>
      <c r="Z35" s="365"/>
    </row>
    <row r="36" spans="3:26" s="30" customFormat="1" x14ac:dyDescent="0.25">
      <c r="C36" s="336" t="s">
        <v>317</v>
      </c>
      <c r="D36" s="342" t="s">
        <v>311</v>
      </c>
      <c r="E36" s="46" t="s">
        <v>316</v>
      </c>
      <c r="F36" s="343" t="s">
        <v>207</v>
      </c>
      <c r="G36" s="343" t="s">
        <v>276</v>
      </c>
      <c r="H36" s="260" t="s">
        <v>250</v>
      </c>
      <c r="I36" s="260"/>
      <c r="J36" s="260"/>
      <c r="K36" s="260"/>
      <c r="L36" s="260"/>
      <c r="M36" s="260"/>
      <c r="N36" s="260"/>
      <c r="O36" s="260"/>
      <c r="P36" s="260"/>
      <c r="Q36" s="260"/>
      <c r="R36" s="260"/>
      <c r="S36" s="260"/>
      <c r="T36" s="260"/>
      <c r="U36" s="260"/>
      <c r="V36" s="260"/>
      <c r="W36" s="260"/>
      <c r="X36" s="260"/>
      <c r="Y36" s="260"/>
      <c r="Z36" s="365"/>
    </row>
    <row r="37" spans="3:26" s="30" customFormat="1" x14ac:dyDescent="0.25">
      <c r="C37" s="88" t="s">
        <v>318</v>
      </c>
      <c r="D37" s="112" t="s">
        <v>319</v>
      </c>
      <c r="E37" s="227" t="s">
        <v>320</v>
      </c>
      <c r="F37" s="46" t="s">
        <v>207</v>
      </c>
      <c r="G37" s="366" t="s">
        <v>249</v>
      </c>
      <c r="H37" s="260"/>
      <c r="I37" s="260" t="s">
        <v>250</v>
      </c>
      <c r="J37" s="260"/>
      <c r="K37" s="260"/>
      <c r="L37" s="260"/>
      <c r="M37" s="260"/>
      <c r="N37" s="260"/>
      <c r="O37" s="260"/>
      <c r="P37" s="260"/>
      <c r="Q37" s="260"/>
      <c r="R37" s="260"/>
      <c r="S37" s="260"/>
      <c r="T37" s="260"/>
      <c r="U37" s="260"/>
      <c r="V37" s="260"/>
      <c r="W37" s="260" t="s">
        <v>250</v>
      </c>
      <c r="X37" s="260"/>
      <c r="Y37" s="260"/>
      <c r="Z37" s="365"/>
    </row>
    <row r="38" spans="3:26" s="30" customFormat="1" x14ac:dyDescent="0.25">
      <c r="C38" s="88" t="s">
        <v>321</v>
      </c>
      <c r="D38" s="112" t="s">
        <v>322</v>
      </c>
      <c r="E38" s="46" t="s">
        <v>323</v>
      </c>
      <c r="F38" s="46" t="s">
        <v>207</v>
      </c>
      <c r="G38" s="366" t="s">
        <v>249</v>
      </c>
      <c r="H38" s="260"/>
      <c r="I38" s="260" t="s">
        <v>250</v>
      </c>
      <c r="J38" s="260"/>
      <c r="K38" s="260"/>
      <c r="L38" s="260"/>
      <c r="M38" s="260"/>
      <c r="N38" s="260"/>
      <c r="O38" s="260"/>
      <c r="P38" s="260"/>
      <c r="Q38" s="260"/>
      <c r="R38" s="260"/>
      <c r="S38" s="260"/>
      <c r="T38" s="260"/>
      <c r="U38" s="260"/>
      <c r="V38" s="260"/>
      <c r="W38" s="260" t="s">
        <v>250</v>
      </c>
      <c r="X38" s="260" t="s">
        <v>250</v>
      </c>
      <c r="Y38" s="260"/>
      <c r="Z38" s="365"/>
    </row>
    <row r="39" spans="3:26" s="30" customFormat="1" x14ac:dyDescent="0.25">
      <c r="C39" s="88" t="s">
        <v>324</v>
      </c>
      <c r="D39" s="112" t="s">
        <v>325</v>
      </c>
      <c r="E39" s="46" t="s">
        <v>326</v>
      </c>
      <c r="F39" s="46" t="s">
        <v>207</v>
      </c>
      <c r="G39" s="366" t="s">
        <v>249</v>
      </c>
      <c r="H39" s="260"/>
      <c r="I39" s="260" t="s">
        <v>250</v>
      </c>
      <c r="J39" s="260"/>
      <c r="K39" s="260"/>
      <c r="L39" s="260"/>
      <c r="M39" s="260"/>
      <c r="N39" s="260"/>
      <c r="O39" s="260"/>
      <c r="P39" s="260"/>
      <c r="Q39" s="260"/>
      <c r="R39" s="260"/>
      <c r="S39" s="260"/>
      <c r="T39" s="260"/>
      <c r="U39" s="260"/>
      <c r="V39" s="260"/>
      <c r="W39" s="260" t="s">
        <v>250</v>
      </c>
      <c r="X39" s="260" t="s">
        <v>250</v>
      </c>
      <c r="Y39" s="307"/>
      <c r="Z39" s="365"/>
    </row>
    <row r="40" spans="3:26" s="30" customFormat="1" x14ac:dyDescent="0.25">
      <c r="C40" s="88" t="s">
        <v>327</v>
      </c>
      <c r="D40" s="112" t="s">
        <v>328</v>
      </c>
      <c r="E40" s="46" t="s">
        <v>329</v>
      </c>
      <c r="F40" s="46" t="s">
        <v>207</v>
      </c>
      <c r="G40" s="366" t="s">
        <v>249</v>
      </c>
      <c r="H40" s="260"/>
      <c r="I40" s="260" t="s">
        <v>250</v>
      </c>
      <c r="J40" s="260"/>
      <c r="K40" s="260"/>
      <c r="L40" s="260"/>
      <c r="M40" s="260"/>
      <c r="N40" s="260"/>
      <c r="O40" s="260"/>
      <c r="P40" s="260"/>
      <c r="Q40" s="260"/>
      <c r="R40" s="260"/>
      <c r="S40" s="260"/>
      <c r="T40" s="260"/>
      <c r="U40" s="260"/>
      <c r="V40" s="260"/>
      <c r="W40" s="260"/>
      <c r="X40" s="260"/>
      <c r="Y40" s="260" t="s">
        <v>250</v>
      </c>
      <c r="Z40" s="365"/>
    </row>
    <row r="41" spans="3:26" s="30" customFormat="1" x14ac:dyDescent="0.25">
      <c r="C41" s="88" t="s">
        <v>330</v>
      </c>
      <c r="D41" s="112" t="s">
        <v>328</v>
      </c>
      <c r="E41" s="46" t="s">
        <v>331</v>
      </c>
      <c r="F41" s="46" t="s">
        <v>207</v>
      </c>
      <c r="G41" s="366" t="s">
        <v>249</v>
      </c>
      <c r="H41" s="260"/>
      <c r="I41" s="260" t="s">
        <v>250</v>
      </c>
      <c r="J41" s="260"/>
      <c r="K41" s="260"/>
      <c r="L41" s="260"/>
      <c r="M41" s="260"/>
      <c r="N41" s="260"/>
      <c r="O41" s="260"/>
      <c r="P41" s="260"/>
      <c r="Q41" s="260"/>
      <c r="R41" s="260"/>
      <c r="S41" s="260"/>
      <c r="T41" s="260"/>
      <c r="U41" s="260"/>
      <c r="V41" s="260"/>
      <c r="W41" s="260"/>
      <c r="X41" s="260"/>
      <c r="Y41" s="260" t="s">
        <v>250</v>
      </c>
      <c r="Z41" s="365"/>
    </row>
    <row r="42" spans="3:26" s="30" customFormat="1" x14ac:dyDescent="0.25">
      <c r="C42" s="88" t="s">
        <v>332</v>
      </c>
      <c r="D42" s="48" t="s">
        <v>333</v>
      </c>
      <c r="E42" s="46" t="s">
        <v>334</v>
      </c>
      <c r="F42" s="46" t="s">
        <v>207</v>
      </c>
      <c r="G42" s="366" t="s">
        <v>276</v>
      </c>
      <c r="H42" s="260"/>
      <c r="I42" s="260" t="s">
        <v>250</v>
      </c>
      <c r="J42" s="260"/>
      <c r="K42" s="260"/>
      <c r="L42" s="260"/>
      <c r="M42" s="260"/>
      <c r="N42" s="260"/>
      <c r="O42" s="260"/>
      <c r="P42" s="260"/>
      <c r="Q42" s="260"/>
      <c r="R42" s="260"/>
      <c r="S42" s="260"/>
      <c r="T42" s="260"/>
      <c r="U42" s="260"/>
      <c r="V42" s="260"/>
      <c r="W42" s="260"/>
      <c r="X42" s="260"/>
      <c r="Y42" s="260"/>
      <c r="Z42" s="365"/>
    </row>
    <row r="43" spans="3:26" s="30" customFormat="1" x14ac:dyDescent="0.25">
      <c r="C43" s="336" t="s">
        <v>335</v>
      </c>
      <c r="D43" s="342" t="s">
        <v>336</v>
      </c>
      <c r="E43" s="46" t="s">
        <v>1458</v>
      </c>
      <c r="F43" s="341" t="s">
        <v>207</v>
      </c>
      <c r="G43" s="341" t="s">
        <v>249</v>
      </c>
      <c r="H43" s="260"/>
      <c r="I43" s="260"/>
      <c r="J43" s="260" t="s">
        <v>250</v>
      </c>
      <c r="K43" s="260"/>
      <c r="L43" s="260"/>
      <c r="M43" s="260"/>
      <c r="N43" s="260"/>
      <c r="O43" s="260"/>
      <c r="P43" s="260"/>
      <c r="Q43" s="260"/>
      <c r="R43" s="260"/>
      <c r="S43" s="260"/>
      <c r="T43" s="260"/>
      <c r="U43" s="260"/>
      <c r="V43" s="260" t="s">
        <v>250</v>
      </c>
      <c r="W43" s="260"/>
      <c r="X43" s="260"/>
      <c r="Y43" s="260"/>
      <c r="Z43" s="365"/>
    </row>
    <row r="44" spans="3:26" s="30" customFormat="1" x14ac:dyDescent="0.25">
      <c r="C44" s="336" t="s">
        <v>337</v>
      </c>
      <c r="D44" s="342" t="s">
        <v>336</v>
      </c>
      <c r="E44" s="46" t="s">
        <v>338</v>
      </c>
      <c r="F44" s="341" t="s">
        <v>207</v>
      </c>
      <c r="G44" s="341" t="s">
        <v>249</v>
      </c>
      <c r="H44" s="260"/>
      <c r="I44" s="260"/>
      <c r="J44" s="260" t="s">
        <v>250</v>
      </c>
      <c r="K44" s="260"/>
      <c r="L44" s="260"/>
      <c r="M44" s="260"/>
      <c r="N44" s="260"/>
      <c r="O44" s="260"/>
      <c r="P44" s="260"/>
      <c r="Q44" s="260"/>
      <c r="R44" s="260"/>
      <c r="S44" s="260"/>
      <c r="T44" s="260"/>
      <c r="U44" s="260"/>
      <c r="V44" s="260" t="s">
        <v>250</v>
      </c>
      <c r="W44" s="260"/>
      <c r="X44" s="260"/>
      <c r="Y44" s="260"/>
      <c r="Z44" s="365"/>
    </row>
    <row r="45" spans="3:26" s="30" customFormat="1" x14ac:dyDescent="0.25">
      <c r="C45" s="336" t="s">
        <v>339</v>
      </c>
      <c r="D45" s="112" t="s">
        <v>340</v>
      </c>
      <c r="E45" s="46" t="s">
        <v>794</v>
      </c>
      <c r="F45" s="341" t="s">
        <v>207</v>
      </c>
      <c r="G45" s="341" t="s">
        <v>249</v>
      </c>
      <c r="H45" s="260"/>
      <c r="I45" s="260"/>
      <c r="J45" s="260" t="s">
        <v>250</v>
      </c>
      <c r="K45" s="260"/>
      <c r="L45" s="260"/>
      <c r="M45" s="260"/>
      <c r="N45" s="260"/>
      <c r="O45" s="260"/>
      <c r="P45" s="260"/>
      <c r="Q45" s="260"/>
      <c r="R45" s="260"/>
      <c r="S45" s="260"/>
      <c r="T45" s="260"/>
      <c r="U45" s="260"/>
      <c r="V45" s="260" t="s">
        <v>250</v>
      </c>
      <c r="W45" s="260"/>
      <c r="X45" s="260"/>
      <c r="Y45" s="260"/>
      <c r="Z45" s="365"/>
    </row>
    <row r="46" spans="3:26" s="30" customFormat="1" x14ac:dyDescent="0.25">
      <c r="C46" s="336" t="s">
        <v>341</v>
      </c>
      <c r="D46" s="112" t="s">
        <v>342</v>
      </c>
      <c r="E46" s="46" t="s">
        <v>798</v>
      </c>
      <c r="F46" s="341" t="s">
        <v>207</v>
      </c>
      <c r="G46" s="341" t="s">
        <v>249</v>
      </c>
      <c r="H46" s="260"/>
      <c r="I46" s="260"/>
      <c r="J46" s="260" t="s">
        <v>250</v>
      </c>
      <c r="K46" s="260"/>
      <c r="L46" s="260"/>
      <c r="M46" s="260"/>
      <c r="N46" s="260"/>
      <c r="O46" s="260"/>
      <c r="P46" s="260"/>
      <c r="Q46" s="260"/>
      <c r="R46" s="260"/>
      <c r="S46" s="260"/>
      <c r="T46" s="260"/>
      <c r="U46" s="260"/>
      <c r="V46" s="260" t="s">
        <v>250</v>
      </c>
      <c r="W46" s="260"/>
      <c r="X46" s="260"/>
      <c r="Y46" s="260"/>
      <c r="Z46" s="365"/>
    </row>
    <row r="47" spans="3:26" s="30" customFormat="1" x14ac:dyDescent="0.25">
      <c r="C47" s="336" t="s">
        <v>343</v>
      </c>
      <c r="D47" s="112" t="s">
        <v>344</v>
      </c>
      <c r="E47" s="46" t="s">
        <v>1459</v>
      </c>
      <c r="F47" s="341" t="s">
        <v>207</v>
      </c>
      <c r="G47" s="341" t="s">
        <v>249</v>
      </c>
      <c r="H47" s="260"/>
      <c r="I47" s="260"/>
      <c r="J47" s="260" t="s">
        <v>250</v>
      </c>
      <c r="K47" s="260"/>
      <c r="L47" s="260"/>
      <c r="M47" s="260"/>
      <c r="N47" s="260"/>
      <c r="O47" s="260"/>
      <c r="P47" s="260"/>
      <c r="Q47" s="260"/>
      <c r="R47" s="260"/>
      <c r="S47" s="260"/>
      <c r="T47" s="260"/>
      <c r="U47" s="260"/>
      <c r="V47" s="260" t="s">
        <v>250</v>
      </c>
      <c r="W47" s="260"/>
      <c r="X47" s="260"/>
      <c r="Y47" s="260"/>
      <c r="Z47" s="365"/>
    </row>
    <row r="48" spans="3:26" s="30" customFormat="1" ht="13.9" customHeight="1" x14ac:dyDescent="0.25">
      <c r="C48" s="336" t="s">
        <v>345</v>
      </c>
      <c r="D48" s="112" t="s">
        <v>346</v>
      </c>
      <c r="E48" s="46" t="s">
        <v>347</v>
      </c>
      <c r="F48" s="341" t="s">
        <v>207</v>
      </c>
      <c r="G48" s="341" t="s">
        <v>249</v>
      </c>
      <c r="H48" s="260"/>
      <c r="I48" s="260"/>
      <c r="J48" s="260" t="s">
        <v>250</v>
      </c>
      <c r="K48" s="260"/>
      <c r="L48" s="260"/>
      <c r="M48" s="260"/>
      <c r="N48" s="260"/>
      <c r="O48" s="260"/>
      <c r="P48" s="260"/>
      <c r="Q48" s="260"/>
      <c r="R48" s="260"/>
      <c r="S48" s="260"/>
      <c r="T48" s="260"/>
      <c r="U48" s="260"/>
      <c r="V48" s="260" t="s">
        <v>250</v>
      </c>
      <c r="W48" s="260"/>
      <c r="X48" s="260"/>
      <c r="Y48" s="260"/>
      <c r="Z48" s="365"/>
    </row>
    <row r="49" spans="3:26" s="30" customFormat="1" ht="13.9" customHeight="1" x14ac:dyDescent="0.25">
      <c r="C49" s="336" t="s">
        <v>348</v>
      </c>
      <c r="D49" s="112" t="s">
        <v>346</v>
      </c>
      <c r="E49" s="46" t="s">
        <v>349</v>
      </c>
      <c r="F49" s="341" t="s">
        <v>207</v>
      </c>
      <c r="G49" s="341" t="s">
        <v>249</v>
      </c>
      <c r="H49" s="260"/>
      <c r="I49" s="260"/>
      <c r="J49" s="260" t="s">
        <v>250</v>
      </c>
      <c r="K49" s="260"/>
      <c r="L49" s="260"/>
      <c r="M49" s="260"/>
      <c r="N49" s="260"/>
      <c r="O49" s="260"/>
      <c r="P49" s="260"/>
      <c r="Q49" s="260"/>
      <c r="R49" s="260"/>
      <c r="S49" s="260"/>
      <c r="T49" s="260"/>
      <c r="U49" s="260"/>
      <c r="V49" s="260"/>
      <c r="W49" s="260"/>
      <c r="X49" s="260"/>
      <c r="Y49" s="260"/>
      <c r="Z49" s="365"/>
    </row>
    <row r="50" spans="3:26" s="30" customFormat="1" ht="13.9" customHeight="1" x14ac:dyDescent="0.25">
      <c r="C50" s="336" t="s">
        <v>350</v>
      </c>
      <c r="D50" s="112" t="s">
        <v>346</v>
      </c>
      <c r="E50" s="46" t="s">
        <v>351</v>
      </c>
      <c r="F50" s="341" t="s">
        <v>207</v>
      </c>
      <c r="G50" s="341" t="s">
        <v>249</v>
      </c>
      <c r="H50" s="260"/>
      <c r="I50" s="260"/>
      <c r="J50" s="260" t="s">
        <v>250</v>
      </c>
      <c r="K50" s="260"/>
      <c r="L50" s="260"/>
      <c r="M50" s="260"/>
      <c r="N50" s="260"/>
      <c r="O50" s="260"/>
      <c r="P50" s="260"/>
      <c r="Q50" s="260"/>
      <c r="R50" s="260"/>
      <c r="S50" s="260"/>
      <c r="T50" s="260"/>
      <c r="U50" s="260"/>
      <c r="V50" s="260"/>
      <c r="W50" s="260"/>
      <c r="X50" s="260"/>
      <c r="Y50" s="260"/>
      <c r="Z50" s="365"/>
    </row>
    <row r="51" spans="3:26" s="30" customFormat="1" x14ac:dyDescent="0.25">
      <c r="C51" s="336" t="s">
        <v>352</v>
      </c>
      <c r="D51" s="112" t="s">
        <v>353</v>
      </c>
      <c r="E51" s="46" t="s">
        <v>354</v>
      </c>
      <c r="F51" s="341" t="s">
        <v>207</v>
      </c>
      <c r="G51" s="341" t="s">
        <v>249</v>
      </c>
      <c r="H51" s="260"/>
      <c r="I51" s="260"/>
      <c r="J51" s="260" t="s">
        <v>250</v>
      </c>
      <c r="K51" s="260"/>
      <c r="L51" s="260"/>
      <c r="M51" s="260"/>
      <c r="N51" s="260"/>
      <c r="O51" s="260"/>
      <c r="P51" s="260"/>
      <c r="Q51" s="260"/>
      <c r="R51" s="260"/>
      <c r="S51" s="260"/>
      <c r="T51" s="260"/>
      <c r="U51" s="260"/>
      <c r="V51" s="260" t="s">
        <v>250</v>
      </c>
      <c r="W51" s="260"/>
      <c r="X51" s="260"/>
      <c r="Y51" s="260"/>
      <c r="Z51" s="365"/>
    </row>
    <row r="52" spans="3:26" s="30" customFormat="1" x14ac:dyDescent="0.25">
      <c r="C52" s="88" t="s">
        <v>355</v>
      </c>
      <c r="D52" s="342" t="s">
        <v>356</v>
      </c>
      <c r="E52" s="46" t="s">
        <v>357</v>
      </c>
      <c r="F52" s="46" t="s">
        <v>207</v>
      </c>
      <c r="G52" s="366" t="s">
        <v>294</v>
      </c>
      <c r="H52" s="260"/>
      <c r="I52" s="260"/>
      <c r="J52" s="260"/>
      <c r="K52" s="260" t="s">
        <v>250</v>
      </c>
      <c r="L52" s="260"/>
      <c r="M52" s="260"/>
      <c r="N52" s="260"/>
      <c r="O52" s="260"/>
      <c r="P52" s="260"/>
      <c r="Q52" s="260"/>
      <c r="R52" s="260"/>
      <c r="S52" s="260"/>
      <c r="T52" s="260"/>
      <c r="U52" s="260"/>
      <c r="V52" s="260" t="s">
        <v>250</v>
      </c>
      <c r="W52" s="260" t="s">
        <v>250</v>
      </c>
      <c r="X52" s="260"/>
      <c r="Y52" s="260"/>
      <c r="Z52" s="365"/>
    </row>
    <row r="53" spans="3:26" s="30" customFormat="1" x14ac:dyDescent="0.25">
      <c r="C53" s="88" t="s">
        <v>358</v>
      </c>
      <c r="D53" s="342" t="s">
        <v>356</v>
      </c>
      <c r="E53" s="46" t="s">
        <v>359</v>
      </c>
      <c r="F53" s="46" t="s">
        <v>207</v>
      </c>
      <c r="G53" s="366" t="s">
        <v>294</v>
      </c>
      <c r="H53" s="260"/>
      <c r="I53" s="260"/>
      <c r="J53" s="260"/>
      <c r="K53" s="260" t="s">
        <v>250</v>
      </c>
      <c r="L53" s="260"/>
      <c r="M53" s="260"/>
      <c r="N53" s="260"/>
      <c r="O53" s="260"/>
      <c r="P53" s="260"/>
      <c r="Q53" s="260"/>
      <c r="R53" s="260"/>
      <c r="S53" s="260"/>
      <c r="T53" s="260"/>
      <c r="U53" s="260"/>
      <c r="V53" s="260" t="s">
        <v>250</v>
      </c>
      <c r="W53" s="260" t="s">
        <v>250</v>
      </c>
      <c r="X53" s="260"/>
      <c r="Y53" s="260"/>
      <c r="Z53" s="365"/>
    </row>
    <row r="54" spans="3:26" s="30" customFormat="1" x14ac:dyDescent="0.25">
      <c r="C54" s="88" t="s">
        <v>360</v>
      </c>
      <c r="D54" s="112" t="s">
        <v>361</v>
      </c>
      <c r="E54" s="46" t="s">
        <v>1460</v>
      </c>
      <c r="F54" s="46" t="s">
        <v>207</v>
      </c>
      <c r="G54" s="366" t="s">
        <v>269</v>
      </c>
      <c r="H54" s="260"/>
      <c r="I54" s="260"/>
      <c r="J54" s="260"/>
      <c r="K54" s="260" t="s">
        <v>250</v>
      </c>
      <c r="L54" s="260"/>
      <c r="M54" s="260"/>
      <c r="N54" s="260"/>
      <c r="O54" s="260"/>
      <c r="P54" s="260"/>
      <c r="Q54" s="260"/>
      <c r="R54" s="260"/>
      <c r="S54" s="260"/>
      <c r="T54" s="260"/>
      <c r="U54" s="260"/>
      <c r="V54" s="260"/>
      <c r="W54" s="260" t="s">
        <v>250</v>
      </c>
      <c r="X54" s="307"/>
      <c r="Y54" s="307"/>
      <c r="Z54" s="365"/>
    </row>
    <row r="55" spans="3:26" s="30" customFormat="1" x14ac:dyDescent="0.25">
      <c r="C55" s="88" t="s">
        <v>362</v>
      </c>
      <c r="D55" s="112" t="s">
        <v>363</v>
      </c>
      <c r="E55" s="46" t="s">
        <v>364</v>
      </c>
      <c r="F55" s="46" t="s">
        <v>207</v>
      </c>
      <c r="G55" s="366" t="s">
        <v>249</v>
      </c>
      <c r="H55" s="260"/>
      <c r="I55" s="260"/>
      <c r="J55" s="260"/>
      <c r="K55" s="260" t="s">
        <v>250</v>
      </c>
      <c r="L55" s="260"/>
      <c r="M55" s="260"/>
      <c r="N55" s="260"/>
      <c r="O55" s="260"/>
      <c r="P55" s="260"/>
      <c r="Q55" s="260"/>
      <c r="R55" s="260"/>
      <c r="S55" s="260"/>
      <c r="T55" s="260"/>
      <c r="U55" s="260"/>
      <c r="V55" s="260"/>
      <c r="W55" s="260" t="s">
        <v>250</v>
      </c>
      <c r="X55" s="260" t="s">
        <v>250</v>
      </c>
      <c r="Y55" s="307"/>
      <c r="Z55" s="365"/>
    </row>
    <row r="56" spans="3:26" s="30" customFormat="1" x14ac:dyDescent="0.25">
      <c r="C56" s="88" t="s">
        <v>365</v>
      </c>
      <c r="D56" s="342" t="s">
        <v>366</v>
      </c>
      <c r="E56" s="46" t="s">
        <v>367</v>
      </c>
      <c r="F56" s="46" t="s">
        <v>207</v>
      </c>
      <c r="G56" s="366" t="s">
        <v>249</v>
      </c>
      <c r="H56" s="260"/>
      <c r="I56" s="260"/>
      <c r="J56" s="260"/>
      <c r="K56" s="260" t="s">
        <v>250</v>
      </c>
      <c r="L56" s="260"/>
      <c r="M56" s="260"/>
      <c r="N56" s="260"/>
      <c r="O56" s="260"/>
      <c r="P56" s="260"/>
      <c r="Q56" s="260"/>
      <c r="R56" s="260"/>
      <c r="S56" s="260"/>
      <c r="T56" s="260"/>
      <c r="U56" s="260"/>
      <c r="V56" s="260"/>
      <c r="W56" s="260" t="s">
        <v>250</v>
      </c>
      <c r="X56" s="260" t="s">
        <v>250</v>
      </c>
      <c r="Y56" s="307"/>
      <c r="Z56" s="365"/>
    </row>
    <row r="57" spans="3:26" s="30" customFormat="1" x14ac:dyDescent="0.25">
      <c r="C57" s="88" t="s">
        <v>368</v>
      </c>
      <c r="D57" s="342" t="s">
        <v>369</v>
      </c>
      <c r="E57" s="46" t="s">
        <v>370</v>
      </c>
      <c r="F57" s="46" t="s">
        <v>207</v>
      </c>
      <c r="G57" s="366" t="s">
        <v>249</v>
      </c>
      <c r="H57" s="260"/>
      <c r="I57" s="260"/>
      <c r="J57" s="260"/>
      <c r="K57" s="260"/>
      <c r="L57" s="260" t="s">
        <v>250</v>
      </c>
      <c r="M57" s="260"/>
      <c r="N57" s="260"/>
      <c r="O57" s="260"/>
      <c r="P57" s="260"/>
      <c r="Q57" s="260"/>
      <c r="R57" s="260"/>
      <c r="S57" s="260"/>
      <c r="T57" s="260"/>
      <c r="U57" s="260"/>
      <c r="V57" s="260"/>
      <c r="W57" s="260"/>
      <c r="X57" s="260"/>
      <c r="Y57" s="260"/>
      <c r="Z57" s="365"/>
    </row>
    <row r="58" spans="3:26" s="30" customFormat="1" x14ac:dyDescent="0.25">
      <c r="C58" s="88" t="s">
        <v>371</v>
      </c>
      <c r="D58" s="342" t="s">
        <v>369</v>
      </c>
      <c r="E58" s="46" t="s">
        <v>372</v>
      </c>
      <c r="F58" s="46" t="s">
        <v>207</v>
      </c>
      <c r="G58" s="366" t="s">
        <v>276</v>
      </c>
      <c r="H58" s="260"/>
      <c r="I58" s="260"/>
      <c r="J58" s="260"/>
      <c r="K58" s="260"/>
      <c r="L58" s="260" t="s">
        <v>250</v>
      </c>
      <c r="M58" s="260"/>
      <c r="N58" s="260"/>
      <c r="O58" s="260"/>
      <c r="P58" s="260"/>
      <c r="Q58" s="260"/>
      <c r="R58" s="260"/>
      <c r="S58" s="260"/>
      <c r="T58" s="260"/>
      <c r="U58" s="260"/>
      <c r="V58" s="260"/>
      <c r="W58" s="260"/>
      <c r="X58" s="260"/>
      <c r="Y58" s="260"/>
      <c r="Z58" s="365"/>
    </row>
    <row r="59" spans="3:26" s="30" customFormat="1" x14ac:dyDescent="0.25">
      <c r="C59" s="88" t="s">
        <v>373</v>
      </c>
      <c r="D59" s="342" t="s">
        <v>369</v>
      </c>
      <c r="E59" s="46" t="s">
        <v>374</v>
      </c>
      <c r="F59" s="46" t="s">
        <v>207</v>
      </c>
      <c r="G59" s="366" t="s">
        <v>249</v>
      </c>
      <c r="H59" s="260"/>
      <c r="I59" s="260"/>
      <c r="J59" s="260"/>
      <c r="K59" s="260"/>
      <c r="L59" s="260" t="s">
        <v>250</v>
      </c>
      <c r="M59" s="260"/>
      <c r="N59" s="260"/>
      <c r="O59" s="260"/>
      <c r="P59" s="260"/>
      <c r="Q59" s="260"/>
      <c r="R59" s="260"/>
      <c r="S59" s="260"/>
      <c r="T59" s="260"/>
      <c r="U59" s="260"/>
      <c r="V59" s="260"/>
      <c r="W59" s="260"/>
      <c r="X59" s="260"/>
      <c r="Y59" s="260"/>
      <c r="Z59" s="365"/>
    </row>
    <row r="60" spans="3:26" s="30" customFormat="1" x14ac:dyDescent="0.25">
      <c r="C60" s="88" t="s">
        <v>375</v>
      </c>
      <c r="D60" s="342" t="s">
        <v>369</v>
      </c>
      <c r="E60" s="305" t="s">
        <v>376</v>
      </c>
      <c r="F60" s="46" t="s">
        <v>207</v>
      </c>
      <c r="G60" s="366" t="s">
        <v>249</v>
      </c>
      <c r="H60" s="260"/>
      <c r="I60" s="260"/>
      <c r="J60" s="260"/>
      <c r="K60" s="260"/>
      <c r="L60" s="260" t="s">
        <v>250</v>
      </c>
      <c r="M60" s="260"/>
      <c r="N60" s="260"/>
      <c r="O60" s="260"/>
      <c r="P60" s="260"/>
      <c r="Q60" s="260"/>
      <c r="R60" s="260"/>
      <c r="S60" s="260"/>
      <c r="T60" s="260"/>
      <c r="U60" s="260"/>
      <c r="V60" s="260"/>
      <c r="W60" s="260"/>
      <c r="X60" s="260"/>
      <c r="Y60" s="260"/>
      <c r="Z60" s="365"/>
    </row>
    <row r="61" spans="3:26" s="30" customFormat="1" x14ac:dyDescent="0.25">
      <c r="C61" s="88" t="s">
        <v>377</v>
      </c>
      <c r="D61" s="112" t="s">
        <v>378</v>
      </c>
      <c r="E61" s="46" t="s">
        <v>379</v>
      </c>
      <c r="F61" s="46" t="s">
        <v>207</v>
      </c>
      <c r="G61" s="366" t="s">
        <v>249</v>
      </c>
      <c r="H61" s="260"/>
      <c r="I61" s="260"/>
      <c r="J61" s="260"/>
      <c r="K61" s="260"/>
      <c r="L61" s="260"/>
      <c r="M61" s="260" t="s">
        <v>250</v>
      </c>
      <c r="N61" s="260"/>
      <c r="O61" s="260"/>
      <c r="P61" s="260"/>
      <c r="Q61" s="260"/>
      <c r="R61" s="260"/>
      <c r="S61" s="260"/>
      <c r="T61" s="260"/>
      <c r="U61" s="260"/>
      <c r="V61" s="260"/>
      <c r="W61" s="260" t="s">
        <v>250</v>
      </c>
      <c r="X61" s="307"/>
      <c r="Y61" s="307"/>
      <c r="Z61" s="365"/>
    </row>
    <row r="62" spans="3:26" s="30" customFormat="1" x14ac:dyDescent="0.25">
      <c r="C62" s="88" t="s">
        <v>380</v>
      </c>
      <c r="D62" s="112" t="s">
        <v>381</v>
      </c>
      <c r="E62" s="46" t="s">
        <v>382</v>
      </c>
      <c r="F62" s="46" t="s">
        <v>207</v>
      </c>
      <c r="G62" s="366" t="s">
        <v>249</v>
      </c>
      <c r="H62" s="260"/>
      <c r="I62" s="260"/>
      <c r="J62" s="260"/>
      <c r="K62" s="260"/>
      <c r="L62" s="260"/>
      <c r="M62" s="260" t="s">
        <v>250</v>
      </c>
      <c r="N62" s="260"/>
      <c r="O62" s="260"/>
      <c r="P62" s="260"/>
      <c r="Q62" s="260"/>
      <c r="R62" s="260"/>
      <c r="S62" s="260"/>
      <c r="T62" s="260"/>
      <c r="U62" s="260"/>
      <c r="V62" s="260"/>
      <c r="W62" s="260" t="s">
        <v>250</v>
      </c>
      <c r="X62" s="307"/>
      <c r="Y62" s="307"/>
      <c r="Z62" s="365"/>
    </row>
    <row r="63" spans="3:26" s="30" customFormat="1" x14ac:dyDescent="0.25">
      <c r="C63" s="88" t="s">
        <v>383</v>
      </c>
      <c r="D63" s="112" t="s">
        <v>384</v>
      </c>
      <c r="E63" s="305" t="s">
        <v>385</v>
      </c>
      <c r="F63" s="46" t="s">
        <v>207</v>
      </c>
      <c r="G63" s="366" t="s">
        <v>249</v>
      </c>
      <c r="H63" s="260"/>
      <c r="I63" s="260"/>
      <c r="J63" s="260"/>
      <c r="K63" s="260"/>
      <c r="L63" s="260"/>
      <c r="M63" s="260" t="s">
        <v>250</v>
      </c>
      <c r="N63" s="260"/>
      <c r="O63" s="260"/>
      <c r="P63" s="260"/>
      <c r="Q63" s="260"/>
      <c r="R63" s="260"/>
      <c r="S63" s="260"/>
      <c r="T63" s="260"/>
      <c r="U63" s="260"/>
      <c r="V63" s="260"/>
      <c r="W63" s="260"/>
      <c r="X63" s="307"/>
      <c r="Y63" s="307"/>
      <c r="Z63" s="365"/>
    </row>
    <row r="64" spans="3:26" s="30" customFormat="1" x14ac:dyDescent="0.25">
      <c r="C64" s="88" t="s">
        <v>386</v>
      </c>
      <c r="D64" s="112" t="s">
        <v>384</v>
      </c>
      <c r="E64" s="305" t="s">
        <v>387</v>
      </c>
      <c r="F64" s="46" t="s">
        <v>207</v>
      </c>
      <c r="G64" s="366" t="s">
        <v>249</v>
      </c>
      <c r="H64" s="260"/>
      <c r="I64" s="260"/>
      <c r="J64" s="260"/>
      <c r="K64" s="260"/>
      <c r="L64" s="260"/>
      <c r="M64" s="260" t="s">
        <v>250</v>
      </c>
      <c r="N64" s="260"/>
      <c r="O64" s="260"/>
      <c r="P64" s="260"/>
      <c r="Q64" s="260"/>
      <c r="R64" s="260"/>
      <c r="S64" s="260"/>
      <c r="T64" s="260"/>
      <c r="U64" s="260"/>
      <c r="V64" s="260"/>
      <c r="W64" s="260"/>
      <c r="X64" s="307"/>
      <c r="Y64" s="307"/>
      <c r="Z64" s="365"/>
    </row>
    <row r="65" spans="3:26" s="30" customFormat="1" x14ac:dyDescent="0.25">
      <c r="C65" s="88" t="s">
        <v>388</v>
      </c>
      <c r="D65" s="112" t="s">
        <v>389</v>
      </c>
      <c r="E65" s="46" t="s">
        <v>390</v>
      </c>
      <c r="F65" s="46" t="s">
        <v>207</v>
      </c>
      <c r="G65" s="366" t="s">
        <v>249</v>
      </c>
      <c r="H65" s="260"/>
      <c r="I65" s="260"/>
      <c r="J65" s="260"/>
      <c r="K65" s="260"/>
      <c r="L65" s="260"/>
      <c r="M65" s="260" t="s">
        <v>250</v>
      </c>
      <c r="N65" s="260"/>
      <c r="O65" s="260"/>
      <c r="P65" s="260"/>
      <c r="Q65" s="260"/>
      <c r="R65" s="260"/>
      <c r="S65" s="260"/>
      <c r="T65" s="260"/>
      <c r="U65" s="260"/>
      <c r="V65" s="260"/>
      <c r="W65" s="260" t="s">
        <v>250</v>
      </c>
      <c r="X65" s="307"/>
      <c r="Y65" s="307"/>
      <c r="Z65" s="365"/>
    </row>
    <row r="66" spans="3:26" s="30" customFormat="1" x14ac:dyDescent="0.25">
      <c r="C66" s="88" t="s">
        <v>391</v>
      </c>
      <c r="D66" s="112" t="s">
        <v>389</v>
      </c>
      <c r="E66" s="46" t="s">
        <v>392</v>
      </c>
      <c r="F66" s="46" t="s">
        <v>207</v>
      </c>
      <c r="G66" s="366" t="s">
        <v>249</v>
      </c>
      <c r="H66" s="260"/>
      <c r="I66" s="260"/>
      <c r="J66" s="260"/>
      <c r="K66" s="260"/>
      <c r="L66" s="260"/>
      <c r="M66" s="260" t="s">
        <v>250</v>
      </c>
      <c r="N66" s="260"/>
      <c r="O66" s="260"/>
      <c r="P66" s="260"/>
      <c r="Q66" s="260"/>
      <c r="R66" s="260"/>
      <c r="S66" s="260"/>
      <c r="T66" s="260"/>
      <c r="U66" s="260"/>
      <c r="V66" s="260"/>
      <c r="W66" s="260" t="s">
        <v>250</v>
      </c>
      <c r="X66" s="307"/>
      <c r="Y66" s="307"/>
      <c r="Z66" s="365"/>
    </row>
    <row r="67" spans="3:26" s="30" customFormat="1" ht="30" x14ac:dyDescent="0.25">
      <c r="C67" s="88" t="s">
        <v>393</v>
      </c>
      <c r="D67" s="112" t="s">
        <v>394</v>
      </c>
      <c r="E67" s="46" t="s">
        <v>395</v>
      </c>
      <c r="F67" s="46" t="s">
        <v>207</v>
      </c>
      <c r="G67" s="366" t="s">
        <v>249</v>
      </c>
      <c r="H67" s="260"/>
      <c r="I67" s="260"/>
      <c r="J67" s="260"/>
      <c r="K67" s="260"/>
      <c r="L67" s="260"/>
      <c r="M67" s="260" t="s">
        <v>250</v>
      </c>
      <c r="N67" s="260"/>
      <c r="O67" s="260"/>
      <c r="P67" s="260"/>
      <c r="Q67" s="260"/>
      <c r="R67" s="260"/>
      <c r="S67" s="260"/>
      <c r="T67" s="260"/>
      <c r="U67" s="260"/>
      <c r="V67" s="260"/>
      <c r="W67" s="260" t="s">
        <v>250</v>
      </c>
      <c r="X67" s="307"/>
      <c r="Y67" s="307"/>
      <c r="Z67" s="365"/>
    </row>
    <row r="68" spans="3:26" s="30" customFormat="1" x14ac:dyDescent="0.25">
      <c r="C68" s="88" t="s">
        <v>396</v>
      </c>
      <c r="D68" s="112" t="s">
        <v>394</v>
      </c>
      <c r="E68" s="46" t="s">
        <v>397</v>
      </c>
      <c r="F68" s="46" t="s">
        <v>207</v>
      </c>
      <c r="G68" s="366" t="s">
        <v>276</v>
      </c>
      <c r="H68" s="260"/>
      <c r="I68" s="260"/>
      <c r="J68" s="260"/>
      <c r="K68" s="260"/>
      <c r="L68" s="260"/>
      <c r="M68" s="260" t="s">
        <v>250</v>
      </c>
      <c r="N68" s="260"/>
      <c r="O68" s="260"/>
      <c r="P68" s="260"/>
      <c r="Q68" s="260"/>
      <c r="R68" s="260"/>
      <c r="S68" s="260"/>
      <c r="T68" s="260"/>
      <c r="U68" s="260"/>
      <c r="V68" s="260"/>
      <c r="W68" s="260" t="s">
        <v>250</v>
      </c>
      <c r="X68" s="307"/>
      <c r="Y68" s="307"/>
      <c r="Z68" s="365"/>
    </row>
    <row r="69" spans="3:26" s="30" customFormat="1" x14ac:dyDescent="0.25">
      <c r="C69" s="88" t="s">
        <v>398</v>
      </c>
      <c r="D69" s="112" t="s">
        <v>394</v>
      </c>
      <c r="E69" s="46" t="s">
        <v>399</v>
      </c>
      <c r="F69" s="46" t="s">
        <v>207</v>
      </c>
      <c r="G69" s="366" t="s">
        <v>276</v>
      </c>
      <c r="H69" s="260"/>
      <c r="I69" s="260"/>
      <c r="J69" s="260"/>
      <c r="K69" s="260"/>
      <c r="L69" s="260"/>
      <c r="M69" s="260" t="s">
        <v>250</v>
      </c>
      <c r="N69" s="260"/>
      <c r="O69" s="260"/>
      <c r="P69" s="260"/>
      <c r="Q69" s="260"/>
      <c r="R69" s="260"/>
      <c r="S69" s="260"/>
      <c r="T69" s="260"/>
      <c r="U69" s="260"/>
      <c r="V69" s="260"/>
      <c r="W69" s="260" t="s">
        <v>250</v>
      </c>
      <c r="X69" s="307"/>
      <c r="Y69" s="307"/>
      <c r="Z69" s="365"/>
    </row>
    <row r="70" spans="3:26" s="30" customFormat="1" x14ac:dyDescent="0.25">
      <c r="C70" s="88" t="s">
        <v>400</v>
      </c>
      <c r="D70" s="112" t="s">
        <v>394</v>
      </c>
      <c r="E70" s="46" t="s">
        <v>401</v>
      </c>
      <c r="F70" s="46" t="s">
        <v>207</v>
      </c>
      <c r="G70" s="366" t="s">
        <v>276</v>
      </c>
      <c r="H70" s="260"/>
      <c r="I70" s="260"/>
      <c r="J70" s="260"/>
      <c r="K70" s="260"/>
      <c r="L70" s="260"/>
      <c r="M70" s="260" t="s">
        <v>250</v>
      </c>
      <c r="N70" s="260"/>
      <c r="O70" s="260"/>
      <c r="P70" s="260"/>
      <c r="Q70" s="260"/>
      <c r="R70" s="260"/>
      <c r="S70" s="260"/>
      <c r="T70" s="260"/>
      <c r="U70" s="260"/>
      <c r="V70" s="260"/>
      <c r="W70" s="260" t="s">
        <v>250</v>
      </c>
      <c r="X70" s="307"/>
      <c r="Y70" s="307"/>
      <c r="Z70" s="365"/>
    </row>
    <row r="71" spans="3:26" s="30" customFormat="1" ht="30" x14ac:dyDescent="0.25">
      <c r="C71" s="88" t="s">
        <v>402</v>
      </c>
      <c r="D71" s="112" t="s">
        <v>394</v>
      </c>
      <c r="E71" s="46" t="s">
        <v>403</v>
      </c>
      <c r="F71" s="46" t="s">
        <v>207</v>
      </c>
      <c r="G71" s="366" t="s">
        <v>276</v>
      </c>
      <c r="H71" s="260"/>
      <c r="I71" s="260"/>
      <c r="J71" s="260"/>
      <c r="K71" s="260"/>
      <c r="L71" s="260"/>
      <c r="M71" s="260" t="s">
        <v>250</v>
      </c>
      <c r="N71" s="260"/>
      <c r="O71" s="260"/>
      <c r="P71" s="260"/>
      <c r="Q71" s="260"/>
      <c r="R71" s="260"/>
      <c r="S71" s="260"/>
      <c r="T71" s="260"/>
      <c r="U71" s="260"/>
      <c r="V71" s="260"/>
      <c r="W71" s="260" t="s">
        <v>250</v>
      </c>
      <c r="X71" s="307"/>
      <c r="Y71" s="307"/>
      <c r="Z71" s="365"/>
    </row>
    <row r="72" spans="3:26" s="30" customFormat="1" x14ac:dyDescent="0.25">
      <c r="C72" s="88" t="s">
        <v>404</v>
      </c>
      <c r="D72" s="112" t="s">
        <v>405</v>
      </c>
      <c r="E72" s="46" t="s">
        <v>406</v>
      </c>
      <c r="F72" s="341" t="s">
        <v>207</v>
      </c>
      <c r="G72" s="341" t="s">
        <v>249</v>
      </c>
      <c r="H72" s="260"/>
      <c r="I72" s="260"/>
      <c r="J72" s="260"/>
      <c r="K72" s="260"/>
      <c r="L72" s="260"/>
      <c r="M72" s="260" t="s">
        <v>250</v>
      </c>
      <c r="N72" s="260"/>
      <c r="O72" s="260"/>
      <c r="P72" s="260"/>
      <c r="Q72" s="260"/>
      <c r="R72" s="260"/>
      <c r="S72" s="260"/>
      <c r="T72" s="260"/>
      <c r="U72" s="260"/>
      <c r="V72" s="260"/>
      <c r="W72" s="260" t="s">
        <v>250</v>
      </c>
      <c r="X72" s="307"/>
      <c r="Y72" s="307"/>
      <c r="Z72" s="365"/>
    </row>
    <row r="73" spans="3:26" s="30" customFormat="1" x14ac:dyDescent="0.25">
      <c r="C73" s="88" t="s">
        <v>407</v>
      </c>
      <c r="D73" s="112" t="s">
        <v>408</v>
      </c>
      <c r="E73" s="46" t="s">
        <v>409</v>
      </c>
      <c r="F73" s="341" t="s">
        <v>207</v>
      </c>
      <c r="G73" s="341" t="s">
        <v>249</v>
      </c>
      <c r="H73" s="260"/>
      <c r="I73" s="260"/>
      <c r="J73" s="260"/>
      <c r="K73" s="260"/>
      <c r="L73" s="260"/>
      <c r="M73" s="260" t="s">
        <v>250</v>
      </c>
      <c r="N73" s="260"/>
      <c r="O73" s="260"/>
      <c r="P73" s="260"/>
      <c r="Q73" s="260"/>
      <c r="R73" s="260"/>
      <c r="S73" s="260"/>
      <c r="T73" s="260"/>
      <c r="U73" s="260"/>
      <c r="V73" s="260"/>
      <c r="W73" s="260" t="s">
        <v>250</v>
      </c>
      <c r="X73" s="307"/>
      <c r="Y73" s="307"/>
      <c r="Z73" s="365"/>
    </row>
    <row r="74" spans="3:26" s="30" customFormat="1" ht="30" x14ac:dyDescent="0.25">
      <c r="C74" s="88" t="s">
        <v>410</v>
      </c>
      <c r="D74" s="112" t="s">
        <v>408</v>
      </c>
      <c r="E74" s="46" t="s">
        <v>411</v>
      </c>
      <c r="F74" s="341" t="s">
        <v>207</v>
      </c>
      <c r="G74" s="341" t="s">
        <v>276</v>
      </c>
      <c r="H74" s="260"/>
      <c r="I74" s="260"/>
      <c r="J74" s="260"/>
      <c r="K74" s="260"/>
      <c r="L74" s="260"/>
      <c r="M74" s="260" t="s">
        <v>250</v>
      </c>
      <c r="N74" s="260"/>
      <c r="O74" s="260"/>
      <c r="P74" s="260"/>
      <c r="Q74" s="260"/>
      <c r="R74" s="260"/>
      <c r="S74" s="260"/>
      <c r="T74" s="260"/>
      <c r="U74" s="260"/>
      <c r="V74" s="260"/>
      <c r="W74" s="260" t="s">
        <v>250</v>
      </c>
      <c r="X74" s="307"/>
      <c r="Y74" s="307"/>
      <c r="Z74" s="365"/>
    </row>
    <row r="75" spans="3:26" s="30" customFormat="1" x14ac:dyDescent="0.25">
      <c r="C75" s="88" t="s">
        <v>412</v>
      </c>
      <c r="D75" s="112" t="s">
        <v>413</v>
      </c>
      <c r="E75" s="46" t="s">
        <v>414</v>
      </c>
      <c r="F75" s="341" t="s">
        <v>207</v>
      </c>
      <c r="G75" s="341" t="s">
        <v>269</v>
      </c>
      <c r="H75" s="260"/>
      <c r="I75" s="260"/>
      <c r="J75" s="260"/>
      <c r="K75" s="260"/>
      <c r="L75" s="260"/>
      <c r="M75" s="260" t="s">
        <v>250</v>
      </c>
      <c r="N75" s="260"/>
      <c r="O75" s="260"/>
      <c r="P75" s="260"/>
      <c r="Q75" s="260"/>
      <c r="R75" s="260"/>
      <c r="S75" s="260"/>
      <c r="T75" s="260"/>
      <c r="U75" s="260"/>
      <c r="V75" s="260"/>
      <c r="W75" s="260" t="s">
        <v>250</v>
      </c>
      <c r="X75" s="260"/>
      <c r="Y75" s="260"/>
      <c r="Z75" s="365"/>
    </row>
    <row r="76" spans="3:26" s="30" customFormat="1" ht="45" x14ac:dyDescent="0.25">
      <c r="C76" s="88" t="s">
        <v>415</v>
      </c>
      <c r="D76" s="112" t="s">
        <v>416</v>
      </c>
      <c r="E76" s="46" t="s">
        <v>417</v>
      </c>
      <c r="F76" s="341" t="s">
        <v>207</v>
      </c>
      <c r="G76" s="341" t="s">
        <v>269</v>
      </c>
      <c r="H76" s="260"/>
      <c r="I76" s="260"/>
      <c r="J76" s="260"/>
      <c r="K76" s="260"/>
      <c r="L76" s="260"/>
      <c r="M76" s="260" t="s">
        <v>250</v>
      </c>
      <c r="N76" s="260"/>
      <c r="O76" s="260"/>
      <c r="P76" s="260"/>
      <c r="Q76" s="260"/>
      <c r="R76" s="260"/>
      <c r="S76" s="260"/>
      <c r="T76" s="260"/>
      <c r="U76" s="260"/>
      <c r="V76" s="260"/>
      <c r="W76" s="260" t="s">
        <v>250</v>
      </c>
      <c r="X76" s="260"/>
      <c r="Y76" s="260"/>
      <c r="Z76" s="365"/>
    </row>
    <row r="77" spans="3:26" s="30" customFormat="1" ht="45" x14ac:dyDescent="0.25">
      <c r="C77" s="88" t="s">
        <v>418</v>
      </c>
      <c r="D77" s="112" t="s">
        <v>419</v>
      </c>
      <c r="E77" s="46" t="s">
        <v>420</v>
      </c>
      <c r="F77" s="402" t="s">
        <v>207</v>
      </c>
      <c r="G77" s="341" t="s">
        <v>249</v>
      </c>
      <c r="H77" s="260"/>
      <c r="I77" s="260"/>
      <c r="J77" s="260"/>
      <c r="K77" s="260"/>
      <c r="L77" s="260"/>
      <c r="M77" s="260" t="s">
        <v>250</v>
      </c>
      <c r="N77" s="260"/>
      <c r="O77" s="260"/>
      <c r="P77" s="260"/>
      <c r="Q77" s="260"/>
      <c r="R77" s="260"/>
      <c r="S77" s="260"/>
      <c r="T77" s="260"/>
      <c r="U77" s="260"/>
      <c r="V77" s="260"/>
      <c r="W77" s="260" t="s">
        <v>250</v>
      </c>
      <c r="X77" s="307"/>
      <c r="Y77" s="307"/>
      <c r="Z77" s="365"/>
    </row>
    <row r="78" spans="3:26" s="30" customFormat="1" x14ac:dyDescent="0.25">
      <c r="C78" s="88" t="s">
        <v>421</v>
      </c>
      <c r="D78" s="112" t="s">
        <v>422</v>
      </c>
      <c r="E78" s="46" t="s">
        <v>1461</v>
      </c>
      <c r="F78" s="402" t="s">
        <v>207</v>
      </c>
      <c r="G78" s="341" t="s">
        <v>249</v>
      </c>
      <c r="H78" s="260"/>
      <c r="I78" s="260"/>
      <c r="J78" s="260"/>
      <c r="K78" s="260"/>
      <c r="L78" s="260"/>
      <c r="M78" s="260" t="s">
        <v>250</v>
      </c>
      <c r="N78" s="260"/>
      <c r="O78" s="260"/>
      <c r="P78" s="260"/>
      <c r="Q78" s="260"/>
      <c r="R78" s="260"/>
      <c r="S78" s="260"/>
      <c r="T78" s="260"/>
      <c r="U78" s="260"/>
      <c r="V78" s="260"/>
      <c r="W78" s="260" t="s">
        <v>250</v>
      </c>
      <c r="X78" s="307"/>
      <c r="Y78" s="307"/>
      <c r="Z78" s="365"/>
    </row>
    <row r="79" spans="3:26" s="30" customFormat="1" x14ac:dyDescent="0.25">
      <c r="C79" s="88" t="s">
        <v>423</v>
      </c>
      <c r="D79" s="112" t="s">
        <v>424</v>
      </c>
      <c r="E79" s="46" t="s">
        <v>425</v>
      </c>
      <c r="F79" s="402" t="s">
        <v>207</v>
      </c>
      <c r="G79" s="341" t="s">
        <v>249</v>
      </c>
      <c r="H79" s="260"/>
      <c r="I79" s="260"/>
      <c r="J79" s="260"/>
      <c r="K79" s="260"/>
      <c r="L79" s="260"/>
      <c r="M79" s="260" t="s">
        <v>250</v>
      </c>
      <c r="N79" s="260"/>
      <c r="O79" s="260"/>
      <c r="P79" s="260"/>
      <c r="Q79" s="260"/>
      <c r="R79" s="260"/>
      <c r="S79" s="260"/>
      <c r="T79" s="260"/>
      <c r="U79" s="260"/>
      <c r="V79" s="260"/>
      <c r="W79" s="260" t="s">
        <v>250</v>
      </c>
      <c r="X79" s="307"/>
      <c r="Y79" s="307"/>
      <c r="Z79" s="365"/>
    </row>
    <row r="80" spans="3:26" s="30" customFormat="1" x14ac:dyDescent="0.25">
      <c r="C80" s="88" t="s">
        <v>426</v>
      </c>
      <c r="D80" s="112" t="s">
        <v>427</v>
      </c>
      <c r="E80" s="46" t="s">
        <v>428</v>
      </c>
      <c r="F80" s="402" t="s">
        <v>207</v>
      </c>
      <c r="G80" s="341" t="s">
        <v>249</v>
      </c>
      <c r="H80" s="260"/>
      <c r="I80" s="260"/>
      <c r="J80" s="260"/>
      <c r="K80" s="260"/>
      <c r="L80" s="260"/>
      <c r="M80" s="260"/>
      <c r="N80" s="260"/>
      <c r="O80" s="260"/>
      <c r="P80" s="260"/>
      <c r="Q80" s="260"/>
      <c r="R80" s="260"/>
      <c r="S80" s="260"/>
      <c r="T80" s="260"/>
      <c r="U80" s="260"/>
      <c r="V80" s="260"/>
      <c r="W80" s="260" t="s">
        <v>250</v>
      </c>
      <c r="X80" s="307"/>
      <c r="Y80" s="307"/>
      <c r="Z80" s="365"/>
    </row>
    <row r="81" spans="3:26" s="30" customFormat="1" x14ac:dyDescent="0.25">
      <c r="C81" s="88" t="s">
        <v>429</v>
      </c>
      <c r="D81" s="112" t="s">
        <v>430</v>
      </c>
      <c r="E81" s="46" t="s">
        <v>431</v>
      </c>
      <c r="F81" s="255" t="s">
        <v>207</v>
      </c>
      <c r="G81" s="341" t="s">
        <v>249</v>
      </c>
      <c r="H81" s="260"/>
      <c r="I81" s="260"/>
      <c r="J81" s="260"/>
      <c r="K81" s="260"/>
      <c r="L81" s="260"/>
      <c r="M81" s="260" t="s">
        <v>250</v>
      </c>
      <c r="N81" s="260"/>
      <c r="O81" s="260"/>
      <c r="P81" s="260"/>
      <c r="Q81" s="260"/>
      <c r="R81" s="260"/>
      <c r="S81" s="260"/>
      <c r="T81" s="260"/>
      <c r="U81" s="260"/>
      <c r="V81" s="260"/>
      <c r="W81" s="260"/>
      <c r="X81" s="307"/>
      <c r="Y81" s="307"/>
      <c r="Z81" s="365"/>
    </row>
    <row r="82" spans="3:26" s="30" customFormat="1" x14ac:dyDescent="0.25">
      <c r="C82" s="88" t="s">
        <v>432</v>
      </c>
      <c r="D82" s="112" t="s">
        <v>433</v>
      </c>
      <c r="E82" s="46" t="s">
        <v>434</v>
      </c>
      <c r="F82" s="255" t="s">
        <v>207</v>
      </c>
      <c r="G82" s="341" t="s">
        <v>249</v>
      </c>
      <c r="H82" s="260"/>
      <c r="I82" s="260"/>
      <c r="J82" s="260"/>
      <c r="K82" s="260"/>
      <c r="L82" s="260"/>
      <c r="M82" s="260" t="s">
        <v>250</v>
      </c>
      <c r="N82" s="260"/>
      <c r="O82" s="260"/>
      <c r="P82" s="260"/>
      <c r="Q82" s="260"/>
      <c r="R82" s="260"/>
      <c r="S82" s="260"/>
      <c r="T82" s="260"/>
      <c r="U82" s="260"/>
      <c r="V82" s="260"/>
      <c r="W82" s="260"/>
      <c r="X82" s="260" t="s">
        <v>250</v>
      </c>
      <c r="Y82" s="307"/>
      <c r="Z82" s="365"/>
    </row>
    <row r="83" spans="3:26" s="30" customFormat="1" x14ac:dyDescent="0.25">
      <c r="C83" s="88" t="s">
        <v>435</v>
      </c>
      <c r="D83" s="112" t="s">
        <v>436</v>
      </c>
      <c r="E83" s="46" t="s">
        <v>437</v>
      </c>
      <c r="F83" s="402" t="s">
        <v>207</v>
      </c>
      <c r="G83" s="341" t="s">
        <v>249</v>
      </c>
      <c r="H83" s="260"/>
      <c r="I83" s="260"/>
      <c r="J83" s="260"/>
      <c r="K83" s="260"/>
      <c r="L83" s="260"/>
      <c r="M83" s="260" t="s">
        <v>250</v>
      </c>
      <c r="N83" s="260"/>
      <c r="O83" s="260"/>
      <c r="P83" s="260"/>
      <c r="Q83" s="260"/>
      <c r="R83" s="260"/>
      <c r="S83" s="260"/>
      <c r="T83" s="260"/>
      <c r="U83" s="260"/>
      <c r="V83" s="260"/>
      <c r="W83" s="260" t="s">
        <v>250</v>
      </c>
      <c r="X83" s="260"/>
      <c r="Y83" s="307"/>
      <c r="Z83" s="365"/>
    </row>
    <row r="84" spans="3:26" s="30" customFormat="1" x14ac:dyDescent="0.25">
      <c r="C84" s="88" t="s">
        <v>438</v>
      </c>
      <c r="D84" s="112" t="s">
        <v>439</v>
      </c>
      <c r="E84" s="46" t="s">
        <v>1462</v>
      </c>
      <c r="F84" s="255" t="s">
        <v>207</v>
      </c>
      <c r="G84" s="366" t="s">
        <v>249</v>
      </c>
      <c r="H84" s="260"/>
      <c r="I84" s="260"/>
      <c r="J84" s="260"/>
      <c r="K84" s="260"/>
      <c r="L84" s="260"/>
      <c r="M84" s="260"/>
      <c r="N84" s="260" t="s">
        <v>250</v>
      </c>
      <c r="O84" s="260"/>
      <c r="P84" s="260"/>
      <c r="Q84" s="260"/>
      <c r="R84" s="260"/>
      <c r="S84" s="260"/>
      <c r="T84" s="260"/>
      <c r="U84" s="260"/>
      <c r="V84" s="260"/>
      <c r="W84" s="260" t="s">
        <v>250</v>
      </c>
      <c r="X84" s="260" t="s">
        <v>250</v>
      </c>
      <c r="Y84" s="307"/>
      <c r="Z84" s="365"/>
    </row>
    <row r="85" spans="3:26" s="30" customFormat="1" x14ac:dyDescent="0.25">
      <c r="C85" s="88" t="s">
        <v>440</v>
      </c>
      <c r="D85" s="112" t="s">
        <v>441</v>
      </c>
      <c r="E85" s="46" t="s">
        <v>442</v>
      </c>
      <c r="F85" s="255" t="s">
        <v>207</v>
      </c>
      <c r="G85" s="366" t="s">
        <v>249</v>
      </c>
      <c r="H85" s="260"/>
      <c r="I85" s="260"/>
      <c r="J85" s="260"/>
      <c r="K85" s="260"/>
      <c r="L85" s="260"/>
      <c r="M85" s="260"/>
      <c r="N85" s="260" t="s">
        <v>250</v>
      </c>
      <c r="O85" s="260"/>
      <c r="P85" s="260"/>
      <c r="Q85" s="260"/>
      <c r="R85" s="260"/>
      <c r="S85" s="260"/>
      <c r="T85" s="260"/>
      <c r="U85" s="260"/>
      <c r="V85" s="260"/>
      <c r="W85" s="260" t="s">
        <v>250</v>
      </c>
      <c r="X85" s="260" t="s">
        <v>250</v>
      </c>
      <c r="Y85" s="307"/>
      <c r="Z85" s="365"/>
    </row>
    <row r="86" spans="3:26" s="30" customFormat="1" x14ac:dyDescent="0.25">
      <c r="C86" s="88" t="s">
        <v>443</v>
      </c>
      <c r="D86" s="112" t="s">
        <v>444</v>
      </c>
      <c r="E86" s="46" t="s">
        <v>445</v>
      </c>
      <c r="F86" s="403" t="s">
        <v>207</v>
      </c>
      <c r="G86" s="366" t="s">
        <v>249</v>
      </c>
      <c r="H86" s="260"/>
      <c r="I86" s="260"/>
      <c r="J86" s="260"/>
      <c r="K86" s="260"/>
      <c r="L86" s="260"/>
      <c r="M86" s="260"/>
      <c r="N86" s="260" t="s">
        <v>250</v>
      </c>
      <c r="O86" s="260"/>
      <c r="P86" s="260"/>
      <c r="Q86" s="260"/>
      <c r="R86" s="260"/>
      <c r="S86" s="260"/>
      <c r="T86" s="260"/>
      <c r="U86" s="260"/>
      <c r="V86" s="260"/>
      <c r="W86" s="260" t="s">
        <v>250</v>
      </c>
      <c r="X86" s="260" t="s">
        <v>250</v>
      </c>
      <c r="Y86" s="307"/>
      <c r="Z86" s="365"/>
    </row>
    <row r="87" spans="3:26" s="30" customFormat="1" x14ac:dyDescent="0.25">
      <c r="C87" s="88" t="s">
        <v>446</v>
      </c>
      <c r="D87" s="112" t="s">
        <v>447</v>
      </c>
      <c r="E87" s="46" t="s">
        <v>448</v>
      </c>
      <c r="F87" s="255" t="s">
        <v>207</v>
      </c>
      <c r="G87" s="366" t="s">
        <v>269</v>
      </c>
      <c r="H87" s="260"/>
      <c r="I87" s="260"/>
      <c r="J87" s="260"/>
      <c r="K87" s="260"/>
      <c r="L87" s="260"/>
      <c r="M87" s="260"/>
      <c r="N87" s="260" t="s">
        <v>250</v>
      </c>
      <c r="O87" s="260"/>
      <c r="P87" s="260"/>
      <c r="Q87" s="260"/>
      <c r="R87" s="260"/>
      <c r="S87" s="260"/>
      <c r="T87" s="260"/>
      <c r="U87" s="260"/>
      <c r="V87" s="260"/>
      <c r="W87" s="260"/>
      <c r="X87" s="260"/>
      <c r="Y87" s="307"/>
      <c r="Z87" s="365"/>
    </row>
    <row r="88" spans="3:26" s="30" customFormat="1" x14ac:dyDescent="0.25">
      <c r="C88" s="88" t="s">
        <v>449</v>
      </c>
      <c r="D88" s="112" t="s">
        <v>450</v>
      </c>
      <c r="E88" s="46" t="s">
        <v>451</v>
      </c>
      <c r="F88" s="255" t="s">
        <v>207</v>
      </c>
      <c r="G88" s="366" t="s">
        <v>249</v>
      </c>
      <c r="H88" s="260"/>
      <c r="I88" s="260"/>
      <c r="J88" s="260"/>
      <c r="K88" s="260"/>
      <c r="L88" s="260"/>
      <c r="M88" s="260"/>
      <c r="N88" s="260" t="s">
        <v>250</v>
      </c>
      <c r="O88" s="260"/>
      <c r="P88" s="260"/>
      <c r="Q88" s="260"/>
      <c r="R88" s="260"/>
      <c r="S88" s="260"/>
      <c r="T88" s="260"/>
      <c r="U88" s="260"/>
      <c r="V88" s="260"/>
      <c r="W88" s="260" t="s">
        <v>250</v>
      </c>
      <c r="X88" s="260" t="s">
        <v>250</v>
      </c>
      <c r="Y88" s="307"/>
      <c r="Z88" s="365"/>
    </row>
    <row r="89" spans="3:26" s="30" customFormat="1" x14ac:dyDescent="0.25">
      <c r="C89" s="88" t="s">
        <v>452</v>
      </c>
      <c r="D89" s="112" t="s">
        <v>453</v>
      </c>
      <c r="E89" s="46" t="s">
        <v>454</v>
      </c>
      <c r="F89" s="255" t="s">
        <v>207</v>
      </c>
      <c r="G89" s="366" t="s">
        <v>249</v>
      </c>
      <c r="H89" s="260"/>
      <c r="I89" s="260"/>
      <c r="J89" s="260"/>
      <c r="K89" s="260"/>
      <c r="L89" s="260"/>
      <c r="M89" s="260"/>
      <c r="N89" s="260" t="s">
        <v>250</v>
      </c>
      <c r="O89" s="260"/>
      <c r="P89" s="260"/>
      <c r="Q89" s="260"/>
      <c r="R89" s="260"/>
      <c r="S89" s="260"/>
      <c r="T89" s="260"/>
      <c r="U89" s="260"/>
      <c r="V89" s="260"/>
      <c r="W89" s="260" t="s">
        <v>250</v>
      </c>
      <c r="X89" s="260" t="s">
        <v>250</v>
      </c>
      <c r="Y89" s="307"/>
      <c r="Z89" s="365"/>
    </row>
    <row r="90" spans="3:26" s="30" customFormat="1" ht="30" x14ac:dyDescent="0.25">
      <c r="C90" s="88" t="s">
        <v>455</v>
      </c>
      <c r="D90" s="112" t="s">
        <v>456</v>
      </c>
      <c r="E90" s="46" t="s">
        <v>457</v>
      </c>
      <c r="F90" s="255" t="s">
        <v>207</v>
      </c>
      <c r="G90" s="366" t="s">
        <v>249</v>
      </c>
      <c r="H90" s="260"/>
      <c r="I90" s="260"/>
      <c r="J90" s="260"/>
      <c r="K90" s="260" t="s">
        <v>0</v>
      </c>
      <c r="L90" s="260"/>
      <c r="M90" s="260"/>
      <c r="N90" s="260" t="s">
        <v>250</v>
      </c>
      <c r="O90" s="260"/>
      <c r="P90" s="260"/>
      <c r="Q90" s="260"/>
      <c r="R90" s="260"/>
      <c r="S90" s="260"/>
      <c r="T90" s="260"/>
      <c r="U90" s="260"/>
      <c r="V90" s="260"/>
      <c r="W90" s="260" t="s">
        <v>250</v>
      </c>
      <c r="X90" s="260" t="s">
        <v>250</v>
      </c>
      <c r="Y90" s="307"/>
      <c r="Z90" s="365"/>
    </row>
    <row r="91" spans="3:26" s="30" customFormat="1" x14ac:dyDescent="0.25">
      <c r="C91" s="88" t="s">
        <v>458</v>
      </c>
      <c r="D91" s="112" t="s">
        <v>459</v>
      </c>
      <c r="E91" s="46" t="s">
        <v>460</v>
      </c>
      <c r="F91" s="255" t="s">
        <v>207</v>
      </c>
      <c r="G91" s="366" t="s">
        <v>249</v>
      </c>
      <c r="H91" s="260"/>
      <c r="I91" s="260"/>
      <c r="J91" s="260"/>
      <c r="K91" s="260"/>
      <c r="L91" s="260"/>
      <c r="M91" s="260"/>
      <c r="N91" s="260" t="s">
        <v>250</v>
      </c>
      <c r="O91" s="260"/>
      <c r="P91" s="260"/>
      <c r="Q91" s="260"/>
      <c r="R91" s="260"/>
      <c r="S91" s="260"/>
      <c r="T91" s="260"/>
      <c r="U91" s="260"/>
      <c r="V91" s="260"/>
      <c r="W91" s="260" t="s">
        <v>250</v>
      </c>
      <c r="X91" s="260" t="s">
        <v>250</v>
      </c>
      <c r="Y91" s="307"/>
      <c r="Z91" s="365"/>
    </row>
    <row r="92" spans="3:26" s="30" customFormat="1" x14ac:dyDescent="0.25">
      <c r="C92" s="88" t="s">
        <v>461</v>
      </c>
      <c r="D92" s="112" t="s">
        <v>462</v>
      </c>
      <c r="E92" s="46" t="s">
        <v>463</v>
      </c>
      <c r="F92" s="46" t="s">
        <v>207</v>
      </c>
      <c r="G92" s="366" t="s">
        <v>249</v>
      </c>
      <c r="H92" s="260"/>
      <c r="I92" s="260"/>
      <c r="J92" s="260"/>
      <c r="K92" s="260"/>
      <c r="L92" s="260"/>
      <c r="M92" s="260"/>
      <c r="N92" s="260" t="s">
        <v>250</v>
      </c>
      <c r="O92" s="260"/>
      <c r="P92" s="260"/>
      <c r="Q92" s="260"/>
      <c r="R92" s="260"/>
      <c r="S92" s="260"/>
      <c r="T92" s="260"/>
      <c r="U92" s="260"/>
      <c r="V92" s="260"/>
      <c r="W92" s="260" t="s">
        <v>250</v>
      </c>
      <c r="X92" s="260" t="s">
        <v>250</v>
      </c>
      <c r="Y92" s="307"/>
      <c r="Z92" s="365"/>
    </row>
    <row r="93" spans="3:26" s="30" customFormat="1" x14ac:dyDescent="0.25">
      <c r="C93" s="88" t="s">
        <v>464</v>
      </c>
      <c r="D93" s="112" t="s">
        <v>465</v>
      </c>
      <c r="E93" s="46" t="s">
        <v>466</v>
      </c>
      <c r="F93" s="46" t="s">
        <v>207</v>
      </c>
      <c r="G93" s="366" t="s">
        <v>269</v>
      </c>
      <c r="H93" s="260"/>
      <c r="I93" s="260"/>
      <c r="J93" s="260"/>
      <c r="K93" s="260"/>
      <c r="L93" s="260"/>
      <c r="M93" s="260"/>
      <c r="N93" s="260" t="s">
        <v>250</v>
      </c>
      <c r="O93" s="260"/>
      <c r="P93" s="260"/>
      <c r="Q93" s="260"/>
      <c r="R93" s="260"/>
      <c r="S93" s="260"/>
      <c r="T93" s="260"/>
      <c r="U93" s="260"/>
      <c r="V93" s="260"/>
      <c r="W93" s="260"/>
      <c r="X93" s="260"/>
      <c r="Y93" s="307"/>
      <c r="Z93" s="365"/>
    </row>
    <row r="94" spans="3:26" s="30" customFormat="1" x14ac:dyDescent="0.25">
      <c r="C94" s="88" t="s">
        <v>467</v>
      </c>
      <c r="D94" s="112" t="s">
        <v>468</v>
      </c>
      <c r="E94" s="46" t="s">
        <v>469</v>
      </c>
      <c r="F94" s="46" t="s">
        <v>207</v>
      </c>
      <c r="G94" s="366" t="s">
        <v>249</v>
      </c>
      <c r="H94" s="260"/>
      <c r="I94" s="260"/>
      <c r="J94" s="260"/>
      <c r="K94" s="260"/>
      <c r="L94" s="260"/>
      <c r="M94" s="260"/>
      <c r="N94" s="260" t="s">
        <v>250</v>
      </c>
      <c r="O94" s="260"/>
      <c r="P94" s="260"/>
      <c r="Q94" s="260"/>
      <c r="R94" s="260"/>
      <c r="S94" s="260"/>
      <c r="T94" s="260"/>
      <c r="U94" s="260"/>
      <c r="V94" s="260"/>
      <c r="W94" s="260" t="s">
        <v>250</v>
      </c>
      <c r="X94" s="260" t="s">
        <v>250</v>
      </c>
      <c r="Y94" s="307"/>
      <c r="Z94" s="365"/>
    </row>
    <row r="95" spans="3:26" s="30" customFormat="1" x14ac:dyDescent="0.25">
      <c r="C95" s="88" t="s">
        <v>470</v>
      </c>
      <c r="D95" s="112" t="s">
        <v>471</v>
      </c>
      <c r="E95" s="46" t="s">
        <v>472</v>
      </c>
      <c r="F95" s="46" t="s">
        <v>207</v>
      </c>
      <c r="G95" s="366" t="s">
        <v>249</v>
      </c>
      <c r="H95" s="260"/>
      <c r="I95" s="260"/>
      <c r="J95" s="260"/>
      <c r="K95" s="260"/>
      <c r="L95" s="260"/>
      <c r="M95" s="260"/>
      <c r="N95" s="260" t="s">
        <v>250</v>
      </c>
      <c r="O95" s="260"/>
      <c r="P95" s="260"/>
      <c r="Q95" s="260"/>
      <c r="R95" s="260"/>
      <c r="S95" s="260"/>
      <c r="T95" s="260"/>
      <c r="U95" s="260"/>
      <c r="V95" s="260"/>
      <c r="W95" s="260" t="s">
        <v>250</v>
      </c>
      <c r="X95" s="260" t="s">
        <v>250</v>
      </c>
      <c r="Y95" s="307"/>
      <c r="Z95" s="365"/>
    </row>
    <row r="96" spans="3:26" s="30" customFormat="1" x14ac:dyDescent="0.25">
      <c r="C96" s="88" t="s">
        <v>473</v>
      </c>
      <c r="D96" s="112" t="s">
        <v>474</v>
      </c>
      <c r="E96" s="46" t="s">
        <v>475</v>
      </c>
      <c r="F96" s="46" t="s">
        <v>207</v>
      </c>
      <c r="G96" s="366"/>
      <c r="H96" s="260"/>
      <c r="I96" s="260"/>
      <c r="J96" s="260"/>
      <c r="K96" s="260"/>
      <c r="L96" s="260"/>
      <c r="M96" s="260"/>
      <c r="N96" s="260" t="s">
        <v>250</v>
      </c>
      <c r="O96" s="260"/>
      <c r="P96" s="260"/>
      <c r="Q96" s="260"/>
      <c r="R96" s="260"/>
      <c r="S96" s="260"/>
      <c r="T96" s="260"/>
      <c r="U96" s="260"/>
      <c r="V96" s="260"/>
      <c r="W96" s="260"/>
      <c r="X96" s="260"/>
      <c r="Y96" s="307"/>
      <c r="Z96" s="365"/>
    </row>
    <row r="97" spans="3:26" s="30" customFormat="1" ht="30" x14ac:dyDescent="0.25">
      <c r="C97" s="88" t="s">
        <v>476</v>
      </c>
      <c r="D97" s="112" t="s">
        <v>477</v>
      </c>
      <c r="E97" s="46" t="s">
        <v>1463</v>
      </c>
      <c r="F97" s="46" t="s">
        <v>207</v>
      </c>
      <c r="G97" s="366" t="s">
        <v>249</v>
      </c>
      <c r="H97" s="260"/>
      <c r="I97" s="260"/>
      <c r="J97" s="260"/>
      <c r="K97" s="260"/>
      <c r="L97" s="260"/>
      <c r="M97" s="260"/>
      <c r="N97" s="260"/>
      <c r="O97" s="260" t="s">
        <v>250</v>
      </c>
      <c r="P97" s="260"/>
      <c r="Q97" s="260"/>
      <c r="R97" s="260"/>
      <c r="S97" s="260"/>
      <c r="T97" s="260"/>
      <c r="U97" s="260"/>
      <c r="V97" s="260"/>
      <c r="W97" s="260"/>
      <c r="X97" s="307"/>
      <c r="Y97" s="307"/>
      <c r="Z97" s="365"/>
    </row>
    <row r="98" spans="3:26" s="30" customFormat="1" x14ac:dyDescent="0.25">
      <c r="C98" s="88" t="s">
        <v>478</v>
      </c>
      <c r="D98" s="112" t="s">
        <v>479</v>
      </c>
      <c r="E98" s="46" t="s">
        <v>480</v>
      </c>
      <c r="F98" s="46" t="s">
        <v>207</v>
      </c>
      <c r="G98" s="366" t="s">
        <v>249</v>
      </c>
      <c r="H98" s="260"/>
      <c r="I98" s="260"/>
      <c r="J98" s="260"/>
      <c r="K98" s="260"/>
      <c r="L98" s="260"/>
      <c r="M98" s="260"/>
      <c r="N98" s="260"/>
      <c r="O98" s="260" t="s">
        <v>250</v>
      </c>
      <c r="P98" s="260"/>
      <c r="Q98" s="260"/>
      <c r="R98" s="260"/>
      <c r="S98" s="260"/>
      <c r="T98" s="260"/>
      <c r="U98" s="260"/>
      <c r="V98" s="260"/>
      <c r="W98" s="260" t="s">
        <v>250</v>
      </c>
      <c r="X98" s="260" t="s">
        <v>250</v>
      </c>
      <c r="Y98" s="307"/>
      <c r="Z98" s="365"/>
    </row>
    <row r="99" spans="3:26" s="30" customFormat="1" x14ac:dyDescent="0.25">
      <c r="C99" s="88" t="s">
        <v>481</v>
      </c>
      <c r="D99" s="112" t="s">
        <v>479</v>
      </c>
      <c r="E99" s="46" t="s">
        <v>482</v>
      </c>
      <c r="F99" s="46" t="s">
        <v>207</v>
      </c>
      <c r="G99" s="366" t="s">
        <v>249</v>
      </c>
      <c r="H99" s="260"/>
      <c r="I99" s="260"/>
      <c r="J99" s="260"/>
      <c r="K99" s="260"/>
      <c r="L99" s="260"/>
      <c r="M99" s="260"/>
      <c r="N99" s="260"/>
      <c r="O99" s="260" t="s">
        <v>250</v>
      </c>
      <c r="P99" s="260"/>
      <c r="Q99" s="260"/>
      <c r="R99" s="260"/>
      <c r="S99" s="260"/>
      <c r="T99" s="260"/>
      <c r="U99" s="260"/>
      <c r="V99" s="260"/>
      <c r="W99" s="260" t="s">
        <v>250</v>
      </c>
      <c r="X99" s="260" t="s">
        <v>250</v>
      </c>
      <c r="Y99" s="307"/>
      <c r="Z99" s="365"/>
    </row>
    <row r="100" spans="3:26" s="30" customFormat="1" x14ac:dyDescent="0.25">
      <c r="C100" s="88" t="s">
        <v>1495</v>
      </c>
      <c r="D100" s="112" t="s">
        <v>479</v>
      </c>
      <c r="E100" s="46" t="s">
        <v>1536</v>
      </c>
      <c r="F100" s="46" t="s">
        <v>207</v>
      </c>
      <c r="G100" s="366" t="s">
        <v>249</v>
      </c>
      <c r="H100" s="260"/>
      <c r="I100" s="260"/>
      <c r="J100" s="260"/>
      <c r="K100" s="260"/>
      <c r="L100" s="260"/>
      <c r="M100" s="260"/>
      <c r="N100" s="260"/>
      <c r="O100" s="260" t="s">
        <v>250</v>
      </c>
      <c r="P100" s="260"/>
      <c r="Q100" s="260"/>
      <c r="R100" s="260"/>
      <c r="S100" s="260"/>
      <c r="T100" s="260"/>
      <c r="U100" s="260"/>
      <c r="V100" s="260"/>
      <c r="W100" s="260"/>
      <c r="X100" s="260"/>
      <c r="Y100" s="307"/>
      <c r="Z100" s="365"/>
    </row>
    <row r="101" spans="3:26" s="30" customFormat="1" x14ac:dyDescent="0.25">
      <c r="C101" s="88" t="s">
        <v>1496</v>
      </c>
      <c r="D101" s="112" t="s">
        <v>479</v>
      </c>
      <c r="E101" s="46" t="s">
        <v>1531</v>
      </c>
      <c r="F101" s="46" t="s">
        <v>207</v>
      </c>
      <c r="G101" s="366" t="s">
        <v>249</v>
      </c>
      <c r="H101" s="260"/>
      <c r="I101" s="260"/>
      <c r="J101" s="260"/>
      <c r="K101" s="260"/>
      <c r="L101" s="260"/>
      <c r="M101" s="260"/>
      <c r="N101" s="260"/>
      <c r="O101" s="260" t="s">
        <v>250</v>
      </c>
      <c r="P101" s="260"/>
      <c r="Q101" s="260"/>
      <c r="R101" s="260"/>
      <c r="S101" s="260"/>
      <c r="T101" s="260"/>
      <c r="U101" s="260"/>
      <c r="V101" s="260"/>
      <c r="W101" s="260"/>
      <c r="X101" s="260"/>
      <c r="Y101" s="307"/>
      <c r="Z101" s="365"/>
    </row>
    <row r="102" spans="3:26" s="30" customFormat="1" x14ac:dyDescent="0.25">
      <c r="C102" s="88" t="s">
        <v>1497</v>
      </c>
      <c r="D102" s="112" t="s">
        <v>479</v>
      </c>
      <c r="E102" s="46" t="s">
        <v>1532</v>
      </c>
      <c r="F102" s="46" t="s">
        <v>207</v>
      </c>
      <c r="G102" s="366" t="s">
        <v>249</v>
      </c>
      <c r="H102" s="260"/>
      <c r="I102" s="260"/>
      <c r="J102" s="260"/>
      <c r="K102" s="260"/>
      <c r="L102" s="260"/>
      <c r="M102" s="260"/>
      <c r="N102" s="260"/>
      <c r="O102" s="260" t="s">
        <v>250</v>
      </c>
      <c r="P102" s="260"/>
      <c r="Q102" s="260"/>
      <c r="R102" s="260"/>
      <c r="S102" s="260"/>
      <c r="T102" s="260"/>
      <c r="U102" s="260"/>
      <c r="V102" s="260"/>
      <c r="W102" s="260"/>
      <c r="X102" s="260"/>
      <c r="Y102" s="307"/>
      <c r="Z102" s="365"/>
    </row>
    <row r="103" spans="3:26" s="30" customFormat="1" x14ac:dyDescent="0.25">
      <c r="C103" s="88" t="s">
        <v>1498</v>
      </c>
      <c r="D103" s="112" t="s">
        <v>479</v>
      </c>
      <c r="E103" s="46" t="s">
        <v>1533</v>
      </c>
      <c r="F103" s="46" t="s">
        <v>207</v>
      </c>
      <c r="G103" s="366" t="s">
        <v>249</v>
      </c>
      <c r="H103" s="260"/>
      <c r="I103" s="260"/>
      <c r="J103" s="260"/>
      <c r="K103" s="260"/>
      <c r="L103" s="260"/>
      <c r="M103" s="260"/>
      <c r="N103" s="260"/>
      <c r="O103" s="260" t="s">
        <v>250</v>
      </c>
      <c r="P103" s="260"/>
      <c r="Q103" s="260"/>
      <c r="R103" s="260"/>
      <c r="S103" s="260"/>
      <c r="T103" s="260"/>
      <c r="U103" s="260"/>
      <c r="V103" s="260"/>
      <c r="W103" s="260"/>
      <c r="X103" s="260"/>
      <c r="Y103" s="307"/>
      <c r="Z103" s="365"/>
    </row>
    <row r="104" spans="3:26" s="30" customFormat="1" x14ac:dyDescent="0.25">
      <c r="C104" s="88" t="s">
        <v>1499</v>
      </c>
      <c r="D104" s="112" t="s">
        <v>479</v>
      </c>
      <c r="E104" s="46" t="s">
        <v>1534</v>
      </c>
      <c r="F104" s="46" t="s">
        <v>207</v>
      </c>
      <c r="G104" s="366" t="s">
        <v>249</v>
      </c>
      <c r="H104" s="260"/>
      <c r="I104" s="260"/>
      <c r="J104" s="260"/>
      <c r="K104" s="260"/>
      <c r="L104" s="260"/>
      <c r="M104" s="260"/>
      <c r="N104" s="260"/>
      <c r="O104" s="260" t="s">
        <v>250</v>
      </c>
      <c r="P104" s="260"/>
      <c r="Q104" s="260"/>
      <c r="R104" s="260"/>
      <c r="S104" s="260"/>
      <c r="T104" s="260"/>
      <c r="U104" s="260"/>
      <c r="V104" s="260"/>
      <c r="W104" s="260"/>
      <c r="X104" s="260"/>
      <c r="Y104" s="307"/>
      <c r="Z104" s="365"/>
    </row>
    <row r="105" spans="3:26" s="30" customFormat="1" x14ac:dyDescent="0.25">
      <c r="C105" s="88" t="s">
        <v>1519</v>
      </c>
      <c r="D105" s="112" t="s">
        <v>479</v>
      </c>
      <c r="E105" s="46" t="s">
        <v>1535</v>
      </c>
      <c r="F105" s="46" t="s">
        <v>207</v>
      </c>
      <c r="G105" s="366" t="s">
        <v>249</v>
      </c>
      <c r="H105" s="260"/>
      <c r="I105" s="260"/>
      <c r="J105" s="260"/>
      <c r="K105" s="260"/>
      <c r="L105" s="260"/>
      <c r="M105" s="260"/>
      <c r="N105" s="260"/>
      <c r="O105" s="260" t="s">
        <v>250</v>
      </c>
      <c r="P105" s="260"/>
      <c r="Q105" s="260"/>
      <c r="R105" s="260"/>
      <c r="S105" s="260"/>
      <c r="T105" s="260"/>
      <c r="U105" s="260"/>
      <c r="V105" s="260"/>
      <c r="W105" s="260"/>
      <c r="X105" s="260"/>
      <c r="Y105" s="307"/>
      <c r="Z105" s="365"/>
    </row>
    <row r="106" spans="3:26" s="30" customFormat="1" x14ac:dyDescent="0.25">
      <c r="C106" s="88" t="s">
        <v>483</v>
      </c>
      <c r="D106" s="112" t="s">
        <v>484</v>
      </c>
      <c r="E106" s="46" t="s">
        <v>485</v>
      </c>
      <c r="F106" s="46" t="s">
        <v>207</v>
      </c>
      <c r="G106" s="366" t="s">
        <v>249</v>
      </c>
      <c r="H106" s="260"/>
      <c r="I106" s="260"/>
      <c r="J106" s="260"/>
      <c r="K106" s="260"/>
      <c r="L106" s="260"/>
      <c r="M106" s="260"/>
      <c r="N106" s="260"/>
      <c r="O106" s="260"/>
      <c r="P106" s="260" t="s">
        <v>250</v>
      </c>
      <c r="Q106" s="260"/>
      <c r="R106" s="260"/>
      <c r="S106" s="260"/>
      <c r="T106" s="260"/>
      <c r="U106" s="260"/>
      <c r="V106" s="260"/>
      <c r="W106" s="260" t="s">
        <v>250</v>
      </c>
      <c r="X106" s="260" t="s">
        <v>250</v>
      </c>
      <c r="Y106" s="307"/>
      <c r="Z106" s="365"/>
    </row>
    <row r="107" spans="3:26" s="30" customFormat="1" x14ac:dyDescent="0.25">
      <c r="C107" s="88" t="s">
        <v>486</v>
      </c>
      <c r="D107" s="112" t="s">
        <v>484</v>
      </c>
      <c r="E107" s="46" t="s">
        <v>487</v>
      </c>
      <c r="F107" s="46" t="s">
        <v>207</v>
      </c>
      <c r="G107" s="366" t="s">
        <v>276</v>
      </c>
      <c r="H107" s="260"/>
      <c r="I107" s="260"/>
      <c r="J107" s="260"/>
      <c r="K107" s="260"/>
      <c r="L107" s="260"/>
      <c r="M107" s="260"/>
      <c r="N107" s="260"/>
      <c r="O107" s="260"/>
      <c r="P107" s="260" t="s">
        <v>250</v>
      </c>
      <c r="Q107" s="260"/>
      <c r="R107" s="260"/>
      <c r="S107" s="260"/>
      <c r="T107" s="260"/>
      <c r="U107" s="260"/>
      <c r="V107" s="260"/>
      <c r="W107" s="260" t="s">
        <v>250</v>
      </c>
      <c r="X107" s="260" t="s">
        <v>250</v>
      </c>
      <c r="Y107" s="307"/>
      <c r="Z107" s="365"/>
    </row>
    <row r="108" spans="3:26" s="30" customFormat="1" x14ac:dyDescent="0.25">
      <c r="C108" s="88" t="s">
        <v>488</v>
      </c>
      <c r="D108" s="112" t="s">
        <v>489</v>
      </c>
      <c r="E108" s="46" t="s">
        <v>1464</v>
      </c>
      <c r="F108" s="46" t="s">
        <v>207</v>
      </c>
      <c r="G108" s="305" t="s">
        <v>249</v>
      </c>
      <c r="H108" s="260"/>
      <c r="I108" s="260"/>
      <c r="J108" s="260"/>
      <c r="K108" s="260"/>
      <c r="L108" s="260"/>
      <c r="M108" s="260"/>
      <c r="N108" s="260"/>
      <c r="O108" s="260"/>
      <c r="P108" s="260" t="s">
        <v>250</v>
      </c>
      <c r="Q108" s="260"/>
      <c r="R108" s="260"/>
      <c r="S108" s="260"/>
      <c r="T108" s="260"/>
      <c r="U108" s="260"/>
      <c r="V108" s="260"/>
      <c r="W108" s="260" t="s">
        <v>250</v>
      </c>
      <c r="X108" s="307"/>
      <c r="Y108" s="307"/>
      <c r="Z108" s="365"/>
    </row>
    <row r="109" spans="3:26" s="388" customFormat="1" x14ac:dyDescent="0.25">
      <c r="C109" s="88" t="s">
        <v>490</v>
      </c>
      <c r="D109" s="112" t="s">
        <v>489</v>
      </c>
      <c r="E109" s="46" t="s">
        <v>1464</v>
      </c>
      <c r="F109" s="46" t="s">
        <v>207</v>
      </c>
      <c r="G109" s="305" t="s">
        <v>249</v>
      </c>
      <c r="H109" s="260"/>
      <c r="I109" s="260"/>
      <c r="J109" s="260"/>
      <c r="K109" s="260"/>
      <c r="L109" s="260"/>
      <c r="M109" s="260"/>
      <c r="N109" s="260"/>
      <c r="O109" s="260"/>
      <c r="P109" s="260" t="s">
        <v>250</v>
      </c>
      <c r="Q109" s="260"/>
      <c r="R109" s="260"/>
      <c r="S109" s="260"/>
      <c r="T109" s="260"/>
      <c r="U109" s="260"/>
      <c r="V109" s="260"/>
      <c r="W109" s="260"/>
      <c r="X109" s="307"/>
      <c r="Y109" s="307"/>
      <c r="Z109" s="396"/>
    </row>
    <row r="110" spans="3:26" s="388" customFormat="1" x14ac:dyDescent="0.25">
      <c r="C110" s="88" t="s">
        <v>491</v>
      </c>
      <c r="D110" s="112" t="s">
        <v>489</v>
      </c>
      <c r="E110" s="46" t="s">
        <v>1464</v>
      </c>
      <c r="F110" s="46" t="s">
        <v>207</v>
      </c>
      <c r="G110" s="305" t="s">
        <v>249</v>
      </c>
      <c r="H110" s="260"/>
      <c r="I110" s="260"/>
      <c r="J110" s="260"/>
      <c r="K110" s="260"/>
      <c r="L110" s="260"/>
      <c r="M110" s="260"/>
      <c r="N110" s="260"/>
      <c r="O110" s="260"/>
      <c r="P110" s="260" t="s">
        <v>250</v>
      </c>
      <c r="Q110" s="260"/>
      <c r="R110" s="260"/>
      <c r="S110" s="260"/>
      <c r="T110" s="260"/>
      <c r="U110" s="260"/>
      <c r="V110" s="260"/>
      <c r="W110" s="260"/>
      <c r="X110" s="307"/>
      <c r="Y110" s="307"/>
      <c r="Z110" s="396"/>
    </row>
    <row r="111" spans="3:26" s="388" customFormat="1" x14ac:dyDescent="0.25">
      <c r="C111" s="88" t="s">
        <v>492</v>
      </c>
      <c r="D111" s="112" t="s">
        <v>489</v>
      </c>
      <c r="E111" s="46" t="s">
        <v>1464</v>
      </c>
      <c r="F111" s="46" t="s">
        <v>207</v>
      </c>
      <c r="G111" s="305" t="s">
        <v>249</v>
      </c>
      <c r="H111" s="260"/>
      <c r="I111" s="260"/>
      <c r="J111" s="260"/>
      <c r="K111" s="260"/>
      <c r="L111" s="260"/>
      <c r="M111" s="260"/>
      <c r="N111" s="260"/>
      <c r="O111" s="260"/>
      <c r="P111" s="260" t="s">
        <v>250</v>
      </c>
      <c r="Q111" s="260"/>
      <c r="R111" s="260"/>
      <c r="S111" s="260"/>
      <c r="T111" s="260"/>
      <c r="U111" s="260"/>
      <c r="V111" s="260"/>
      <c r="W111" s="260"/>
      <c r="X111" s="307"/>
      <c r="Y111" s="307"/>
      <c r="Z111" s="396"/>
    </row>
    <row r="112" spans="3:26" s="388" customFormat="1" x14ac:dyDescent="0.25">
      <c r="C112" s="88" t="s">
        <v>493</v>
      </c>
      <c r="D112" s="112" t="s">
        <v>489</v>
      </c>
      <c r="E112" s="46" t="s">
        <v>1464</v>
      </c>
      <c r="F112" s="46" t="s">
        <v>207</v>
      </c>
      <c r="G112" s="305" t="s">
        <v>249</v>
      </c>
      <c r="H112" s="260"/>
      <c r="I112" s="260"/>
      <c r="J112" s="260"/>
      <c r="K112" s="260"/>
      <c r="L112" s="260"/>
      <c r="M112" s="260"/>
      <c r="N112" s="260"/>
      <c r="O112" s="260"/>
      <c r="P112" s="260" t="s">
        <v>250</v>
      </c>
      <c r="Q112" s="260"/>
      <c r="R112" s="260"/>
      <c r="S112" s="260"/>
      <c r="T112" s="260"/>
      <c r="U112" s="260"/>
      <c r="V112" s="260"/>
      <c r="W112" s="260"/>
      <c r="X112" s="307"/>
      <c r="Y112" s="307"/>
      <c r="Z112" s="396"/>
    </row>
    <row r="113" spans="3:26" s="388" customFormat="1" x14ac:dyDescent="0.25">
      <c r="C113" s="88" t="s">
        <v>494</v>
      </c>
      <c r="D113" s="112" t="s">
        <v>489</v>
      </c>
      <c r="E113" s="46" t="s">
        <v>1464</v>
      </c>
      <c r="F113" s="46" t="s">
        <v>207</v>
      </c>
      <c r="G113" s="305" t="s">
        <v>249</v>
      </c>
      <c r="H113" s="260"/>
      <c r="I113" s="260"/>
      <c r="J113" s="260"/>
      <c r="K113" s="260"/>
      <c r="L113" s="260"/>
      <c r="M113" s="260"/>
      <c r="N113" s="260"/>
      <c r="O113" s="260"/>
      <c r="P113" s="260" t="s">
        <v>250</v>
      </c>
      <c r="Q113" s="260"/>
      <c r="R113" s="260"/>
      <c r="S113" s="260"/>
      <c r="T113" s="260"/>
      <c r="U113" s="260"/>
      <c r="V113" s="260"/>
      <c r="W113" s="260"/>
      <c r="X113" s="307"/>
      <c r="Y113" s="307"/>
      <c r="Z113" s="396"/>
    </row>
    <row r="114" spans="3:26" s="388" customFormat="1" x14ac:dyDescent="0.25">
      <c r="C114" s="88" t="s">
        <v>495</v>
      </c>
      <c r="D114" s="112" t="s">
        <v>489</v>
      </c>
      <c r="E114" s="46" t="s">
        <v>1464</v>
      </c>
      <c r="F114" s="46" t="s">
        <v>207</v>
      </c>
      <c r="G114" s="305" t="s">
        <v>249</v>
      </c>
      <c r="H114" s="260"/>
      <c r="I114" s="260"/>
      <c r="J114" s="260"/>
      <c r="K114" s="260"/>
      <c r="L114" s="260"/>
      <c r="M114" s="260"/>
      <c r="N114" s="260"/>
      <c r="O114" s="260"/>
      <c r="P114" s="260" t="s">
        <v>250</v>
      </c>
      <c r="Q114" s="260"/>
      <c r="R114" s="260"/>
      <c r="S114" s="260"/>
      <c r="T114" s="260"/>
      <c r="U114" s="260"/>
      <c r="V114" s="260"/>
      <c r="W114" s="260"/>
      <c r="X114" s="307"/>
      <c r="Y114" s="307"/>
      <c r="Z114" s="396"/>
    </row>
    <row r="115" spans="3:26" s="388" customFormat="1" x14ac:dyDescent="0.25">
      <c r="C115" s="88" t="s">
        <v>496</v>
      </c>
      <c r="D115" s="112" t="s">
        <v>489</v>
      </c>
      <c r="E115" s="46" t="s">
        <v>1464</v>
      </c>
      <c r="F115" s="46" t="s">
        <v>207</v>
      </c>
      <c r="G115" s="305" t="s">
        <v>249</v>
      </c>
      <c r="H115" s="260"/>
      <c r="I115" s="260"/>
      <c r="J115" s="260"/>
      <c r="K115" s="260"/>
      <c r="L115" s="260"/>
      <c r="M115" s="260"/>
      <c r="N115" s="260"/>
      <c r="O115" s="260"/>
      <c r="P115" s="260" t="s">
        <v>250</v>
      </c>
      <c r="Q115" s="260"/>
      <c r="R115" s="260"/>
      <c r="S115" s="260"/>
      <c r="T115" s="260"/>
      <c r="U115" s="260"/>
      <c r="V115" s="260"/>
      <c r="W115" s="260"/>
      <c r="X115" s="307"/>
      <c r="Y115" s="307"/>
      <c r="Z115" s="396"/>
    </row>
    <row r="116" spans="3:26" s="388" customFormat="1" x14ac:dyDescent="0.25">
      <c r="C116" s="88" t="s">
        <v>497</v>
      </c>
      <c r="D116" s="112" t="s">
        <v>489</v>
      </c>
      <c r="E116" s="46" t="s">
        <v>1464</v>
      </c>
      <c r="F116" s="46" t="s">
        <v>207</v>
      </c>
      <c r="G116" s="305" t="s">
        <v>249</v>
      </c>
      <c r="H116" s="260"/>
      <c r="I116" s="260"/>
      <c r="J116" s="260"/>
      <c r="K116" s="260"/>
      <c r="L116" s="260"/>
      <c r="M116" s="260"/>
      <c r="N116" s="260"/>
      <c r="O116" s="260"/>
      <c r="P116" s="260" t="s">
        <v>250</v>
      </c>
      <c r="Q116" s="260"/>
      <c r="R116" s="260"/>
      <c r="S116" s="260"/>
      <c r="T116" s="260"/>
      <c r="U116" s="260"/>
      <c r="V116" s="260"/>
      <c r="W116" s="260"/>
      <c r="X116" s="307"/>
      <c r="Y116" s="307"/>
      <c r="Z116" s="396"/>
    </row>
    <row r="117" spans="3:26" s="388" customFormat="1" x14ac:dyDescent="0.25">
      <c r="C117" s="88" t="s">
        <v>498</v>
      </c>
      <c r="D117" s="112" t="s">
        <v>489</v>
      </c>
      <c r="E117" s="46" t="s">
        <v>1464</v>
      </c>
      <c r="F117" s="46" t="s">
        <v>207</v>
      </c>
      <c r="G117" s="305" t="s">
        <v>249</v>
      </c>
      <c r="H117" s="260"/>
      <c r="I117" s="260"/>
      <c r="J117" s="260"/>
      <c r="K117" s="260"/>
      <c r="L117" s="260"/>
      <c r="M117" s="260"/>
      <c r="N117" s="260"/>
      <c r="O117" s="260"/>
      <c r="P117" s="260" t="s">
        <v>250</v>
      </c>
      <c r="Q117" s="260"/>
      <c r="R117" s="260"/>
      <c r="S117" s="260"/>
      <c r="T117" s="260"/>
      <c r="U117" s="260"/>
      <c r="V117" s="260"/>
      <c r="W117" s="260"/>
      <c r="X117" s="307"/>
      <c r="Y117" s="307"/>
      <c r="Z117" s="396"/>
    </row>
    <row r="118" spans="3:26" s="388" customFormat="1" x14ac:dyDescent="0.25">
      <c r="C118" s="88" t="s">
        <v>499</v>
      </c>
      <c r="D118" s="112" t="s">
        <v>489</v>
      </c>
      <c r="E118" s="46" t="s">
        <v>1464</v>
      </c>
      <c r="F118" s="46" t="s">
        <v>207</v>
      </c>
      <c r="G118" s="305" t="s">
        <v>249</v>
      </c>
      <c r="H118" s="260"/>
      <c r="I118" s="260"/>
      <c r="J118" s="260"/>
      <c r="K118" s="260"/>
      <c r="L118" s="260"/>
      <c r="M118" s="260"/>
      <c r="N118" s="260"/>
      <c r="O118" s="260"/>
      <c r="P118" s="260" t="s">
        <v>250</v>
      </c>
      <c r="Q118" s="260"/>
      <c r="R118" s="260"/>
      <c r="S118" s="260"/>
      <c r="T118" s="260"/>
      <c r="U118" s="260"/>
      <c r="V118" s="260"/>
      <c r="W118" s="260"/>
      <c r="X118" s="307"/>
      <c r="Y118" s="307"/>
      <c r="Z118" s="396"/>
    </row>
    <row r="119" spans="3:26" s="388" customFormat="1" x14ac:dyDescent="0.25">
      <c r="C119" s="88" t="s">
        <v>500</v>
      </c>
      <c r="D119" s="112" t="s">
        <v>489</v>
      </c>
      <c r="E119" s="46" t="s">
        <v>1464</v>
      </c>
      <c r="F119" s="46" t="s">
        <v>207</v>
      </c>
      <c r="G119" s="305" t="s">
        <v>249</v>
      </c>
      <c r="H119" s="260"/>
      <c r="I119" s="260"/>
      <c r="J119" s="260"/>
      <c r="K119" s="260"/>
      <c r="L119" s="260"/>
      <c r="M119" s="260"/>
      <c r="N119" s="260"/>
      <c r="O119" s="260"/>
      <c r="P119" s="260" t="s">
        <v>250</v>
      </c>
      <c r="Q119" s="260"/>
      <c r="R119" s="260"/>
      <c r="S119" s="260"/>
      <c r="T119" s="260"/>
      <c r="U119" s="260"/>
      <c r="V119" s="260"/>
      <c r="W119" s="260"/>
      <c r="X119" s="307"/>
      <c r="Y119" s="307"/>
      <c r="Z119" s="396"/>
    </row>
    <row r="120" spans="3:26" s="388" customFormat="1" x14ac:dyDescent="0.25">
      <c r="C120" s="88" t="s">
        <v>501</v>
      </c>
      <c r="D120" s="112" t="s">
        <v>489</v>
      </c>
      <c r="E120" s="46" t="s">
        <v>1464</v>
      </c>
      <c r="F120" s="46" t="s">
        <v>207</v>
      </c>
      <c r="G120" s="305" t="s">
        <v>249</v>
      </c>
      <c r="H120" s="260"/>
      <c r="I120" s="260"/>
      <c r="J120" s="260"/>
      <c r="K120" s="260"/>
      <c r="L120" s="260"/>
      <c r="M120" s="260"/>
      <c r="N120" s="260"/>
      <c r="O120" s="260"/>
      <c r="P120" s="260" t="s">
        <v>250</v>
      </c>
      <c r="Q120" s="260"/>
      <c r="R120" s="260"/>
      <c r="S120" s="260"/>
      <c r="T120" s="260"/>
      <c r="U120" s="260"/>
      <c r="V120" s="260"/>
      <c r="W120" s="260"/>
      <c r="X120" s="307"/>
      <c r="Y120" s="307"/>
      <c r="Z120" s="396"/>
    </row>
    <row r="121" spans="3:26" s="30" customFormat="1" x14ac:dyDescent="0.25">
      <c r="C121" s="88" t="s">
        <v>502</v>
      </c>
      <c r="D121" s="112" t="s">
        <v>503</v>
      </c>
      <c r="E121" s="305" t="s">
        <v>504</v>
      </c>
      <c r="F121" s="46" t="s">
        <v>207</v>
      </c>
      <c r="G121" s="366" t="s">
        <v>249</v>
      </c>
      <c r="H121" s="260"/>
      <c r="I121" s="260"/>
      <c r="J121" s="260"/>
      <c r="K121" s="260"/>
      <c r="L121" s="260"/>
      <c r="M121" s="260"/>
      <c r="N121" s="260"/>
      <c r="O121" s="260"/>
      <c r="P121" s="260" t="s">
        <v>250</v>
      </c>
      <c r="Q121" s="260"/>
      <c r="R121" s="260"/>
      <c r="S121" s="260"/>
      <c r="T121" s="260"/>
      <c r="U121" s="260"/>
      <c r="V121" s="260"/>
      <c r="W121" s="260"/>
      <c r="X121" s="260"/>
      <c r="Y121" s="228"/>
      <c r="Z121" s="365"/>
    </row>
    <row r="122" spans="3:26" s="30" customFormat="1" x14ac:dyDescent="0.25">
      <c r="C122" s="88" t="s">
        <v>505</v>
      </c>
      <c r="D122" s="112" t="s">
        <v>503</v>
      </c>
      <c r="E122" s="305" t="s">
        <v>506</v>
      </c>
      <c r="F122" s="46" t="s">
        <v>207</v>
      </c>
      <c r="G122" s="366" t="s">
        <v>249</v>
      </c>
      <c r="H122" s="260"/>
      <c r="I122" s="260"/>
      <c r="J122" s="260"/>
      <c r="K122" s="260"/>
      <c r="L122" s="260"/>
      <c r="M122" s="260"/>
      <c r="N122" s="260"/>
      <c r="O122" s="260"/>
      <c r="P122" s="260" t="s">
        <v>250</v>
      </c>
      <c r="Q122" s="260"/>
      <c r="R122" s="260"/>
      <c r="S122" s="260"/>
      <c r="T122" s="260"/>
      <c r="U122" s="260"/>
      <c r="V122" s="260"/>
      <c r="W122" s="260"/>
      <c r="X122" s="260"/>
      <c r="Y122" s="228"/>
      <c r="Z122" s="365"/>
    </row>
    <row r="123" spans="3:26" s="30" customFormat="1" x14ac:dyDescent="0.25">
      <c r="C123" s="88" t="s">
        <v>507</v>
      </c>
      <c r="D123" s="112" t="s">
        <v>503</v>
      </c>
      <c r="E123" s="305" t="s">
        <v>508</v>
      </c>
      <c r="F123" s="46" t="s">
        <v>207</v>
      </c>
      <c r="G123" s="366" t="s">
        <v>249</v>
      </c>
      <c r="H123" s="260"/>
      <c r="I123" s="260"/>
      <c r="J123" s="260"/>
      <c r="K123" s="260"/>
      <c r="L123" s="260"/>
      <c r="M123" s="260"/>
      <c r="N123" s="260"/>
      <c r="O123" s="260"/>
      <c r="P123" s="260" t="s">
        <v>250</v>
      </c>
      <c r="Q123" s="260"/>
      <c r="R123" s="260"/>
      <c r="S123" s="260"/>
      <c r="T123" s="260"/>
      <c r="U123" s="260"/>
      <c r="V123" s="260"/>
      <c r="W123" s="260"/>
      <c r="X123" s="260"/>
      <c r="Y123" s="228"/>
      <c r="Z123" s="365"/>
    </row>
    <row r="124" spans="3:26" s="30" customFormat="1" ht="30" x14ac:dyDescent="0.25">
      <c r="C124" s="88" t="s">
        <v>509</v>
      </c>
      <c r="D124" s="112" t="s">
        <v>503</v>
      </c>
      <c r="E124" s="305" t="s">
        <v>510</v>
      </c>
      <c r="F124" s="46" t="s">
        <v>207</v>
      </c>
      <c r="G124" s="366" t="s">
        <v>249</v>
      </c>
      <c r="H124" s="260"/>
      <c r="I124" s="260"/>
      <c r="J124" s="260"/>
      <c r="K124" s="260"/>
      <c r="L124" s="260"/>
      <c r="M124" s="260"/>
      <c r="N124" s="260"/>
      <c r="O124" s="260"/>
      <c r="P124" s="260" t="s">
        <v>250</v>
      </c>
      <c r="Q124" s="260"/>
      <c r="R124" s="260"/>
      <c r="S124" s="260"/>
      <c r="T124" s="260"/>
      <c r="U124" s="260"/>
      <c r="V124" s="260"/>
      <c r="W124" s="260"/>
      <c r="X124" s="260"/>
      <c r="Y124" s="228"/>
      <c r="Z124" s="365"/>
    </row>
    <row r="125" spans="3:26" s="30" customFormat="1" x14ac:dyDescent="0.25">
      <c r="C125" s="88" t="s">
        <v>511</v>
      </c>
      <c r="D125" s="112" t="s">
        <v>512</v>
      </c>
      <c r="E125" s="46" t="s">
        <v>1465</v>
      </c>
      <c r="F125" s="46" t="s">
        <v>207</v>
      </c>
      <c r="G125" s="366" t="s">
        <v>249</v>
      </c>
      <c r="H125" s="260"/>
      <c r="I125" s="260"/>
      <c r="J125" s="260"/>
      <c r="K125" s="260"/>
      <c r="L125" s="260"/>
      <c r="M125" s="260"/>
      <c r="N125" s="260"/>
      <c r="O125" s="260"/>
      <c r="P125" s="260" t="s">
        <v>250</v>
      </c>
      <c r="Q125" s="260"/>
      <c r="R125" s="260"/>
      <c r="S125" s="260"/>
      <c r="T125" s="260"/>
      <c r="U125" s="260"/>
      <c r="V125" s="260"/>
      <c r="W125" s="260" t="s">
        <v>250</v>
      </c>
      <c r="X125" s="260" t="s">
        <v>250</v>
      </c>
      <c r="Y125" s="228"/>
      <c r="Z125" s="365"/>
    </row>
    <row r="126" spans="3:26" s="30" customFormat="1" x14ac:dyDescent="0.25">
      <c r="C126" s="88" t="s">
        <v>513</v>
      </c>
      <c r="D126" s="112" t="s">
        <v>514</v>
      </c>
      <c r="E126" s="46" t="s">
        <v>1466</v>
      </c>
      <c r="F126" s="46" t="s">
        <v>207</v>
      </c>
      <c r="G126" s="366" t="s">
        <v>249</v>
      </c>
      <c r="H126" s="260"/>
      <c r="I126" s="260"/>
      <c r="J126" s="260"/>
      <c r="K126" s="260"/>
      <c r="L126" s="260"/>
      <c r="M126" s="260"/>
      <c r="N126" s="260"/>
      <c r="O126" s="260"/>
      <c r="P126" s="260" t="s">
        <v>250</v>
      </c>
      <c r="Q126" s="260"/>
      <c r="R126" s="260"/>
      <c r="S126" s="260"/>
      <c r="T126" s="260"/>
      <c r="U126" s="260"/>
      <c r="V126" s="260"/>
      <c r="W126" s="260" t="s">
        <v>250</v>
      </c>
      <c r="X126" s="260" t="s">
        <v>250</v>
      </c>
      <c r="Y126" s="260"/>
      <c r="Z126" s="365"/>
    </row>
    <row r="127" spans="3:26" s="30" customFormat="1" x14ac:dyDescent="0.25">
      <c r="C127" s="88" t="s">
        <v>515</v>
      </c>
      <c r="D127" s="112" t="s">
        <v>514</v>
      </c>
      <c r="E127" s="46" t="s">
        <v>1467</v>
      </c>
      <c r="F127" s="46" t="s">
        <v>207</v>
      </c>
      <c r="G127" s="366" t="s">
        <v>249</v>
      </c>
      <c r="H127" s="260"/>
      <c r="I127" s="260"/>
      <c r="J127" s="260"/>
      <c r="K127" s="260"/>
      <c r="L127" s="260"/>
      <c r="M127" s="260"/>
      <c r="N127" s="260"/>
      <c r="O127" s="260"/>
      <c r="P127" s="260" t="s">
        <v>250</v>
      </c>
      <c r="Q127" s="260"/>
      <c r="R127" s="260"/>
      <c r="S127" s="260"/>
      <c r="T127" s="260"/>
      <c r="U127" s="260"/>
      <c r="V127" s="260"/>
      <c r="W127" s="260" t="s">
        <v>250</v>
      </c>
      <c r="X127" s="260" t="s">
        <v>250</v>
      </c>
      <c r="Y127" s="260"/>
      <c r="Z127" s="365"/>
    </row>
    <row r="128" spans="3:26" s="30" customFormat="1" x14ac:dyDescent="0.25">
      <c r="C128" s="88" t="s">
        <v>516</v>
      </c>
      <c r="D128" s="112" t="s">
        <v>514</v>
      </c>
      <c r="E128" s="46" t="s">
        <v>1468</v>
      </c>
      <c r="F128" s="46" t="s">
        <v>207</v>
      </c>
      <c r="G128" s="366" t="s">
        <v>249</v>
      </c>
      <c r="H128" s="260"/>
      <c r="I128" s="260"/>
      <c r="J128" s="260"/>
      <c r="K128" s="260"/>
      <c r="L128" s="260"/>
      <c r="M128" s="260"/>
      <c r="N128" s="260"/>
      <c r="O128" s="260"/>
      <c r="P128" s="260" t="s">
        <v>250</v>
      </c>
      <c r="Q128" s="260"/>
      <c r="R128" s="260"/>
      <c r="S128" s="260"/>
      <c r="T128" s="260"/>
      <c r="U128" s="260"/>
      <c r="V128" s="260"/>
      <c r="W128" s="260" t="s">
        <v>250</v>
      </c>
      <c r="X128" s="260" t="s">
        <v>250</v>
      </c>
      <c r="Y128" s="260"/>
      <c r="Z128" s="365"/>
    </row>
    <row r="129" spans="3:26" s="30" customFormat="1" ht="45" x14ac:dyDescent="0.25">
      <c r="C129" s="88" t="s">
        <v>517</v>
      </c>
      <c r="D129" s="112" t="s">
        <v>518</v>
      </c>
      <c r="E129" s="46" t="s">
        <v>1469</v>
      </c>
      <c r="F129" s="46" t="s">
        <v>207</v>
      </c>
      <c r="G129" s="305" t="s">
        <v>249</v>
      </c>
      <c r="H129" s="260"/>
      <c r="I129" s="260"/>
      <c r="J129" s="260"/>
      <c r="K129" s="260"/>
      <c r="L129" s="260"/>
      <c r="M129" s="260"/>
      <c r="N129" s="260"/>
      <c r="O129" s="260"/>
      <c r="P129" s="260" t="s">
        <v>250</v>
      </c>
      <c r="Q129" s="260"/>
      <c r="R129" s="260"/>
      <c r="S129" s="260"/>
      <c r="T129" s="260"/>
      <c r="U129" s="260"/>
      <c r="V129" s="260"/>
      <c r="W129" s="260" t="s">
        <v>250</v>
      </c>
      <c r="X129" s="228"/>
      <c r="Y129" s="228"/>
      <c r="Z129" s="365"/>
    </row>
    <row r="130" spans="3:26" s="30" customFormat="1" ht="30" x14ac:dyDescent="0.25">
      <c r="C130" s="88" t="s">
        <v>519</v>
      </c>
      <c r="D130" s="112" t="s">
        <v>518</v>
      </c>
      <c r="E130" s="46" t="s">
        <v>520</v>
      </c>
      <c r="F130" s="46" t="s">
        <v>207</v>
      </c>
      <c r="G130" s="305" t="s">
        <v>249</v>
      </c>
      <c r="H130" s="260"/>
      <c r="I130" s="260"/>
      <c r="J130" s="260"/>
      <c r="K130" s="260"/>
      <c r="L130" s="260"/>
      <c r="M130" s="260"/>
      <c r="N130" s="260"/>
      <c r="O130" s="260"/>
      <c r="P130" s="260" t="s">
        <v>250</v>
      </c>
      <c r="Q130" s="260"/>
      <c r="R130" s="260"/>
      <c r="S130" s="260"/>
      <c r="T130" s="260"/>
      <c r="U130" s="260"/>
      <c r="V130" s="260"/>
      <c r="W130" s="260" t="s">
        <v>250</v>
      </c>
      <c r="X130" s="228"/>
      <c r="Y130" s="228"/>
      <c r="Z130" s="365"/>
    </row>
    <row r="131" spans="3:26" s="30" customFormat="1" ht="30" x14ac:dyDescent="0.25">
      <c r="C131" s="88" t="s">
        <v>521</v>
      </c>
      <c r="D131" s="112" t="s">
        <v>522</v>
      </c>
      <c r="E131" s="46" t="s">
        <v>1470</v>
      </c>
      <c r="F131" s="46" t="s">
        <v>207</v>
      </c>
      <c r="G131" s="305" t="s">
        <v>249</v>
      </c>
      <c r="H131" s="260"/>
      <c r="I131" s="260"/>
      <c r="J131" s="260"/>
      <c r="K131" s="260"/>
      <c r="L131" s="260"/>
      <c r="M131" s="260"/>
      <c r="N131" s="260"/>
      <c r="O131" s="260"/>
      <c r="P131" s="260" t="s">
        <v>250</v>
      </c>
      <c r="Q131" s="260"/>
      <c r="R131" s="260"/>
      <c r="S131" s="260"/>
      <c r="T131" s="260"/>
      <c r="U131" s="260"/>
      <c r="V131" s="260"/>
      <c r="W131" s="260"/>
      <c r="X131" s="260"/>
      <c r="Y131" s="260" t="s">
        <v>250</v>
      </c>
      <c r="Z131" s="365"/>
    </row>
    <row r="132" spans="3:26" s="30" customFormat="1" ht="78" customHeight="1" x14ac:dyDescent="0.25">
      <c r="C132" s="88" t="s">
        <v>523</v>
      </c>
      <c r="D132" s="112" t="s">
        <v>522</v>
      </c>
      <c r="E132" s="46" t="s">
        <v>1471</v>
      </c>
      <c r="F132" s="46" t="s">
        <v>207</v>
      </c>
      <c r="G132" s="305" t="s">
        <v>249</v>
      </c>
      <c r="H132" s="260"/>
      <c r="I132" s="260"/>
      <c r="J132" s="260"/>
      <c r="K132" s="260"/>
      <c r="L132" s="260"/>
      <c r="M132" s="260"/>
      <c r="N132" s="260"/>
      <c r="O132" s="260"/>
      <c r="P132" s="260"/>
      <c r="Q132" s="260"/>
      <c r="R132" s="260"/>
      <c r="S132" s="260"/>
      <c r="T132" s="260"/>
      <c r="U132" s="260"/>
      <c r="V132" s="260"/>
      <c r="W132" s="260"/>
      <c r="X132" s="260"/>
      <c r="Y132" s="260" t="s">
        <v>250</v>
      </c>
      <c r="Z132" s="365"/>
    </row>
    <row r="133" spans="3:26" s="30" customFormat="1" ht="22.5" customHeight="1" x14ac:dyDescent="0.25">
      <c r="C133" s="88" t="s">
        <v>524</v>
      </c>
      <c r="D133" s="112" t="s">
        <v>522</v>
      </c>
      <c r="E133" s="46" t="s">
        <v>1472</v>
      </c>
      <c r="F133" s="46" t="s">
        <v>207</v>
      </c>
      <c r="G133" s="305" t="s">
        <v>249</v>
      </c>
      <c r="H133" s="260"/>
      <c r="I133" s="260"/>
      <c r="J133" s="260"/>
      <c r="K133" s="260"/>
      <c r="L133" s="260"/>
      <c r="M133" s="260"/>
      <c r="N133" s="260"/>
      <c r="O133" s="260"/>
      <c r="P133" s="260" t="s">
        <v>250</v>
      </c>
      <c r="Q133" s="260"/>
      <c r="R133" s="260"/>
      <c r="S133" s="260"/>
      <c r="T133" s="260"/>
      <c r="U133" s="260"/>
      <c r="V133" s="260"/>
      <c r="W133" s="260"/>
      <c r="X133" s="260"/>
      <c r="Y133" s="260" t="s">
        <v>250</v>
      </c>
      <c r="Z133" s="365"/>
    </row>
    <row r="134" spans="3:26" s="30" customFormat="1" ht="22.5" customHeight="1" x14ac:dyDescent="0.25">
      <c r="C134" s="88" t="s">
        <v>525</v>
      </c>
      <c r="D134" s="112" t="s">
        <v>522</v>
      </c>
      <c r="E134" s="46" t="s">
        <v>526</v>
      </c>
      <c r="F134" s="46" t="s">
        <v>207</v>
      </c>
      <c r="G134" s="305" t="s">
        <v>249</v>
      </c>
      <c r="H134" s="260"/>
      <c r="I134" s="260"/>
      <c r="J134" s="260"/>
      <c r="K134" s="260"/>
      <c r="L134" s="260"/>
      <c r="M134" s="260"/>
      <c r="N134" s="260"/>
      <c r="O134" s="260"/>
      <c r="P134" s="260" t="s">
        <v>250</v>
      </c>
      <c r="Q134" s="260"/>
      <c r="R134" s="260"/>
      <c r="S134" s="260"/>
      <c r="T134" s="260"/>
      <c r="U134" s="260"/>
      <c r="V134" s="260"/>
      <c r="W134" s="260"/>
      <c r="X134" s="260"/>
      <c r="Y134" s="260" t="s">
        <v>250</v>
      </c>
      <c r="Z134" s="365"/>
    </row>
    <row r="135" spans="3:26" s="30" customFormat="1" ht="22.5" customHeight="1" x14ac:dyDescent="0.25">
      <c r="C135" s="88" t="s">
        <v>527</v>
      </c>
      <c r="D135" s="112" t="s">
        <v>522</v>
      </c>
      <c r="E135" s="46" t="s">
        <v>528</v>
      </c>
      <c r="F135" s="46" t="s">
        <v>207</v>
      </c>
      <c r="G135" s="305" t="s">
        <v>249</v>
      </c>
      <c r="H135" s="260"/>
      <c r="I135" s="260"/>
      <c r="J135" s="260"/>
      <c r="K135" s="260"/>
      <c r="L135" s="260"/>
      <c r="M135" s="260"/>
      <c r="N135" s="260"/>
      <c r="O135" s="260"/>
      <c r="P135" s="260" t="s">
        <v>250</v>
      </c>
      <c r="Q135" s="260"/>
      <c r="R135" s="260"/>
      <c r="S135" s="260"/>
      <c r="T135" s="260"/>
      <c r="U135" s="260"/>
      <c r="V135" s="260"/>
      <c r="W135" s="260"/>
      <c r="X135" s="260"/>
      <c r="Y135" s="260" t="s">
        <v>250</v>
      </c>
      <c r="Z135" s="365"/>
    </row>
    <row r="136" spans="3:26" s="30" customFormat="1" ht="22.5" customHeight="1" x14ac:dyDescent="0.25">
      <c r="C136" s="88" t="s">
        <v>529</v>
      </c>
      <c r="D136" s="112" t="s">
        <v>522</v>
      </c>
      <c r="E136" s="46" t="s">
        <v>530</v>
      </c>
      <c r="F136" s="46" t="s">
        <v>207</v>
      </c>
      <c r="G136" s="366" t="s">
        <v>249</v>
      </c>
      <c r="H136" s="260"/>
      <c r="I136" s="260"/>
      <c r="J136" s="260"/>
      <c r="K136" s="260"/>
      <c r="L136" s="260"/>
      <c r="M136" s="260"/>
      <c r="N136" s="260"/>
      <c r="O136" s="260"/>
      <c r="P136" s="260" t="s">
        <v>250</v>
      </c>
      <c r="Q136" s="260"/>
      <c r="R136" s="260"/>
      <c r="S136" s="260"/>
      <c r="T136" s="260"/>
      <c r="U136" s="260"/>
      <c r="V136" s="260"/>
      <c r="W136" s="260"/>
      <c r="X136" s="260"/>
      <c r="Y136" s="260" t="s">
        <v>250</v>
      </c>
      <c r="Z136" s="365"/>
    </row>
    <row r="137" spans="3:26" s="30" customFormat="1" ht="22.5" customHeight="1" x14ac:dyDescent="0.25">
      <c r="C137" s="88" t="s">
        <v>531</v>
      </c>
      <c r="D137" s="112" t="s">
        <v>532</v>
      </c>
      <c r="E137" s="46" t="s">
        <v>533</v>
      </c>
      <c r="F137" s="46" t="s">
        <v>207</v>
      </c>
      <c r="G137" s="366" t="s">
        <v>249</v>
      </c>
      <c r="H137" s="260"/>
      <c r="I137" s="260"/>
      <c r="J137" s="260"/>
      <c r="K137" s="260"/>
      <c r="L137" s="260"/>
      <c r="M137" s="260"/>
      <c r="N137" s="260"/>
      <c r="O137" s="260"/>
      <c r="P137" s="260" t="s">
        <v>250</v>
      </c>
      <c r="Q137" s="260"/>
      <c r="R137" s="260"/>
      <c r="S137" s="260"/>
      <c r="T137" s="260"/>
      <c r="U137" s="260"/>
      <c r="V137" s="260"/>
      <c r="W137" s="260"/>
      <c r="X137" s="260"/>
      <c r="Y137" s="260" t="s">
        <v>250</v>
      </c>
      <c r="Z137" s="365"/>
    </row>
    <row r="138" spans="3:26" s="30" customFormat="1" ht="30" x14ac:dyDescent="0.25">
      <c r="C138" s="88" t="s">
        <v>534</v>
      </c>
      <c r="D138" s="112" t="s">
        <v>535</v>
      </c>
      <c r="E138" s="46" t="s">
        <v>536</v>
      </c>
      <c r="F138" s="46" t="s">
        <v>207</v>
      </c>
      <c r="G138" s="366" t="s">
        <v>249</v>
      </c>
      <c r="H138" s="260"/>
      <c r="I138" s="260"/>
      <c r="J138" s="260"/>
      <c r="K138" s="260"/>
      <c r="L138" s="260"/>
      <c r="M138" s="260"/>
      <c r="N138" s="260"/>
      <c r="O138" s="260"/>
      <c r="P138" s="260" t="s">
        <v>250</v>
      </c>
      <c r="Q138" s="260"/>
      <c r="R138" s="260"/>
      <c r="S138" s="260"/>
      <c r="T138" s="260"/>
      <c r="U138" s="260"/>
      <c r="V138" s="260"/>
      <c r="W138" s="260" t="s">
        <v>250</v>
      </c>
      <c r="X138" s="260"/>
      <c r="Y138" s="260" t="s">
        <v>250</v>
      </c>
      <c r="Z138" s="365"/>
    </row>
    <row r="139" spans="3:26" s="30" customFormat="1" ht="30" x14ac:dyDescent="0.25">
      <c r="C139" s="88" t="s">
        <v>537</v>
      </c>
      <c r="D139" s="112" t="s">
        <v>538</v>
      </c>
      <c r="E139" s="46" t="s">
        <v>1473</v>
      </c>
      <c r="F139" s="46" t="s">
        <v>218</v>
      </c>
      <c r="G139" s="366" t="s">
        <v>249</v>
      </c>
      <c r="H139" s="260"/>
      <c r="I139" s="260"/>
      <c r="J139" s="260"/>
      <c r="K139" s="260"/>
      <c r="L139" s="260"/>
      <c r="M139" s="260"/>
      <c r="N139" s="260"/>
      <c r="O139" s="260"/>
      <c r="P139" s="260" t="s">
        <v>250</v>
      </c>
      <c r="Q139" s="260"/>
      <c r="R139" s="260"/>
      <c r="S139" s="260"/>
      <c r="T139" s="260"/>
      <c r="U139" s="260"/>
      <c r="V139" s="260"/>
      <c r="W139" s="260" t="s">
        <v>250</v>
      </c>
      <c r="X139" s="260"/>
      <c r="Y139" s="260"/>
      <c r="Z139" s="365"/>
    </row>
    <row r="140" spans="3:26" s="30" customFormat="1" x14ac:dyDescent="0.25">
      <c r="C140" s="88" t="s">
        <v>539</v>
      </c>
      <c r="D140" s="112" t="s">
        <v>540</v>
      </c>
      <c r="E140" s="46" t="s">
        <v>1055</v>
      </c>
      <c r="F140" s="46" t="s">
        <v>207</v>
      </c>
      <c r="G140" s="366" t="s">
        <v>249</v>
      </c>
      <c r="H140" s="260"/>
      <c r="I140" s="260"/>
      <c r="J140" s="260"/>
      <c r="K140" s="260"/>
      <c r="L140" s="260"/>
      <c r="M140" s="260"/>
      <c r="N140" s="260"/>
      <c r="O140" s="260"/>
      <c r="P140" s="260" t="s">
        <v>250</v>
      </c>
      <c r="Q140" s="260"/>
      <c r="R140" s="260"/>
      <c r="S140" s="260"/>
      <c r="T140" s="260"/>
      <c r="U140" s="260"/>
      <c r="V140" s="260"/>
      <c r="W140" s="260" t="s">
        <v>250</v>
      </c>
      <c r="X140" s="260"/>
      <c r="Y140" s="260"/>
      <c r="Z140" s="365"/>
    </row>
    <row r="141" spans="3:26" s="30" customFormat="1" x14ac:dyDescent="0.25">
      <c r="C141" s="88" t="s">
        <v>541</v>
      </c>
      <c r="D141" s="112" t="s">
        <v>542</v>
      </c>
      <c r="E141" s="46" t="s">
        <v>543</v>
      </c>
      <c r="F141" s="46" t="s">
        <v>207</v>
      </c>
      <c r="G141" s="366" t="s">
        <v>269</v>
      </c>
      <c r="H141" s="260"/>
      <c r="I141" s="260"/>
      <c r="J141" s="260"/>
      <c r="K141" s="260"/>
      <c r="L141" s="260"/>
      <c r="M141" s="260"/>
      <c r="N141" s="260"/>
      <c r="O141" s="260"/>
      <c r="P141" s="260" t="s">
        <v>250</v>
      </c>
      <c r="Q141" s="260"/>
      <c r="R141" s="260"/>
      <c r="S141" s="260"/>
      <c r="T141" s="260"/>
      <c r="U141" s="260"/>
      <c r="V141" s="260"/>
      <c r="W141" s="260" t="s">
        <v>250</v>
      </c>
      <c r="X141" s="260"/>
      <c r="Y141" s="260"/>
      <c r="Z141" s="365"/>
    </row>
    <row r="142" spans="3:26" s="30" customFormat="1" x14ac:dyDescent="0.25">
      <c r="C142" s="88" t="s">
        <v>544</v>
      </c>
      <c r="D142" s="48" t="s">
        <v>545</v>
      </c>
      <c r="E142" s="46" t="s">
        <v>546</v>
      </c>
      <c r="F142" s="46" t="s">
        <v>207</v>
      </c>
      <c r="G142" s="366" t="s">
        <v>269</v>
      </c>
      <c r="H142" s="260"/>
      <c r="I142" s="260"/>
      <c r="J142" s="260"/>
      <c r="K142" s="260"/>
      <c r="L142" s="260"/>
      <c r="M142" s="260"/>
      <c r="N142" s="260"/>
      <c r="O142" s="260"/>
      <c r="P142" s="260"/>
      <c r="Q142" s="260" t="s">
        <v>250</v>
      </c>
      <c r="R142" s="260"/>
      <c r="S142" s="260"/>
      <c r="T142" s="260"/>
      <c r="U142" s="260"/>
      <c r="V142" s="260"/>
      <c r="W142" s="260"/>
      <c r="X142" s="260"/>
      <c r="Y142" s="260"/>
      <c r="Z142" s="365"/>
    </row>
    <row r="143" spans="3:26" s="30" customFormat="1" ht="30" x14ac:dyDescent="0.25">
      <c r="C143" s="88" t="s">
        <v>547</v>
      </c>
      <c r="D143" s="48" t="s">
        <v>548</v>
      </c>
      <c r="E143" s="305" t="s">
        <v>549</v>
      </c>
      <c r="F143" s="46" t="s">
        <v>207</v>
      </c>
      <c r="G143" s="366" t="s">
        <v>249</v>
      </c>
      <c r="H143" s="260"/>
      <c r="I143" s="260"/>
      <c r="J143" s="260"/>
      <c r="K143" s="260"/>
      <c r="L143" s="260"/>
      <c r="M143" s="260"/>
      <c r="N143" s="260"/>
      <c r="O143" s="260"/>
      <c r="P143" s="260"/>
      <c r="Q143" s="260" t="s">
        <v>250</v>
      </c>
      <c r="R143" s="260"/>
      <c r="S143" s="260"/>
      <c r="T143" s="260"/>
      <c r="U143" s="260"/>
      <c r="V143" s="260"/>
      <c r="W143" s="260"/>
      <c r="X143" s="260"/>
      <c r="Y143" s="260"/>
      <c r="Z143" s="365"/>
    </row>
    <row r="144" spans="3:26" s="314" customFormat="1" ht="30" x14ac:dyDescent="0.25">
      <c r="C144" s="88" t="s">
        <v>550</v>
      </c>
      <c r="D144" s="48" t="s">
        <v>548</v>
      </c>
      <c r="E144" s="305" t="s">
        <v>551</v>
      </c>
      <c r="F144" s="46" t="s">
        <v>207</v>
      </c>
      <c r="G144" s="366" t="s">
        <v>249</v>
      </c>
      <c r="H144" s="340"/>
      <c r="I144" s="340"/>
      <c r="J144" s="340"/>
      <c r="K144" s="340"/>
      <c r="L144" s="340"/>
      <c r="M144" s="340"/>
      <c r="N144" s="340"/>
      <c r="O144" s="340"/>
      <c r="P144" s="340"/>
      <c r="Q144" s="340" t="s">
        <v>250</v>
      </c>
      <c r="R144" s="340"/>
      <c r="S144" s="340"/>
      <c r="T144" s="340"/>
      <c r="U144" s="340"/>
      <c r="V144" s="340"/>
      <c r="W144" s="340"/>
      <c r="X144" s="340"/>
      <c r="Y144" s="340"/>
      <c r="Z144" s="345"/>
    </row>
    <row r="145" spans="3:26" s="314" customFormat="1" ht="30" x14ac:dyDescent="0.25">
      <c r="C145" s="88" t="s">
        <v>552</v>
      </c>
      <c r="D145" s="48" t="s">
        <v>548</v>
      </c>
      <c r="E145" s="305" t="s">
        <v>553</v>
      </c>
      <c r="F145" s="46" t="s">
        <v>207</v>
      </c>
      <c r="G145" s="366" t="s">
        <v>249</v>
      </c>
      <c r="H145" s="340"/>
      <c r="I145" s="340"/>
      <c r="J145" s="340"/>
      <c r="K145" s="340"/>
      <c r="L145" s="340"/>
      <c r="M145" s="340"/>
      <c r="N145" s="340"/>
      <c r="O145" s="340"/>
      <c r="P145" s="340"/>
      <c r="Q145" s="340" t="s">
        <v>250</v>
      </c>
      <c r="R145" s="340"/>
      <c r="S145" s="340"/>
      <c r="T145" s="340"/>
      <c r="U145" s="340"/>
      <c r="V145" s="340"/>
      <c r="W145" s="340"/>
      <c r="X145" s="340"/>
      <c r="Y145" s="340"/>
      <c r="Z145" s="345"/>
    </row>
    <row r="146" spans="3:26" s="314" customFormat="1" ht="30" x14ac:dyDescent="0.25">
      <c r="C146" s="88" t="s">
        <v>554</v>
      </c>
      <c r="D146" s="48" t="s">
        <v>548</v>
      </c>
      <c r="E146" s="305" t="s">
        <v>555</v>
      </c>
      <c r="F146" s="46" t="s">
        <v>207</v>
      </c>
      <c r="G146" s="366" t="s">
        <v>249</v>
      </c>
      <c r="H146" s="340"/>
      <c r="I146" s="340"/>
      <c r="J146" s="340"/>
      <c r="K146" s="340"/>
      <c r="L146" s="340"/>
      <c r="M146" s="340"/>
      <c r="N146" s="340"/>
      <c r="O146" s="340"/>
      <c r="P146" s="340"/>
      <c r="Q146" s="340" t="s">
        <v>250</v>
      </c>
      <c r="R146" s="340"/>
      <c r="S146" s="340"/>
      <c r="T146" s="340"/>
      <c r="U146" s="340"/>
      <c r="V146" s="340"/>
      <c r="W146" s="340"/>
      <c r="X146" s="340"/>
      <c r="Y146" s="340"/>
      <c r="Z146" s="345"/>
    </row>
    <row r="147" spans="3:26" s="314" customFormat="1" ht="30" x14ac:dyDescent="0.25">
      <c r="C147" s="88" t="s">
        <v>556</v>
      </c>
      <c r="D147" s="48" t="s">
        <v>548</v>
      </c>
      <c r="E147" s="305" t="s">
        <v>557</v>
      </c>
      <c r="F147" s="46" t="s">
        <v>207</v>
      </c>
      <c r="G147" s="366" t="s">
        <v>249</v>
      </c>
      <c r="H147" s="340"/>
      <c r="I147" s="340"/>
      <c r="J147" s="340"/>
      <c r="K147" s="340"/>
      <c r="L147" s="340"/>
      <c r="M147" s="340"/>
      <c r="N147" s="340"/>
      <c r="O147" s="340"/>
      <c r="P147" s="340"/>
      <c r="Q147" s="340" t="s">
        <v>250</v>
      </c>
      <c r="R147" s="340"/>
      <c r="S147" s="340"/>
      <c r="T147" s="340"/>
      <c r="U147" s="340"/>
      <c r="V147" s="340"/>
      <c r="W147" s="340"/>
      <c r="X147" s="340"/>
      <c r="Y147" s="340"/>
      <c r="Z147" s="345"/>
    </row>
    <row r="148" spans="3:26" s="30" customFormat="1" ht="30" x14ac:dyDescent="0.25">
      <c r="C148" s="88" t="s">
        <v>558</v>
      </c>
      <c r="D148" s="48" t="s">
        <v>559</v>
      </c>
      <c r="E148" s="46" t="s">
        <v>560</v>
      </c>
      <c r="F148" s="46" t="s">
        <v>207</v>
      </c>
      <c r="G148" s="366" t="s">
        <v>249</v>
      </c>
      <c r="H148" s="260"/>
      <c r="I148" s="260"/>
      <c r="J148" s="260"/>
      <c r="K148" s="260"/>
      <c r="L148" s="260"/>
      <c r="M148" s="260"/>
      <c r="N148" s="260"/>
      <c r="O148" s="260"/>
      <c r="P148" s="260"/>
      <c r="Q148" s="260" t="s">
        <v>250</v>
      </c>
      <c r="R148" s="260"/>
      <c r="S148" s="260"/>
      <c r="T148" s="260"/>
      <c r="U148" s="260"/>
      <c r="V148" s="260"/>
      <c r="W148" s="260"/>
      <c r="X148" s="260"/>
      <c r="Y148" s="260"/>
      <c r="Z148" s="365"/>
    </row>
    <row r="149" spans="3:26" s="30" customFormat="1" x14ac:dyDescent="0.25">
      <c r="C149" s="88" t="s">
        <v>561</v>
      </c>
      <c r="D149" s="48" t="s">
        <v>562</v>
      </c>
      <c r="E149" s="46" t="s">
        <v>563</v>
      </c>
      <c r="F149" s="46" t="s">
        <v>207</v>
      </c>
      <c r="G149" s="366" t="s">
        <v>249</v>
      </c>
      <c r="H149" s="260"/>
      <c r="I149" s="260"/>
      <c r="J149" s="260"/>
      <c r="K149" s="260"/>
      <c r="L149" s="260"/>
      <c r="M149" s="260"/>
      <c r="N149" s="260"/>
      <c r="O149" s="260"/>
      <c r="P149" s="260"/>
      <c r="Q149" s="260" t="s">
        <v>250</v>
      </c>
      <c r="R149" s="260"/>
      <c r="S149" s="260"/>
      <c r="T149" s="260"/>
      <c r="U149" s="260"/>
      <c r="V149" s="260"/>
      <c r="W149" s="260"/>
      <c r="X149" s="260"/>
      <c r="Y149" s="260"/>
      <c r="Z149" s="365"/>
    </row>
    <row r="150" spans="3:26" s="30" customFormat="1" x14ac:dyDescent="0.25">
      <c r="C150" s="88" t="s">
        <v>564</v>
      </c>
      <c r="D150" s="46" t="s">
        <v>565</v>
      </c>
      <c r="E150" s="46" t="s">
        <v>566</v>
      </c>
      <c r="F150" s="46" t="s">
        <v>207</v>
      </c>
      <c r="G150" s="366" t="s">
        <v>249</v>
      </c>
      <c r="H150" s="260"/>
      <c r="I150" s="260"/>
      <c r="J150" s="260"/>
      <c r="K150" s="260"/>
      <c r="L150" s="260"/>
      <c r="M150" s="260"/>
      <c r="N150" s="260"/>
      <c r="O150" s="260"/>
      <c r="P150" s="260"/>
      <c r="Q150" s="260" t="s">
        <v>250</v>
      </c>
      <c r="R150" s="260"/>
      <c r="S150" s="260"/>
      <c r="T150" s="260"/>
      <c r="U150" s="260"/>
      <c r="V150" s="260"/>
      <c r="W150" s="260"/>
      <c r="X150" s="260"/>
      <c r="Y150" s="260"/>
      <c r="Z150" s="365"/>
    </row>
    <row r="151" spans="3:26" s="30" customFormat="1" x14ac:dyDescent="0.25">
      <c r="C151" s="88" t="s">
        <v>567</v>
      </c>
      <c r="D151" s="46" t="s">
        <v>565</v>
      </c>
      <c r="E151" s="46" t="s">
        <v>568</v>
      </c>
      <c r="F151" s="46" t="s">
        <v>207</v>
      </c>
      <c r="G151" s="366" t="s">
        <v>249</v>
      </c>
      <c r="H151" s="260"/>
      <c r="I151" s="260"/>
      <c r="J151" s="260"/>
      <c r="K151" s="260"/>
      <c r="L151" s="260"/>
      <c r="M151" s="260"/>
      <c r="N151" s="260"/>
      <c r="O151" s="260"/>
      <c r="P151" s="260"/>
      <c r="Q151" s="260" t="s">
        <v>250</v>
      </c>
      <c r="R151" s="260"/>
      <c r="S151" s="260"/>
      <c r="T151" s="260"/>
      <c r="U151" s="260"/>
      <c r="V151" s="260"/>
      <c r="W151" s="260"/>
      <c r="X151" s="260"/>
      <c r="Y151" s="260"/>
      <c r="Z151" s="365"/>
    </row>
    <row r="152" spans="3:26" s="30" customFormat="1" x14ac:dyDescent="0.25">
      <c r="C152" s="88" t="s">
        <v>569</v>
      </c>
      <c r="D152" s="48" t="s">
        <v>570</v>
      </c>
      <c r="E152" s="46" t="s">
        <v>571</v>
      </c>
      <c r="F152" s="46" t="s">
        <v>207</v>
      </c>
      <c r="G152" s="366" t="s">
        <v>249</v>
      </c>
      <c r="H152" s="260"/>
      <c r="I152" s="260"/>
      <c r="J152" s="260"/>
      <c r="K152" s="260"/>
      <c r="L152" s="260"/>
      <c r="M152" s="260"/>
      <c r="N152" s="260"/>
      <c r="O152" s="260"/>
      <c r="P152" s="260"/>
      <c r="Q152" s="260" t="s">
        <v>250</v>
      </c>
      <c r="R152" s="260"/>
      <c r="S152" s="260"/>
      <c r="T152" s="260"/>
      <c r="U152" s="260"/>
      <c r="V152" s="260"/>
      <c r="W152" s="260"/>
      <c r="X152" s="260"/>
      <c r="Y152" s="260"/>
      <c r="Z152" s="365"/>
    </row>
    <row r="153" spans="3:26" s="30" customFormat="1" x14ac:dyDescent="0.25">
      <c r="C153" s="88" t="s">
        <v>572</v>
      </c>
      <c r="D153" s="48" t="s">
        <v>573</v>
      </c>
      <c r="E153" s="46" t="s">
        <v>574</v>
      </c>
      <c r="F153" s="46" t="s">
        <v>207</v>
      </c>
      <c r="G153" s="366" t="s">
        <v>249</v>
      </c>
      <c r="H153" s="260"/>
      <c r="I153" s="260"/>
      <c r="J153" s="260"/>
      <c r="K153" s="260"/>
      <c r="L153" s="260"/>
      <c r="M153" s="260"/>
      <c r="N153" s="260"/>
      <c r="O153" s="260"/>
      <c r="P153" s="260"/>
      <c r="Q153" s="260" t="s">
        <v>250</v>
      </c>
      <c r="R153" s="260"/>
      <c r="S153" s="260"/>
      <c r="T153" s="260"/>
      <c r="U153" s="260"/>
      <c r="V153" s="260"/>
      <c r="W153" s="260"/>
      <c r="X153" s="260"/>
      <c r="Y153" s="260"/>
      <c r="Z153" s="365"/>
    </row>
    <row r="154" spans="3:26" s="30" customFormat="1" x14ac:dyDescent="0.25">
      <c r="C154" s="88" t="s">
        <v>575</v>
      </c>
      <c r="D154" s="48" t="s">
        <v>576</v>
      </c>
      <c r="E154" s="46" t="s">
        <v>577</v>
      </c>
      <c r="F154" s="46" t="s">
        <v>207</v>
      </c>
      <c r="G154" s="366" t="s">
        <v>249</v>
      </c>
      <c r="H154" s="260"/>
      <c r="I154" s="260"/>
      <c r="J154" s="260"/>
      <c r="K154" s="260"/>
      <c r="L154" s="260"/>
      <c r="M154" s="260"/>
      <c r="N154" s="260"/>
      <c r="O154" s="260"/>
      <c r="P154" s="260"/>
      <c r="Q154" s="260" t="s">
        <v>250</v>
      </c>
      <c r="R154" s="260"/>
      <c r="S154" s="260"/>
      <c r="T154" s="260"/>
      <c r="U154" s="260"/>
      <c r="V154" s="260"/>
      <c r="W154" s="260"/>
      <c r="X154" s="260"/>
      <c r="Y154" s="260"/>
      <c r="Z154" s="365"/>
    </row>
    <row r="155" spans="3:26" s="30" customFormat="1" ht="30" x14ac:dyDescent="0.25">
      <c r="C155" s="88" t="s">
        <v>578</v>
      </c>
      <c r="D155" s="46" t="s">
        <v>579</v>
      </c>
      <c r="E155" s="46" t="s">
        <v>580</v>
      </c>
      <c r="F155" s="46" t="s">
        <v>207</v>
      </c>
      <c r="G155" s="366" t="s">
        <v>249</v>
      </c>
      <c r="H155" s="260"/>
      <c r="I155" s="260"/>
      <c r="J155" s="260"/>
      <c r="K155" s="260"/>
      <c r="L155" s="260"/>
      <c r="M155" s="260"/>
      <c r="N155" s="260"/>
      <c r="O155" s="260"/>
      <c r="P155" s="260"/>
      <c r="Q155" s="260" t="s">
        <v>250</v>
      </c>
      <c r="R155" s="260"/>
      <c r="S155" s="260"/>
      <c r="T155" s="260"/>
      <c r="U155" s="260"/>
      <c r="V155" s="260"/>
      <c r="W155" s="260"/>
      <c r="X155" s="260"/>
      <c r="Y155" s="260"/>
      <c r="Z155" s="365"/>
    </row>
    <row r="156" spans="3:26" s="30" customFormat="1" ht="30" x14ac:dyDescent="0.25">
      <c r="C156" s="88" t="s">
        <v>581</v>
      </c>
      <c r="D156" s="46" t="s">
        <v>579</v>
      </c>
      <c r="E156" s="46" t="s">
        <v>582</v>
      </c>
      <c r="F156" s="46" t="s">
        <v>207</v>
      </c>
      <c r="G156" s="366" t="s">
        <v>249</v>
      </c>
      <c r="H156" s="260"/>
      <c r="I156" s="260"/>
      <c r="J156" s="260"/>
      <c r="K156" s="260"/>
      <c r="L156" s="260"/>
      <c r="M156" s="260"/>
      <c r="N156" s="260"/>
      <c r="O156" s="260"/>
      <c r="P156" s="260"/>
      <c r="Q156" s="260" t="s">
        <v>250</v>
      </c>
      <c r="R156" s="260"/>
      <c r="S156" s="260"/>
      <c r="T156" s="260"/>
      <c r="U156" s="260"/>
      <c r="V156" s="260"/>
      <c r="W156" s="260"/>
      <c r="X156" s="260"/>
      <c r="Y156" s="260"/>
      <c r="Z156" s="365"/>
    </row>
    <row r="157" spans="3:26" s="30" customFormat="1" x14ac:dyDescent="0.25">
      <c r="C157" s="88" t="s">
        <v>583</v>
      </c>
      <c r="D157" s="46" t="s">
        <v>584</v>
      </c>
      <c r="E157" s="46" t="s">
        <v>585</v>
      </c>
      <c r="F157" s="46" t="s">
        <v>207</v>
      </c>
      <c r="G157" s="366" t="s">
        <v>249</v>
      </c>
      <c r="H157" s="260"/>
      <c r="I157" s="260"/>
      <c r="J157" s="260"/>
      <c r="K157" s="260"/>
      <c r="L157" s="260"/>
      <c r="M157" s="260"/>
      <c r="N157" s="260"/>
      <c r="O157" s="260"/>
      <c r="P157" s="260"/>
      <c r="Q157" s="260" t="s">
        <v>250</v>
      </c>
      <c r="R157" s="260"/>
      <c r="S157" s="260"/>
      <c r="T157" s="260"/>
      <c r="U157" s="260"/>
      <c r="V157" s="260"/>
      <c r="W157" s="260"/>
      <c r="X157" s="260"/>
      <c r="Y157" s="260"/>
      <c r="Z157" s="365"/>
    </row>
    <row r="158" spans="3:26" s="30" customFormat="1" x14ac:dyDescent="0.25">
      <c r="C158" s="88" t="s">
        <v>586</v>
      </c>
      <c r="D158" s="46" t="s">
        <v>587</v>
      </c>
      <c r="E158" s="46" t="s">
        <v>588</v>
      </c>
      <c r="F158" s="46" t="s">
        <v>207</v>
      </c>
      <c r="G158" s="366" t="s">
        <v>249</v>
      </c>
      <c r="H158" s="260"/>
      <c r="I158" s="260"/>
      <c r="J158" s="260"/>
      <c r="K158" s="260"/>
      <c r="L158" s="260"/>
      <c r="M158" s="260"/>
      <c r="N158" s="260"/>
      <c r="O158" s="260"/>
      <c r="P158" s="260"/>
      <c r="Q158" s="260" t="s">
        <v>250</v>
      </c>
      <c r="R158" s="260"/>
      <c r="S158" s="260"/>
      <c r="T158" s="260"/>
      <c r="U158" s="260"/>
      <c r="V158" s="260"/>
      <c r="W158" s="260"/>
      <c r="X158" s="260"/>
      <c r="Y158" s="260"/>
      <c r="Z158" s="365"/>
    </row>
    <row r="159" spans="3:26" s="30" customFormat="1" x14ac:dyDescent="0.25">
      <c r="C159" s="88" t="s">
        <v>589</v>
      </c>
      <c r="D159" s="46" t="s">
        <v>587</v>
      </c>
      <c r="E159" s="46" t="s">
        <v>590</v>
      </c>
      <c r="F159" s="46" t="s">
        <v>207</v>
      </c>
      <c r="G159" s="366" t="s">
        <v>249</v>
      </c>
      <c r="H159" s="260"/>
      <c r="I159" s="260"/>
      <c r="J159" s="260"/>
      <c r="K159" s="260"/>
      <c r="L159" s="260"/>
      <c r="M159" s="260"/>
      <c r="N159" s="260"/>
      <c r="O159" s="260"/>
      <c r="P159" s="260"/>
      <c r="Q159" s="260" t="s">
        <v>250</v>
      </c>
      <c r="R159" s="260"/>
      <c r="S159" s="260"/>
      <c r="T159" s="260"/>
      <c r="U159" s="260"/>
      <c r="V159" s="260"/>
      <c r="W159" s="260"/>
      <c r="X159" s="260"/>
      <c r="Y159" s="260"/>
      <c r="Z159" s="365"/>
    </row>
    <row r="160" spans="3:26" s="30" customFormat="1" x14ac:dyDescent="0.25">
      <c r="C160" s="88" t="s">
        <v>591</v>
      </c>
      <c r="D160" s="46" t="s">
        <v>587</v>
      </c>
      <c r="E160" s="46" t="s">
        <v>592</v>
      </c>
      <c r="F160" s="46" t="s">
        <v>207</v>
      </c>
      <c r="G160" s="366" t="s">
        <v>249</v>
      </c>
      <c r="H160" s="260"/>
      <c r="I160" s="260"/>
      <c r="J160" s="260"/>
      <c r="K160" s="260"/>
      <c r="L160" s="260"/>
      <c r="M160" s="260"/>
      <c r="N160" s="260"/>
      <c r="O160" s="260"/>
      <c r="P160" s="260"/>
      <c r="Q160" s="260" t="s">
        <v>250</v>
      </c>
      <c r="R160" s="260"/>
      <c r="S160" s="260"/>
      <c r="T160" s="260"/>
      <c r="U160" s="260"/>
      <c r="V160" s="260"/>
      <c r="W160" s="260"/>
      <c r="X160" s="260"/>
      <c r="Y160" s="260"/>
      <c r="Z160" s="365"/>
    </row>
    <row r="161" spans="3:26" s="30" customFormat="1" x14ac:dyDescent="0.25">
      <c r="C161" s="88" t="s">
        <v>593</v>
      </c>
      <c r="D161" s="46" t="s">
        <v>587</v>
      </c>
      <c r="E161" s="46" t="s">
        <v>594</v>
      </c>
      <c r="F161" s="46" t="s">
        <v>207</v>
      </c>
      <c r="G161" s="366" t="s">
        <v>249</v>
      </c>
      <c r="H161" s="260"/>
      <c r="I161" s="260"/>
      <c r="J161" s="260"/>
      <c r="K161" s="260"/>
      <c r="L161" s="260"/>
      <c r="M161" s="260"/>
      <c r="N161" s="260"/>
      <c r="O161" s="260"/>
      <c r="P161" s="260"/>
      <c r="Q161" s="260" t="s">
        <v>250</v>
      </c>
      <c r="R161" s="260"/>
      <c r="S161" s="260"/>
      <c r="T161" s="260"/>
      <c r="U161" s="260"/>
      <c r="V161" s="260"/>
      <c r="W161" s="260"/>
      <c r="X161" s="260"/>
      <c r="Y161" s="260"/>
      <c r="Z161" s="365"/>
    </row>
    <row r="162" spans="3:26" s="30" customFormat="1" x14ac:dyDescent="0.25">
      <c r="C162" s="88" t="s">
        <v>595</v>
      </c>
      <c r="D162" s="46" t="s">
        <v>596</v>
      </c>
      <c r="E162" s="46" t="s">
        <v>597</v>
      </c>
      <c r="F162" s="46" t="s">
        <v>207</v>
      </c>
      <c r="G162" s="366" t="s">
        <v>249</v>
      </c>
      <c r="H162" s="260"/>
      <c r="I162" s="260"/>
      <c r="J162" s="260"/>
      <c r="K162" s="260"/>
      <c r="L162" s="260"/>
      <c r="M162" s="260"/>
      <c r="N162" s="260"/>
      <c r="O162" s="260"/>
      <c r="P162" s="260"/>
      <c r="Q162" s="260" t="s">
        <v>250</v>
      </c>
      <c r="R162" s="260"/>
      <c r="S162" s="260"/>
      <c r="T162" s="260"/>
      <c r="U162" s="260"/>
      <c r="V162" s="260"/>
      <c r="W162" s="260"/>
      <c r="X162" s="260"/>
      <c r="Y162" s="260"/>
      <c r="Z162" s="365"/>
    </row>
    <row r="163" spans="3:26" s="30" customFormat="1" ht="30" x14ac:dyDescent="0.25">
      <c r="C163" s="88" t="s">
        <v>598</v>
      </c>
      <c r="D163" s="46" t="s">
        <v>596</v>
      </c>
      <c r="E163" s="46" t="s">
        <v>599</v>
      </c>
      <c r="F163" s="46" t="s">
        <v>207</v>
      </c>
      <c r="G163" s="366" t="s">
        <v>249</v>
      </c>
      <c r="H163" s="260"/>
      <c r="I163" s="260"/>
      <c r="J163" s="260"/>
      <c r="K163" s="260"/>
      <c r="L163" s="260"/>
      <c r="M163" s="260"/>
      <c r="N163" s="260"/>
      <c r="O163" s="260"/>
      <c r="P163" s="260"/>
      <c r="Q163" s="260" t="s">
        <v>250</v>
      </c>
      <c r="R163" s="260"/>
      <c r="S163" s="260"/>
      <c r="T163" s="260"/>
      <c r="U163" s="260"/>
      <c r="V163" s="260"/>
      <c r="W163" s="260"/>
      <c r="X163" s="260"/>
      <c r="Y163" s="260"/>
      <c r="Z163" s="365"/>
    </row>
    <row r="164" spans="3:26" s="30" customFormat="1" x14ac:dyDescent="0.25">
      <c r="C164" s="88" t="s">
        <v>600</v>
      </c>
      <c r="D164" s="46" t="s">
        <v>596</v>
      </c>
      <c r="E164" s="46" t="s">
        <v>601</v>
      </c>
      <c r="F164" s="46" t="s">
        <v>207</v>
      </c>
      <c r="G164" s="366" t="s">
        <v>249</v>
      </c>
      <c r="H164" s="260"/>
      <c r="I164" s="260"/>
      <c r="J164" s="260"/>
      <c r="K164" s="260"/>
      <c r="L164" s="260"/>
      <c r="M164" s="260"/>
      <c r="N164" s="260"/>
      <c r="O164" s="260"/>
      <c r="P164" s="260"/>
      <c r="Q164" s="260" t="s">
        <v>250</v>
      </c>
      <c r="R164" s="260"/>
      <c r="S164" s="260"/>
      <c r="T164" s="260"/>
      <c r="U164" s="260"/>
      <c r="V164" s="260"/>
      <c r="W164" s="260"/>
      <c r="X164" s="260"/>
      <c r="Y164" s="260"/>
      <c r="Z164" s="365"/>
    </row>
    <row r="165" spans="3:26" s="30" customFormat="1" x14ac:dyDescent="0.25">
      <c r="C165" s="88" t="s">
        <v>602</v>
      </c>
      <c r="D165" s="46" t="s">
        <v>603</v>
      </c>
      <c r="E165" s="46" t="s">
        <v>604</v>
      </c>
      <c r="F165" s="46" t="s">
        <v>207</v>
      </c>
      <c r="G165" s="366" t="s">
        <v>294</v>
      </c>
      <c r="H165" s="260"/>
      <c r="I165" s="260"/>
      <c r="J165" s="260"/>
      <c r="K165" s="260"/>
      <c r="L165" s="260"/>
      <c r="M165" s="260"/>
      <c r="N165" s="260"/>
      <c r="O165" s="260"/>
      <c r="P165" s="260"/>
      <c r="Q165" s="260"/>
      <c r="R165" s="260" t="s">
        <v>250</v>
      </c>
      <c r="S165" s="260"/>
      <c r="T165" s="260"/>
      <c r="U165" s="260"/>
      <c r="V165" s="260"/>
      <c r="W165" s="260"/>
      <c r="X165" s="260"/>
      <c r="Y165" s="260"/>
      <c r="Z165" s="365"/>
    </row>
    <row r="166" spans="3:26" s="30" customFormat="1" x14ac:dyDescent="0.25">
      <c r="C166" s="88" t="s">
        <v>605</v>
      </c>
      <c r="D166" s="46" t="s">
        <v>603</v>
      </c>
      <c r="E166" s="46" t="s">
        <v>606</v>
      </c>
      <c r="F166" s="46" t="s">
        <v>207</v>
      </c>
      <c r="G166" s="366" t="s">
        <v>294</v>
      </c>
      <c r="H166" s="260"/>
      <c r="I166" s="260"/>
      <c r="J166" s="260"/>
      <c r="K166" s="260"/>
      <c r="L166" s="260"/>
      <c r="M166" s="260"/>
      <c r="N166" s="260"/>
      <c r="O166" s="260"/>
      <c r="P166" s="260"/>
      <c r="Q166" s="260"/>
      <c r="R166" s="260" t="s">
        <v>250</v>
      </c>
      <c r="S166" s="260"/>
      <c r="T166" s="260"/>
      <c r="U166" s="260"/>
      <c r="V166" s="260"/>
      <c r="W166" s="260"/>
      <c r="X166" s="260"/>
      <c r="Y166" s="260"/>
      <c r="Z166" s="365"/>
    </row>
    <row r="167" spans="3:26" s="30" customFormat="1" ht="30" x14ac:dyDescent="0.25">
      <c r="C167" s="88" t="s">
        <v>607</v>
      </c>
      <c r="D167" s="46" t="s">
        <v>608</v>
      </c>
      <c r="E167" s="46" t="s">
        <v>609</v>
      </c>
      <c r="F167" s="46" t="s">
        <v>207</v>
      </c>
      <c r="G167" s="366" t="s">
        <v>294</v>
      </c>
      <c r="H167" s="260"/>
      <c r="I167" s="260"/>
      <c r="J167" s="260"/>
      <c r="K167" s="260"/>
      <c r="L167" s="260"/>
      <c r="M167" s="260"/>
      <c r="N167" s="260"/>
      <c r="O167" s="260"/>
      <c r="P167" s="260"/>
      <c r="Q167" s="260"/>
      <c r="R167" s="260" t="s">
        <v>250</v>
      </c>
      <c r="S167" s="260"/>
      <c r="T167" s="260"/>
      <c r="U167" s="260"/>
      <c r="V167" s="260"/>
      <c r="W167" s="260"/>
      <c r="X167" s="260"/>
      <c r="Y167" s="260"/>
      <c r="Z167" s="365"/>
    </row>
    <row r="168" spans="3:26" s="30" customFormat="1" ht="30" x14ac:dyDescent="0.25">
      <c r="C168" s="88" t="s">
        <v>610</v>
      </c>
      <c r="D168" s="46" t="s">
        <v>608</v>
      </c>
      <c r="E168" s="46" t="s">
        <v>611</v>
      </c>
      <c r="F168" s="46" t="s">
        <v>207</v>
      </c>
      <c r="G168" s="366" t="s">
        <v>294</v>
      </c>
      <c r="H168" s="260"/>
      <c r="I168" s="260"/>
      <c r="J168" s="260"/>
      <c r="K168" s="260"/>
      <c r="L168" s="260"/>
      <c r="M168" s="260"/>
      <c r="N168" s="260"/>
      <c r="O168" s="260"/>
      <c r="P168" s="260"/>
      <c r="Q168" s="260"/>
      <c r="R168" s="260" t="s">
        <v>250</v>
      </c>
      <c r="S168" s="260"/>
      <c r="T168" s="260"/>
      <c r="U168" s="260"/>
      <c r="V168" s="260"/>
      <c r="W168" s="260"/>
      <c r="X168" s="260"/>
      <c r="Y168" s="260"/>
      <c r="Z168" s="365"/>
    </row>
    <row r="169" spans="3:26" s="30" customFormat="1" ht="30" x14ac:dyDescent="0.25">
      <c r="C169" s="88" t="s">
        <v>612</v>
      </c>
      <c r="D169" s="46" t="s">
        <v>608</v>
      </c>
      <c r="E169" s="46" t="s">
        <v>613</v>
      </c>
      <c r="F169" s="46" t="s">
        <v>207</v>
      </c>
      <c r="G169" s="366" t="s">
        <v>294</v>
      </c>
      <c r="H169" s="260"/>
      <c r="I169" s="260"/>
      <c r="J169" s="260"/>
      <c r="K169" s="260"/>
      <c r="L169" s="260"/>
      <c r="M169" s="260"/>
      <c r="N169" s="260"/>
      <c r="O169" s="260"/>
      <c r="P169" s="260"/>
      <c r="Q169" s="260"/>
      <c r="R169" s="260" t="s">
        <v>250</v>
      </c>
      <c r="S169" s="260"/>
      <c r="T169" s="260"/>
      <c r="U169" s="260"/>
      <c r="V169" s="260"/>
      <c r="W169" s="260"/>
      <c r="X169" s="260"/>
      <c r="Y169" s="260"/>
      <c r="Z169" s="365"/>
    </row>
    <row r="170" spans="3:26" s="30" customFormat="1" x14ac:dyDescent="0.25">
      <c r="C170" s="88" t="s">
        <v>614</v>
      </c>
      <c r="D170" s="48" t="s">
        <v>615</v>
      </c>
      <c r="E170" s="46" t="s">
        <v>616</v>
      </c>
      <c r="F170" s="46" t="s">
        <v>207</v>
      </c>
      <c r="G170" s="366" t="s">
        <v>294</v>
      </c>
      <c r="H170" s="260"/>
      <c r="I170" s="260"/>
      <c r="J170" s="260"/>
      <c r="K170" s="260"/>
      <c r="L170" s="260"/>
      <c r="M170" s="260"/>
      <c r="N170" s="260"/>
      <c r="O170" s="260"/>
      <c r="P170" s="260"/>
      <c r="Q170" s="260"/>
      <c r="R170" s="260" t="s">
        <v>250</v>
      </c>
      <c r="S170" s="260"/>
      <c r="T170" s="260"/>
      <c r="U170" s="260"/>
      <c r="V170" s="260"/>
      <c r="W170" s="260"/>
      <c r="X170" s="260"/>
      <c r="Y170" s="260"/>
      <c r="Z170" s="365"/>
    </row>
    <row r="171" spans="3:26" s="30" customFormat="1" ht="30" x14ac:dyDescent="0.25">
      <c r="C171" s="88" t="s">
        <v>617</v>
      </c>
      <c r="D171" s="46" t="s">
        <v>618</v>
      </c>
      <c r="E171" s="46" t="s">
        <v>619</v>
      </c>
      <c r="F171" s="46" t="s">
        <v>207</v>
      </c>
      <c r="G171" s="366" t="s">
        <v>294</v>
      </c>
      <c r="H171" s="260"/>
      <c r="I171" s="260"/>
      <c r="J171" s="260"/>
      <c r="K171" s="260"/>
      <c r="L171" s="260"/>
      <c r="M171" s="260"/>
      <c r="N171" s="260"/>
      <c r="O171" s="260"/>
      <c r="P171" s="260"/>
      <c r="Q171" s="260"/>
      <c r="R171" s="260" t="s">
        <v>250</v>
      </c>
      <c r="S171" s="260"/>
      <c r="T171" s="260"/>
      <c r="U171" s="260"/>
      <c r="V171" s="260"/>
      <c r="W171" s="260"/>
      <c r="X171" s="260"/>
      <c r="Y171" s="260"/>
      <c r="Z171" s="365"/>
    </row>
    <row r="172" spans="3:26" s="30" customFormat="1" ht="30" x14ac:dyDescent="0.25">
      <c r="C172" s="88" t="s">
        <v>620</v>
      </c>
      <c r="D172" s="46" t="s">
        <v>618</v>
      </c>
      <c r="E172" s="46" t="s">
        <v>621</v>
      </c>
      <c r="F172" s="46" t="s">
        <v>207</v>
      </c>
      <c r="G172" s="366" t="s">
        <v>294</v>
      </c>
      <c r="H172" s="260"/>
      <c r="I172" s="260"/>
      <c r="J172" s="260"/>
      <c r="K172" s="260"/>
      <c r="L172" s="260"/>
      <c r="M172" s="260"/>
      <c r="N172" s="260"/>
      <c r="O172" s="260"/>
      <c r="P172" s="260"/>
      <c r="Q172" s="260"/>
      <c r="R172" s="260" t="s">
        <v>250</v>
      </c>
      <c r="S172" s="260"/>
      <c r="T172" s="260"/>
      <c r="U172" s="260"/>
      <c r="V172" s="260"/>
      <c r="W172" s="260"/>
      <c r="X172" s="260"/>
      <c r="Y172" s="260"/>
      <c r="Z172" s="365"/>
    </row>
    <row r="173" spans="3:26" s="30" customFormat="1" x14ac:dyDescent="0.25">
      <c r="C173" s="88" t="s">
        <v>622</v>
      </c>
      <c r="D173" s="48" t="s">
        <v>623</v>
      </c>
      <c r="E173" s="46" t="s">
        <v>624</v>
      </c>
      <c r="F173" s="46" t="s">
        <v>207</v>
      </c>
      <c r="G173" s="366" t="s">
        <v>249</v>
      </c>
      <c r="H173" s="260"/>
      <c r="I173" s="260"/>
      <c r="J173" s="260"/>
      <c r="K173" s="260"/>
      <c r="L173" s="260"/>
      <c r="M173" s="260"/>
      <c r="N173" s="260"/>
      <c r="O173" s="260"/>
      <c r="P173" s="260"/>
      <c r="Q173" s="260"/>
      <c r="R173" s="260" t="s">
        <v>250</v>
      </c>
      <c r="S173" s="260"/>
      <c r="T173" s="260"/>
      <c r="U173" s="260"/>
      <c r="V173" s="260"/>
      <c r="W173" s="260"/>
      <c r="X173" s="260"/>
      <c r="Y173" s="260"/>
      <c r="Z173" s="365"/>
    </row>
    <row r="174" spans="3:26" s="30" customFormat="1" ht="30" x14ac:dyDescent="0.25">
      <c r="C174" s="88" t="s">
        <v>625</v>
      </c>
      <c r="D174" s="48" t="s">
        <v>626</v>
      </c>
      <c r="E174" s="46" t="s">
        <v>627</v>
      </c>
      <c r="F174" s="46" t="s">
        <v>207</v>
      </c>
      <c r="G174" s="366" t="s">
        <v>249</v>
      </c>
      <c r="H174" s="260"/>
      <c r="I174" s="260"/>
      <c r="J174" s="260"/>
      <c r="K174" s="260"/>
      <c r="L174" s="260"/>
      <c r="M174" s="260"/>
      <c r="N174" s="260"/>
      <c r="O174" s="260"/>
      <c r="P174" s="260"/>
      <c r="Q174" s="260"/>
      <c r="R174" s="260" t="s">
        <v>250</v>
      </c>
      <c r="S174" s="260"/>
      <c r="T174" s="260"/>
      <c r="U174" s="260"/>
      <c r="V174" s="260"/>
      <c r="W174" s="260"/>
      <c r="X174" s="260"/>
      <c r="Y174" s="260"/>
      <c r="Z174" s="365"/>
    </row>
    <row r="175" spans="3:26" s="30" customFormat="1" ht="45" x14ac:dyDescent="0.25">
      <c r="C175" s="88" t="s">
        <v>628</v>
      </c>
      <c r="D175" s="48" t="s">
        <v>629</v>
      </c>
      <c r="E175" s="46" t="s">
        <v>630</v>
      </c>
      <c r="F175" s="46" t="s">
        <v>207</v>
      </c>
      <c r="G175" s="366" t="s">
        <v>249</v>
      </c>
      <c r="H175" s="260"/>
      <c r="I175" s="260"/>
      <c r="J175" s="260"/>
      <c r="K175" s="260"/>
      <c r="L175" s="260"/>
      <c r="M175" s="260"/>
      <c r="N175" s="260"/>
      <c r="O175" s="260"/>
      <c r="P175" s="260"/>
      <c r="Q175" s="260"/>
      <c r="R175" s="260"/>
      <c r="S175" s="260" t="s">
        <v>250</v>
      </c>
      <c r="T175" s="260"/>
      <c r="U175" s="260"/>
      <c r="V175" s="260"/>
      <c r="W175" s="260"/>
      <c r="X175" s="260"/>
      <c r="Y175" s="260"/>
      <c r="Z175" s="365"/>
    </row>
    <row r="176" spans="3:26" s="30" customFormat="1" ht="45" x14ac:dyDescent="0.25">
      <c r="C176" s="88" t="s">
        <v>631</v>
      </c>
      <c r="D176" s="48" t="s">
        <v>629</v>
      </c>
      <c r="E176" s="406" t="s">
        <v>632</v>
      </c>
      <c r="F176" s="46" t="s">
        <v>207</v>
      </c>
      <c r="G176" s="366" t="s">
        <v>269</v>
      </c>
      <c r="H176" s="260"/>
      <c r="I176" s="260"/>
      <c r="J176" s="260"/>
      <c r="K176" s="260"/>
      <c r="L176" s="260"/>
      <c r="M176" s="260"/>
      <c r="N176" s="260"/>
      <c r="O176" s="260"/>
      <c r="P176" s="260"/>
      <c r="Q176" s="260"/>
      <c r="R176" s="260"/>
      <c r="S176" s="260" t="s">
        <v>250</v>
      </c>
      <c r="T176" s="260"/>
      <c r="U176" s="260"/>
      <c r="V176" s="260"/>
      <c r="W176" s="260"/>
      <c r="X176" s="260"/>
      <c r="Y176" s="260"/>
      <c r="Z176" s="365"/>
    </row>
    <row r="177" spans="3:26" s="30" customFormat="1" ht="45" x14ac:dyDescent="0.25">
      <c r="C177" s="88" t="s">
        <v>633</v>
      </c>
      <c r="D177" s="48" t="s">
        <v>634</v>
      </c>
      <c r="E177" s="406" t="s">
        <v>635</v>
      </c>
      <c r="F177" s="46" t="s">
        <v>218</v>
      </c>
      <c r="G177" s="366" t="s">
        <v>249</v>
      </c>
      <c r="H177" s="260"/>
      <c r="I177" s="260"/>
      <c r="J177" s="260"/>
      <c r="K177" s="260"/>
      <c r="L177" s="260"/>
      <c r="M177" s="260"/>
      <c r="N177" s="260"/>
      <c r="O177" s="260"/>
      <c r="P177" s="260"/>
      <c r="Q177" s="260"/>
      <c r="R177" s="260"/>
      <c r="S177" s="260" t="s">
        <v>250</v>
      </c>
      <c r="T177" s="260"/>
      <c r="U177" s="260"/>
      <c r="V177" s="260"/>
      <c r="W177" s="260"/>
      <c r="X177" s="260"/>
      <c r="Y177" s="260"/>
      <c r="Z177" s="365"/>
    </row>
    <row r="178" spans="3:26" s="30" customFormat="1" ht="45" x14ac:dyDescent="0.25">
      <c r="C178" s="88" t="s">
        <v>636</v>
      </c>
      <c r="D178" s="48" t="s">
        <v>634</v>
      </c>
      <c r="E178" s="46" t="s">
        <v>637</v>
      </c>
      <c r="F178" s="46" t="s">
        <v>218</v>
      </c>
      <c r="G178" s="366" t="s">
        <v>269</v>
      </c>
      <c r="H178" s="260"/>
      <c r="I178" s="260"/>
      <c r="J178" s="260"/>
      <c r="K178" s="260"/>
      <c r="L178" s="260"/>
      <c r="M178" s="260"/>
      <c r="N178" s="260"/>
      <c r="O178" s="260"/>
      <c r="P178" s="260"/>
      <c r="Q178" s="260"/>
      <c r="R178" s="260"/>
      <c r="S178" s="260" t="s">
        <v>250</v>
      </c>
      <c r="T178" s="260"/>
      <c r="U178" s="260"/>
      <c r="V178" s="260"/>
      <c r="W178" s="260"/>
      <c r="X178" s="260"/>
      <c r="Y178" s="260"/>
      <c r="Z178" s="365"/>
    </row>
    <row r="179" spans="3:26" s="30" customFormat="1" ht="30" x14ac:dyDescent="0.25">
      <c r="C179" s="88" t="s">
        <v>638</v>
      </c>
      <c r="D179" s="46" t="s">
        <v>639</v>
      </c>
      <c r="E179" s="46" t="s">
        <v>640</v>
      </c>
      <c r="F179" s="46" t="s">
        <v>207</v>
      </c>
      <c r="G179" s="366" t="s">
        <v>249</v>
      </c>
      <c r="H179" s="260"/>
      <c r="I179" s="260"/>
      <c r="J179" s="260"/>
      <c r="K179" s="260"/>
      <c r="L179" s="260"/>
      <c r="M179" s="260"/>
      <c r="N179" s="260"/>
      <c r="O179" s="260"/>
      <c r="P179" s="260"/>
      <c r="Q179" s="260"/>
      <c r="R179" s="260"/>
      <c r="S179" s="260" t="s">
        <v>250</v>
      </c>
      <c r="T179" s="260"/>
      <c r="U179" s="260"/>
      <c r="V179" s="260"/>
      <c r="W179" s="260"/>
      <c r="X179" s="260"/>
      <c r="Y179" s="260"/>
      <c r="Z179" s="365"/>
    </row>
    <row r="180" spans="3:26" s="30" customFormat="1" ht="30" x14ac:dyDescent="0.25">
      <c r="C180" s="88" t="s">
        <v>641</v>
      </c>
      <c r="D180" s="46" t="s">
        <v>639</v>
      </c>
      <c r="E180" s="46" t="s">
        <v>642</v>
      </c>
      <c r="F180" s="46" t="s">
        <v>207</v>
      </c>
      <c r="G180" s="366" t="s">
        <v>249</v>
      </c>
      <c r="H180" s="260"/>
      <c r="I180" s="260"/>
      <c r="J180" s="260"/>
      <c r="K180" s="260"/>
      <c r="L180" s="260"/>
      <c r="M180" s="260"/>
      <c r="N180" s="260"/>
      <c r="O180" s="260"/>
      <c r="P180" s="260"/>
      <c r="Q180" s="260"/>
      <c r="R180" s="260"/>
      <c r="S180" s="260" t="s">
        <v>250</v>
      </c>
      <c r="T180" s="260"/>
      <c r="U180" s="260"/>
      <c r="V180" s="260"/>
      <c r="W180" s="260"/>
      <c r="X180" s="260"/>
      <c r="Y180" s="260"/>
      <c r="Z180" s="365"/>
    </row>
    <row r="181" spans="3:26" s="30" customFormat="1" ht="30" x14ac:dyDescent="0.25">
      <c r="C181" s="88" t="s">
        <v>643</v>
      </c>
      <c r="D181" s="46" t="s">
        <v>644</v>
      </c>
      <c r="E181" s="46" t="s">
        <v>645</v>
      </c>
      <c r="F181" s="46" t="s">
        <v>207</v>
      </c>
      <c r="G181" s="366" t="s">
        <v>249</v>
      </c>
      <c r="H181" s="260"/>
      <c r="I181" s="260"/>
      <c r="J181" s="260"/>
      <c r="K181" s="260"/>
      <c r="L181" s="260"/>
      <c r="M181" s="260"/>
      <c r="N181" s="260"/>
      <c r="O181" s="260"/>
      <c r="P181" s="260"/>
      <c r="Q181" s="260"/>
      <c r="R181" s="260"/>
      <c r="S181" s="260" t="s">
        <v>250</v>
      </c>
      <c r="T181" s="260"/>
      <c r="U181" s="260"/>
      <c r="V181" s="260"/>
      <c r="W181" s="260"/>
      <c r="X181" s="260"/>
      <c r="Y181" s="260"/>
      <c r="Z181" s="365"/>
    </row>
    <row r="182" spans="3:26" s="30" customFormat="1" ht="30" x14ac:dyDescent="0.25">
      <c r="C182" s="88" t="s">
        <v>646</v>
      </c>
      <c r="D182" s="48" t="s">
        <v>647</v>
      </c>
      <c r="E182" s="46" t="s">
        <v>648</v>
      </c>
      <c r="F182" s="46" t="s">
        <v>207</v>
      </c>
      <c r="G182" s="366" t="s">
        <v>249</v>
      </c>
      <c r="H182" s="260"/>
      <c r="I182" s="260"/>
      <c r="J182" s="260"/>
      <c r="K182" s="260"/>
      <c r="L182" s="260"/>
      <c r="M182" s="260"/>
      <c r="N182" s="260"/>
      <c r="O182" s="260"/>
      <c r="P182" s="260"/>
      <c r="Q182" s="260"/>
      <c r="R182" s="260"/>
      <c r="S182" s="260" t="s">
        <v>250</v>
      </c>
      <c r="T182" s="260"/>
      <c r="U182" s="260"/>
      <c r="V182" s="260"/>
      <c r="W182" s="260"/>
      <c r="X182" s="260"/>
      <c r="Y182" s="260"/>
      <c r="Z182" s="365"/>
    </row>
    <row r="183" spans="3:26" s="30" customFormat="1" x14ac:dyDescent="0.25">
      <c r="C183" s="88" t="s">
        <v>649</v>
      </c>
      <c r="D183" s="48" t="s">
        <v>650</v>
      </c>
      <c r="E183" s="46" t="s">
        <v>651</v>
      </c>
      <c r="F183" s="46" t="s">
        <v>207</v>
      </c>
      <c r="G183" s="366" t="s">
        <v>249</v>
      </c>
      <c r="H183" s="260"/>
      <c r="I183" s="260"/>
      <c r="J183" s="260"/>
      <c r="K183" s="260"/>
      <c r="L183" s="260"/>
      <c r="M183" s="260"/>
      <c r="N183" s="260"/>
      <c r="O183" s="260"/>
      <c r="P183" s="260"/>
      <c r="Q183" s="260"/>
      <c r="R183" s="260"/>
      <c r="S183" s="260" t="s">
        <v>250</v>
      </c>
      <c r="T183" s="260"/>
      <c r="U183" s="260"/>
      <c r="V183" s="260"/>
      <c r="W183" s="260"/>
      <c r="X183" s="260"/>
      <c r="Y183" s="260"/>
      <c r="Z183" s="365"/>
    </row>
    <row r="184" spans="3:26" s="30" customFormat="1" x14ac:dyDescent="0.25"/>
    <row r="185" spans="3:26" s="30" customFormat="1" x14ac:dyDescent="0.25">
      <c r="H185" s="530" t="s">
        <v>1590</v>
      </c>
      <c r="I185" s="530"/>
      <c r="J185" s="530"/>
      <c r="K185" s="530"/>
      <c r="L185" s="530"/>
      <c r="M185" s="530"/>
      <c r="N185" s="530"/>
    </row>
    <row r="186" spans="3:26" s="30" customFormat="1" x14ac:dyDescent="0.25">
      <c r="C186" s="533" t="s">
        <v>221</v>
      </c>
      <c r="D186" s="534" t="s">
        <v>222</v>
      </c>
      <c r="E186" s="534" t="s">
        <v>223</v>
      </c>
      <c r="F186" s="533" t="s">
        <v>1578</v>
      </c>
      <c r="G186" s="535" t="s">
        <v>225</v>
      </c>
      <c r="H186" s="532" t="s">
        <v>1580</v>
      </c>
      <c r="I186" s="532"/>
      <c r="J186" s="532"/>
      <c r="K186" s="532"/>
      <c r="L186" s="532"/>
      <c r="M186" s="532"/>
      <c r="N186" s="532"/>
      <c r="O186" s="531" t="s">
        <v>235</v>
      </c>
      <c r="P186" s="531"/>
      <c r="Q186" s="531"/>
      <c r="R186" s="531"/>
      <c r="S186" s="531"/>
      <c r="T186" s="531"/>
      <c r="U186" s="531"/>
      <c r="V186" s="531"/>
      <c r="W186" s="531"/>
      <c r="X186" s="531"/>
      <c r="Y186" s="531"/>
      <c r="Z186" s="531"/>
    </row>
    <row r="187" spans="3:26" s="30" customFormat="1" x14ac:dyDescent="0.25">
      <c r="C187" s="533"/>
      <c r="D187" s="534"/>
      <c r="E187" s="534"/>
      <c r="F187" s="533"/>
      <c r="G187" s="535"/>
      <c r="H187" s="532"/>
      <c r="I187" s="532"/>
      <c r="J187" s="532"/>
      <c r="K187" s="532"/>
      <c r="L187" s="532"/>
      <c r="M187" s="532"/>
      <c r="N187" s="532"/>
      <c r="O187" s="531"/>
      <c r="P187" s="531"/>
      <c r="Q187" s="531"/>
      <c r="R187" s="531"/>
      <c r="S187" s="531"/>
      <c r="T187" s="531"/>
      <c r="U187" s="531"/>
      <c r="V187" s="531"/>
      <c r="W187" s="531"/>
      <c r="X187" s="531"/>
      <c r="Y187" s="531"/>
      <c r="Z187" s="531"/>
    </row>
    <row r="188" spans="3:26" s="30" customFormat="1" ht="30" x14ac:dyDescent="0.25">
      <c r="C188" s="430" t="s">
        <v>1541</v>
      </c>
      <c r="D188" s="46" t="s">
        <v>1589</v>
      </c>
      <c r="E188" s="46" t="s">
        <v>1544</v>
      </c>
      <c r="F188" s="46" t="s">
        <v>207</v>
      </c>
      <c r="G188" s="343" t="s">
        <v>249</v>
      </c>
      <c r="H188" s="527" t="s">
        <v>250</v>
      </c>
      <c r="I188" s="528"/>
      <c r="J188" s="528"/>
      <c r="K188" s="528"/>
      <c r="L188" s="528"/>
      <c r="M188" s="528"/>
      <c r="N188" s="529"/>
      <c r="O188" s="531"/>
      <c r="P188" s="531"/>
      <c r="Q188" s="531"/>
      <c r="R188" s="531"/>
      <c r="S188" s="531"/>
      <c r="T188" s="531"/>
      <c r="U188" s="531"/>
      <c r="V188" s="531"/>
      <c r="W188" s="531"/>
      <c r="X188" s="531"/>
      <c r="Y188" s="531"/>
      <c r="Z188" s="531"/>
    </row>
    <row r="189" spans="3:26" s="30" customFormat="1" x14ac:dyDescent="0.25">
      <c r="C189" s="430" t="s">
        <v>1547</v>
      </c>
      <c r="D189" s="46" t="s">
        <v>1589</v>
      </c>
      <c r="E189" s="46" t="s">
        <v>1591</v>
      </c>
      <c r="F189" s="46" t="s">
        <v>207</v>
      </c>
      <c r="G189" s="343" t="s">
        <v>249</v>
      </c>
      <c r="H189" s="527" t="s">
        <v>250</v>
      </c>
      <c r="I189" s="528"/>
      <c r="J189" s="528"/>
      <c r="K189" s="528"/>
      <c r="L189" s="528"/>
      <c r="M189" s="528"/>
      <c r="N189" s="529"/>
      <c r="O189" s="531"/>
      <c r="P189" s="531"/>
      <c r="Q189" s="531"/>
      <c r="R189" s="531"/>
      <c r="S189" s="531"/>
      <c r="T189" s="531"/>
      <c r="U189" s="531"/>
      <c r="V189" s="531"/>
      <c r="W189" s="531"/>
      <c r="X189" s="531"/>
      <c r="Y189" s="531"/>
      <c r="Z189" s="531"/>
    </row>
    <row r="190" spans="3:26" s="30" customFormat="1" ht="30" x14ac:dyDescent="0.25">
      <c r="C190" s="430" t="s">
        <v>1551</v>
      </c>
      <c r="D190" s="46" t="s">
        <v>1589</v>
      </c>
      <c r="E190" s="46" t="s">
        <v>1592</v>
      </c>
      <c r="F190" s="46" t="s">
        <v>207</v>
      </c>
      <c r="G190" s="343" t="s">
        <v>249</v>
      </c>
      <c r="H190" s="527" t="s">
        <v>250</v>
      </c>
      <c r="I190" s="528"/>
      <c r="J190" s="528"/>
      <c r="K190" s="528"/>
      <c r="L190" s="528"/>
      <c r="M190" s="528"/>
      <c r="N190" s="529"/>
      <c r="O190" s="531"/>
      <c r="P190" s="531"/>
      <c r="Q190" s="531"/>
      <c r="R190" s="531"/>
      <c r="S190" s="531"/>
      <c r="T190" s="531"/>
      <c r="U190" s="531"/>
      <c r="V190" s="531"/>
      <c r="W190" s="531"/>
      <c r="X190" s="531"/>
      <c r="Y190" s="531"/>
      <c r="Z190" s="531"/>
    </row>
    <row r="191" spans="3:26" s="30" customFormat="1" x14ac:dyDescent="0.25">
      <c r="C191" s="430" t="s">
        <v>1555</v>
      </c>
      <c r="D191" s="46" t="s">
        <v>1589</v>
      </c>
      <c r="E191" s="46" t="s">
        <v>1593</v>
      </c>
      <c r="F191" s="46" t="s">
        <v>207</v>
      </c>
      <c r="G191" s="343" t="s">
        <v>249</v>
      </c>
      <c r="H191" s="527" t="s">
        <v>250</v>
      </c>
      <c r="I191" s="528"/>
      <c r="J191" s="528"/>
      <c r="K191" s="528"/>
      <c r="L191" s="528"/>
      <c r="M191" s="528"/>
      <c r="N191" s="529"/>
      <c r="O191" s="531"/>
      <c r="P191" s="531"/>
      <c r="Q191" s="531"/>
      <c r="R191" s="531"/>
      <c r="S191" s="531"/>
      <c r="T191" s="531"/>
      <c r="U191" s="531"/>
      <c r="V191" s="531"/>
      <c r="W191" s="531"/>
      <c r="X191" s="531"/>
      <c r="Y191" s="531"/>
      <c r="Z191" s="531"/>
    </row>
    <row r="192" spans="3:26" s="30" customFormat="1" x14ac:dyDescent="0.25">
      <c r="C192" s="430" t="s">
        <v>1560</v>
      </c>
      <c r="D192" s="46" t="s">
        <v>1589</v>
      </c>
      <c r="E192" s="46" t="s">
        <v>1670</v>
      </c>
      <c r="F192" s="46" t="s">
        <v>207</v>
      </c>
      <c r="G192" s="343" t="s">
        <v>249</v>
      </c>
      <c r="H192" s="527" t="s">
        <v>250</v>
      </c>
      <c r="I192" s="528"/>
      <c r="J192" s="528"/>
      <c r="K192" s="528"/>
      <c r="L192" s="528"/>
      <c r="M192" s="528"/>
      <c r="N192" s="529"/>
      <c r="O192" s="531"/>
      <c r="P192" s="531"/>
      <c r="Q192" s="531"/>
      <c r="R192" s="531"/>
      <c r="S192" s="531"/>
      <c r="T192" s="531"/>
      <c r="U192" s="531"/>
      <c r="V192" s="531"/>
      <c r="W192" s="531"/>
      <c r="X192" s="531"/>
      <c r="Y192" s="531"/>
      <c r="Z192" s="531"/>
    </row>
    <row r="193" spans="3:26" s="30" customFormat="1" x14ac:dyDescent="0.25">
      <c r="C193" s="430" t="s">
        <v>1561</v>
      </c>
      <c r="D193" s="46" t="s">
        <v>1589</v>
      </c>
      <c r="E193" s="46" t="s">
        <v>1562</v>
      </c>
      <c r="F193" s="46" t="s">
        <v>207</v>
      </c>
      <c r="G193" s="343" t="s">
        <v>249</v>
      </c>
      <c r="H193" s="527" t="s">
        <v>250</v>
      </c>
      <c r="I193" s="528"/>
      <c r="J193" s="528"/>
      <c r="K193" s="528"/>
      <c r="L193" s="528"/>
      <c r="M193" s="528"/>
      <c r="N193" s="529"/>
      <c r="O193" s="531"/>
      <c r="P193" s="531"/>
      <c r="Q193" s="531"/>
      <c r="R193" s="531"/>
      <c r="S193" s="531"/>
      <c r="T193" s="531"/>
      <c r="U193" s="531"/>
      <c r="V193" s="531"/>
      <c r="W193" s="531"/>
      <c r="X193" s="531"/>
      <c r="Y193" s="531"/>
      <c r="Z193" s="531"/>
    </row>
    <row r="194" spans="3:26" s="30" customFormat="1" x14ac:dyDescent="0.25">
      <c r="C194" s="430" t="s">
        <v>1564</v>
      </c>
      <c r="D194" s="46" t="s">
        <v>1589</v>
      </c>
      <c r="E194" s="46" t="s">
        <v>1594</v>
      </c>
      <c r="F194" s="46" t="s">
        <v>207</v>
      </c>
      <c r="G194" s="343" t="s">
        <v>249</v>
      </c>
      <c r="H194" s="527" t="s">
        <v>250</v>
      </c>
      <c r="I194" s="528"/>
      <c r="J194" s="528"/>
      <c r="K194" s="528"/>
      <c r="L194" s="528"/>
      <c r="M194" s="528"/>
      <c r="N194" s="529"/>
      <c r="O194" s="531"/>
      <c r="P194" s="531"/>
      <c r="Q194" s="531"/>
      <c r="R194" s="531"/>
      <c r="S194" s="531"/>
      <c r="T194" s="531"/>
      <c r="U194" s="531"/>
      <c r="V194" s="531"/>
      <c r="W194" s="531"/>
      <c r="X194" s="531"/>
      <c r="Y194" s="531"/>
      <c r="Z194" s="531"/>
    </row>
    <row r="195" spans="3:26" s="30" customFormat="1" x14ac:dyDescent="0.25"/>
    <row r="196" spans="3:26" s="30" customFormat="1" x14ac:dyDescent="0.25"/>
    <row r="197" spans="3:26" s="30" customFormat="1" x14ac:dyDescent="0.25"/>
    <row r="198" spans="3:26" s="30" customFormat="1" x14ac:dyDescent="0.25"/>
    <row r="199" spans="3:26" s="30" customFormat="1" x14ac:dyDescent="0.25"/>
    <row r="200" spans="3:26" s="30" customFormat="1" x14ac:dyDescent="0.25"/>
    <row r="201" spans="3:26" s="30" customFormat="1" x14ac:dyDescent="0.25"/>
    <row r="202" spans="3:26" s="30" customFormat="1" x14ac:dyDescent="0.25"/>
    <row r="203" spans="3:26" s="30" customFormat="1" x14ac:dyDescent="0.25"/>
    <row r="204" spans="3:26" s="30" customFormat="1" x14ac:dyDescent="0.25"/>
    <row r="205" spans="3:26" s="30" customFormat="1" x14ac:dyDescent="0.25"/>
    <row r="206" spans="3:26" s="30" customFormat="1" x14ac:dyDescent="0.25"/>
    <row r="207" spans="3:26" s="30" customFormat="1" x14ac:dyDescent="0.25"/>
    <row r="208" spans="3:26" s="30" customFormat="1" x14ac:dyDescent="0.25"/>
    <row r="209" spans="1:336" s="30" customFormat="1" x14ac:dyDescent="0.25"/>
    <row r="210" spans="1:336" s="30" customFormat="1" x14ac:dyDescent="0.25"/>
    <row r="211" spans="1:336" s="26" customFormat="1" x14ac:dyDescent="0.25">
      <c r="A211"/>
      <c r="B211"/>
      <c r="C211"/>
      <c r="D211"/>
      <c r="E211"/>
      <c r="F211"/>
      <c r="G211"/>
      <c r="M211" s="30"/>
      <c r="N211" s="30"/>
      <c r="O211" s="30"/>
      <c r="P211" s="30"/>
      <c r="Q211" s="30"/>
      <c r="R211" s="30"/>
      <c r="S211" s="30"/>
      <c r="T211" s="30"/>
      <c r="U211" s="30"/>
      <c r="V211" s="30"/>
      <c r="W211" s="30"/>
      <c r="X211" s="30"/>
      <c r="Y211" s="30"/>
      <c r="Z211" s="30"/>
      <c r="LX211"/>
    </row>
    <row r="212" spans="1:336" s="26" customFormat="1" x14ac:dyDescent="0.25">
      <c r="A212"/>
      <c r="B212"/>
      <c r="C212"/>
      <c r="D212"/>
      <c r="E212"/>
      <c r="F212"/>
      <c r="G212"/>
      <c r="M212" s="30"/>
      <c r="N212" s="30"/>
      <c r="O212" s="30"/>
      <c r="P212" s="30"/>
      <c r="Q212" s="30"/>
      <c r="R212" s="30"/>
      <c r="S212" s="30"/>
      <c r="T212" s="30"/>
      <c r="U212" s="30"/>
      <c r="V212" s="30"/>
      <c r="W212" s="30"/>
      <c r="X212" s="30"/>
      <c r="Y212" s="30"/>
      <c r="Z212" s="30"/>
      <c r="LX212"/>
    </row>
    <row r="213" spans="1:336" s="26" customFormat="1" x14ac:dyDescent="0.25">
      <c r="A213"/>
      <c r="B213"/>
      <c r="C213"/>
      <c r="D213"/>
      <c r="E213"/>
      <c r="F213"/>
      <c r="G213"/>
      <c r="M213" s="30"/>
      <c r="N213" s="30"/>
      <c r="O213" s="30"/>
      <c r="P213" s="30"/>
      <c r="Q213" s="30"/>
      <c r="R213" s="30"/>
      <c r="S213" s="30"/>
      <c r="T213" s="30"/>
      <c r="U213" s="30"/>
      <c r="V213" s="30"/>
      <c r="W213" s="30"/>
      <c r="X213" s="30"/>
      <c r="Y213" s="30"/>
      <c r="Z213" s="30"/>
      <c r="LX213"/>
    </row>
    <row r="214" spans="1:336" s="26" customFormat="1" x14ac:dyDescent="0.25">
      <c r="A214"/>
      <c r="B214"/>
      <c r="C214"/>
      <c r="D214"/>
      <c r="E214"/>
      <c r="F214"/>
      <c r="G214"/>
      <c r="M214" s="30"/>
      <c r="N214" s="30"/>
      <c r="O214" s="30"/>
      <c r="P214" s="30"/>
      <c r="Q214" s="30"/>
      <c r="R214" s="30"/>
      <c r="S214" s="30"/>
      <c r="T214" s="30"/>
      <c r="U214" s="30"/>
      <c r="V214" s="30"/>
      <c r="W214" s="30"/>
      <c r="X214" s="30"/>
      <c r="Y214" s="30"/>
      <c r="Z214" s="30"/>
      <c r="LX214"/>
    </row>
    <row r="215" spans="1:336" s="26" customFormat="1" x14ac:dyDescent="0.25">
      <c r="A215"/>
      <c r="B215"/>
      <c r="C215"/>
      <c r="D215"/>
      <c r="E215"/>
      <c r="F215"/>
      <c r="G215"/>
      <c r="M215" s="30"/>
      <c r="N215" s="30"/>
      <c r="O215" s="30"/>
      <c r="P215" s="30"/>
      <c r="Q215" s="30"/>
      <c r="R215" s="30"/>
      <c r="S215" s="30"/>
      <c r="T215" s="30"/>
      <c r="U215" s="30"/>
      <c r="V215" s="30"/>
      <c r="W215" s="30"/>
      <c r="X215" s="30"/>
      <c r="Y215" s="30"/>
      <c r="Z215" s="30"/>
      <c r="LX215"/>
    </row>
    <row r="216" spans="1:336" s="26" customFormat="1" x14ac:dyDescent="0.25">
      <c r="A216"/>
      <c r="B216"/>
      <c r="C216"/>
      <c r="D216"/>
      <c r="E216"/>
      <c r="F216"/>
      <c r="G216"/>
      <c r="M216" s="30"/>
      <c r="N216" s="30"/>
      <c r="O216" s="30"/>
      <c r="P216" s="30"/>
      <c r="Q216" s="30"/>
      <c r="R216" s="30"/>
      <c r="S216" s="30"/>
      <c r="T216" s="30"/>
      <c r="U216" s="30"/>
      <c r="V216" s="30"/>
      <c r="W216" s="30"/>
      <c r="X216" s="30"/>
      <c r="Y216" s="30"/>
      <c r="Z216" s="30"/>
      <c r="LX216"/>
    </row>
    <row r="217" spans="1:336" s="26" customFormat="1" x14ac:dyDescent="0.25">
      <c r="A217"/>
      <c r="B217"/>
      <c r="C217"/>
      <c r="D217"/>
      <c r="E217"/>
      <c r="F217"/>
      <c r="G217"/>
      <c r="M217" s="30"/>
      <c r="N217" s="30"/>
      <c r="O217" s="30"/>
      <c r="P217" s="30"/>
      <c r="Q217" s="30"/>
      <c r="R217" s="30"/>
      <c r="S217" s="30"/>
      <c r="T217" s="30"/>
      <c r="U217" s="30"/>
      <c r="V217" s="30"/>
      <c r="W217" s="30"/>
      <c r="X217" s="30"/>
      <c r="Y217" s="30"/>
      <c r="Z217" s="30"/>
      <c r="LX217"/>
    </row>
    <row r="218" spans="1:336" s="26" customFormat="1" x14ac:dyDescent="0.25">
      <c r="A218"/>
      <c r="B218"/>
      <c r="C218"/>
      <c r="D218"/>
      <c r="E218"/>
      <c r="F218"/>
      <c r="G218"/>
      <c r="M218" s="30"/>
      <c r="N218" s="30"/>
      <c r="O218" s="30"/>
      <c r="P218" s="30"/>
      <c r="Q218" s="30"/>
      <c r="R218" s="30"/>
      <c r="S218" s="30"/>
      <c r="T218" s="30"/>
      <c r="U218" s="30"/>
      <c r="V218" s="30"/>
      <c r="W218" s="30"/>
      <c r="X218" s="30"/>
      <c r="Y218" s="30"/>
      <c r="Z218" s="30"/>
      <c r="LX218"/>
    </row>
    <row r="219" spans="1:336" s="26" customFormat="1" x14ac:dyDescent="0.25">
      <c r="A219"/>
      <c r="B219"/>
      <c r="C219"/>
      <c r="D219"/>
      <c r="E219"/>
      <c r="F219"/>
      <c r="G219"/>
      <c r="M219" s="30"/>
      <c r="N219" s="30"/>
      <c r="O219" s="30"/>
      <c r="P219" s="30"/>
      <c r="Q219" s="30"/>
      <c r="R219" s="30"/>
      <c r="S219" s="30"/>
      <c r="T219" s="30"/>
      <c r="U219" s="30"/>
      <c r="V219" s="30"/>
      <c r="W219" s="30"/>
      <c r="X219" s="30"/>
      <c r="Y219" s="30"/>
      <c r="Z219" s="30"/>
      <c r="LX219"/>
    </row>
    <row r="220" spans="1:336" s="26" customFormat="1" x14ac:dyDescent="0.25">
      <c r="A220"/>
      <c r="B220"/>
      <c r="C220"/>
      <c r="D220"/>
      <c r="E220"/>
      <c r="F220"/>
      <c r="G220"/>
      <c r="M220" s="30"/>
      <c r="N220" s="30"/>
      <c r="O220" s="30"/>
      <c r="P220" s="30"/>
      <c r="Q220" s="30"/>
      <c r="R220" s="30"/>
      <c r="S220" s="30"/>
      <c r="T220" s="30"/>
      <c r="U220" s="30"/>
      <c r="V220" s="30"/>
      <c r="W220" s="30"/>
      <c r="X220" s="30"/>
      <c r="Y220" s="30"/>
      <c r="Z220" s="30"/>
      <c r="LX220"/>
    </row>
    <row r="221" spans="1:336" s="26" customFormat="1" x14ac:dyDescent="0.25">
      <c r="A221"/>
      <c r="B221"/>
      <c r="C221"/>
      <c r="D221"/>
      <c r="E221"/>
      <c r="F221"/>
      <c r="G221"/>
      <c r="M221" s="30"/>
      <c r="N221" s="30"/>
      <c r="O221" s="30"/>
      <c r="P221" s="30"/>
      <c r="Q221" s="30"/>
      <c r="R221" s="30"/>
      <c r="S221" s="30"/>
      <c r="T221" s="30"/>
      <c r="U221" s="30"/>
      <c r="V221" s="30"/>
      <c r="W221" s="30"/>
      <c r="X221" s="30"/>
      <c r="Y221" s="30"/>
      <c r="Z221" s="30"/>
      <c r="LX221"/>
    </row>
    <row r="222" spans="1:336" s="26" customFormat="1" x14ac:dyDescent="0.25">
      <c r="A222"/>
      <c r="B222"/>
      <c r="C222"/>
      <c r="D222"/>
      <c r="E222"/>
      <c r="F222"/>
      <c r="G222"/>
      <c r="M222" s="30"/>
      <c r="N222" s="30"/>
      <c r="O222" s="30"/>
      <c r="P222" s="30"/>
      <c r="Q222" s="30"/>
      <c r="R222" s="30"/>
      <c r="S222" s="30"/>
      <c r="T222" s="30"/>
      <c r="U222" s="30"/>
      <c r="V222" s="30"/>
      <c r="W222" s="30"/>
      <c r="X222" s="30"/>
      <c r="Y222" s="30"/>
      <c r="Z222" s="30"/>
      <c r="LX222"/>
    </row>
    <row r="223" spans="1:336" s="26" customFormat="1" x14ac:dyDescent="0.25">
      <c r="A223"/>
      <c r="B223"/>
      <c r="C223"/>
      <c r="D223"/>
      <c r="E223"/>
      <c r="F223"/>
      <c r="G223"/>
      <c r="M223" s="30"/>
      <c r="N223" s="30"/>
      <c r="O223" s="30"/>
      <c r="P223" s="30"/>
      <c r="Q223" s="30"/>
      <c r="R223" s="30"/>
      <c r="S223" s="30"/>
      <c r="T223" s="30"/>
      <c r="U223" s="30"/>
      <c r="V223" s="30"/>
      <c r="W223" s="30"/>
      <c r="X223" s="30"/>
      <c r="Y223" s="30"/>
      <c r="Z223" s="30"/>
      <c r="LX223"/>
    </row>
    <row r="224" spans="1:336" s="26" customFormat="1" x14ac:dyDescent="0.25">
      <c r="A224"/>
      <c r="B224"/>
      <c r="C224"/>
      <c r="D224"/>
      <c r="E224"/>
      <c r="F224"/>
      <c r="G224"/>
      <c r="M224" s="30"/>
      <c r="N224" s="30"/>
      <c r="O224" s="30"/>
      <c r="P224" s="30"/>
      <c r="Q224" s="30"/>
      <c r="R224" s="30"/>
      <c r="S224" s="30"/>
      <c r="T224" s="30"/>
      <c r="U224" s="30"/>
      <c r="V224" s="30"/>
      <c r="W224" s="30"/>
      <c r="X224" s="30"/>
      <c r="Y224" s="30"/>
      <c r="Z224" s="30"/>
      <c r="LX224"/>
    </row>
    <row r="225" spans="1:336" s="26" customFormat="1" x14ac:dyDescent="0.25">
      <c r="A225"/>
      <c r="B225"/>
      <c r="C225"/>
      <c r="D225"/>
      <c r="E225"/>
      <c r="F225"/>
      <c r="G225"/>
      <c r="M225" s="30"/>
      <c r="N225" s="30"/>
      <c r="O225" s="30"/>
      <c r="P225" s="30"/>
      <c r="Q225" s="30"/>
      <c r="R225" s="30"/>
      <c r="S225" s="30"/>
      <c r="T225" s="30"/>
      <c r="U225" s="30"/>
      <c r="V225" s="30"/>
      <c r="W225" s="30"/>
      <c r="X225" s="30"/>
      <c r="Y225" s="30"/>
      <c r="Z225" s="30"/>
      <c r="LX225"/>
    </row>
    <row r="226" spans="1:336" s="26" customFormat="1" x14ac:dyDescent="0.25">
      <c r="A226"/>
      <c r="B226"/>
      <c r="C226"/>
      <c r="D226"/>
      <c r="E226"/>
      <c r="F226"/>
      <c r="G226"/>
      <c r="M226" s="30"/>
      <c r="N226" s="30"/>
      <c r="O226" s="30"/>
      <c r="P226" s="30"/>
      <c r="Q226" s="30"/>
      <c r="R226" s="30"/>
      <c r="S226" s="30"/>
      <c r="T226" s="30"/>
      <c r="U226" s="30"/>
      <c r="V226" s="30"/>
      <c r="W226" s="30"/>
      <c r="X226" s="30"/>
      <c r="Y226" s="30"/>
      <c r="Z226" s="30"/>
      <c r="LX226"/>
    </row>
    <row r="227" spans="1:336" s="26" customFormat="1" x14ac:dyDescent="0.25">
      <c r="A227"/>
      <c r="B227"/>
      <c r="C227"/>
      <c r="D227"/>
      <c r="E227"/>
      <c r="F227"/>
      <c r="G227"/>
      <c r="M227" s="30"/>
      <c r="N227" s="30"/>
      <c r="O227" s="30"/>
      <c r="P227" s="30"/>
      <c r="Q227" s="30"/>
      <c r="R227" s="30"/>
      <c r="S227" s="30"/>
      <c r="T227" s="30"/>
      <c r="U227" s="30"/>
      <c r="V227" s="30"/>
      <c r="W227" s="30"/>
      <c r="X227" s="30"/>
      <c r="Y227" s="30"/>
      <c r="Z227" s="30"/>
      <c r="LX227"/>
    </row>
    <row r="228" spans="1:336" s="26" customFormat="1" x14ac:dyDescent="0.25">
      <c r="A228"/>
      <c r="B228"/>
      <c r="C228"/>
      <c r="D228"/>
      <c r="E228"/>
      <c r="F228"/>
      <c r="G228"/>
      <c r="M228" s="30"/>
      <c r="N228" s="30"/>
      <c r="O228" s="30"/>
      <c r="P228" s="30"/>
      <c r="Q228" s="30"/>
      <c r="R228" s="30"/>
      <c r="S228" s="30"/>
      <c r="T228" s="30"/>
      <c r="U228" s="30"/>
      <c r="V228" s="30"/>
      <c r="W228" s="30"/>
      <c r="X228" s="30"/>
      <c r="Y228" s="30"/>
      <c r="Z228" s="30"/>
      <c r="LX228"/>
    </row>
    <row r="229" spans="1:336" s="26" customFormat="1" x14ac:dyDescent="0.25">
      <c r="A229"/>
      <c r="B229"/>
      <c r="C229"/>
      <c r="D229"/>
      <c r="E229"/>
      <c r="F229"/>
      <c r="G229"/>
      <c r="M229" s="30"/>
      <c r="N229" s="30"/>
      <c r="O229" s="30"/>
      <c r="P229" s="30"/>
      <c r="Q229" s="30"/>
      <c r="R229" s="30"/>
      <c r="S229" s="30"/>
      <c r="T229" s="30"/>
      <c r="U229" s="30"/>
      <c r="V229" s="30"/>
      <c r="W229" s="30"/>
      <c r="X229" s="30"/>
      <c r="Y229" s="30"/>
      <c r="Z229" s="30"/>
      <c r="LX229"/>
    </row>
    <row r="230" spans="1:336" s="26" customFormat="1" x14ac:dyDescent="0.25">
      <c r="A230"/>
      <c r="B230"/>
      <c r="C230"/>
      <c r="D230"/>
      <c r="E230"/>
      <c r="F230"/>
      <c r="G230"/>
      <c r="M230" s="30"/>
      <c r="N230" s="30"/>
      <c r="O230" s="30"/>
      <c r="P230" s="30"/>
      <c r="Q230" s="30"/>
      <c r="R230" s="30"/>
      <c r="S230" s="30"/>
      <c r="T230" s="30"/>
      <c r="U230" s="30"/>
      <c r="V230" s="30"/>
      <c r="W230" s="30"/>
      <c r="X230" s="30"/>
      <c r="Y230" s="30"/>
      <c r="Z230" s="30"/>
      <c r="LX230"/>
    </row>
    <row r="231" spans="1:336" s="26" customFormat="1" x14ac:dyDescent="0.25">
      <c r="A231"/>
      <c r="B231"/>
      <c r="C231"/>
      <c r="D231"/>
      <c r="E231"/>
      <c r="F231"/>
      <c r="G231"/>
      <c r="M231" s="30"/>
      <c r="N231" s="30"/>
      <c r="O231" s="30"/>
      <c r="P231" s="30"/>
      <c r="Q231" s="30"/>
      <c r="R231" s="30"/>
      <c r="S231" s="30"/>
      <c r="T231" s="30"/>
      <c r="U231" s="30"/>
      <c r="V231" s="30"/>
      <c r="W231" s="30"/>
      <c r="X231" s="30"/>
      <c r="Y231" s="30"/>
      <c r="Z231" s="30"/>
      <c r="LX231"/>
    </row>
    <row r="232" spans="1:336" s="26" customFormat="1" x14ac:dyDescent="0.25">
      <c r="A232"/>
      <c r="B232"/>
      <c r="C232"/>
      <c r="D232"/>
      <c r="E232"/>
      <c r="F232"/>
      <c r="G232"/>
      <c r="M232" s="30"/>
      <c r="N232" s="30"/>
      <c r="O232" s="30"/>
      <c r="P232" s="30"/>
      <c r="Q232" s="30"/>
      <c r="R232" s="30"/>
      <c r="S232" s="30"/>
      <c r="T232" s="30"/>
      <c r="U232" s="30"/>
      <c r="V232" s="30"/>
      <c r="W232" s="30"/>
      <c r="X232" s="30"/>
      <c r="Y232" s="30"/>
      <c r="Z232" s="30"/>
      <c r="LX232"/>
    </row>
    <row r="233" spans="1:336" s="26" customFormat="1" x14ac:dyDescent="0.25">
      <c r="A233"/>
      <c r="B233"/>
      <c r="C233"/>
      <c r="D233"/>
      <c r="E233"/>
      <c r="F233"/>
      <c r="G233"/>
      <c r="M233" s="30"/>
      <c r="N233" s="30"/>
      <c r="O233" s="30"/>
      <c r="P233" s="30"/>
      <c r="Q233" s="30"/>
      <c r="R233" s="30"/>
      <c r="S233" s="30"/>
      <c r="T233" s="30"/>
      <c r="U233" s="30"/>
      <c r="V233" s="30"/>
      <c r="W233" s="30"/>
      <c r="X233" s="30"/>
      <c r="Y233" s="30"/>
      <c r="Z233" s="30"/>
      <c r="LX233"/>
    </row>
    <row r="234" spans="1:336" s="26" customFormat="1" x14ac:dyDescent="0.25">
      <c r="A234"/>
      <c r="B234"/>
      <c r="C234"/>
      <c r="D234"/>
      <c r="E234"/>
      <c r="F234"/>
      <c r="G234"/>
      <c r="M234" s="30"/>
      <c r="N234" s="30"/>
      <c r="O234" s="30"/>
      <c r="P234" s="30"/>
      <c r="Q234" s="30"/>
      <c r="R234" s="30"/>
      <c r="S234" s="30"/>
      <c r="T234" s="30"/>
      <c r="U234" s="30"/>
      <c r="V234" s="30"/>
      <c r="W234" s="30"/>
      <c r="X234" s="30"/>
      <c r="Y234" s="30"/>
      <c r="Z234" s="30"/>
      <c r="LX234"/>
    </row>
    <row r="235" spans="1:336" s="26" customFormat="1" x14ac:dyDescent="0.25">
      <c r="A235"/>
      <c r="B235"/>
      <c r="C235"/>
      <c r="D235"/>
      <c r="E235"/>
      <c r="F235"/>
      <c r="G235"/>
      <c r="M235" s="30"/>
      <c r="N235" s="30"/>
      <c r="O235" s="30"/>
      <c r="P235" s="30"/>
      <c r="Q235" s="30"/>
      <c r="R235" s="30"/>
      <c r="S235" s="30"/>
      <c r="T235" s="30"/>
      <c r="U235" s="30"/>
      <c r="V235" s="30"/>
      <c r="W235" s="30"/>
      <c r="X235" s="30"/>
      <c r="Y235" s="30"/>
      <c r="Z235" s="30"/>
      <c r="LX235"/>
    </row>
    <row r="236" spans="1:336" s="26" customFormat="1" x14ac:dyDescent="0.25">
      <c r="A236"/>
      <c r="B236"/>
      <c r="C236"/>
      <c r="D236"/>
      <c r="E236"/>
      <c r="F236"/>
      <c r="G236"/>
      <c r="M236" s="30"/>
      <c r="N236" s="30"/>
      <c r="O236" s="30"/>
      <c r="P236" s="30"/>
      <c r="Q236" s="30"/>
      <c r="R236" s="30"/>
      <c r="S236" s="30"/>
      <c r="T236" s="30"/>
      <c r="U236" s="30"/>
      <c r="V236" s="30"/>
      <c r="W236" s="30"/>
      <c r="X236" s="30"/>
      <c r="Y236" s="30"/>
      <c r="Z236" s="30"/>
      <c r="LX236"/>
    </row>
    <row r="237" spans="1:336" s="26" customFormat="1" x14ac:dyDescent="0.25">
      <c r="A237"/>
      <c r="B237"/>
      <c r="C237"/>
      <c r="D237"/>
      <c r="E237"/>
      <c r="F237"/>
      <c r="G237"/>
      <c r="M237" s="30"/>
      <c r="N237" s="30"/>
      <c r="O237" s="30"/>
      <c r="P237" s="30"/>
      <c r="Q237" s="30"/>
      <c r="R237" s="30"/>
      <c r="S237" s="30"/>
      <c r="T237" s="30"/>
      <c r="U237" s="30"/>
      <c r="V237" s="30"/>
      <c r="W237" s="30"/>
      <c r="X237" s="30"/>
      <c r="Y237" s="30"/>
      <c r="Z237" s="30"/>
      <c r="LX237"/>
    </row>
    <row r="238" spans="1:336" s="26" customFormat="1" x14ac:dyDescent="0.25">
      <c r="A238"/>
      <c r="B238"/>
      <c r="C238"/>
      <c r="D238"/>
      <c r="E238"/>
      <c r="F238"/>
      <c r="G238"/>
      <c r="M238" s="30"/>
      <c r="N238" s="30"/>
      <c r="O238" s="30"/>
      <c r="P238" s="30"/>
      <c r="Q238" s="30"/>
      <c r="R238" s="30"/>
      <c r="S238" s="30"/>
      <c r="T238" s="30"/>
      <c r="U238" s="30"/>
      <c r="V238" s="30"/>
      <c r="W238" s="30"/>
      <c r="X238" s="30"/>
      <c r="Y238" s="30"/>
      <c r="Z238" s="30"/>
      <c r="LX238"/>
    </row>
    <row r="239" spans="1:336" s="26" customFormat="1" x14ac:dyDescent="0.25">
      <c r="A239"/>
      <c r="B239"/>
      <c r="C239"/>
      <c r="D239"/>
      <c r="E239"/>
      <c r="F239"/>
      <c r="G239"/>
      <c r="M239" s="30"/>
      <c r="N239" s="30"/>
      <c r="O239" s="30"/>
      <c r="P239" s="30"/>
      <c r="Q239" s="30"/>
      <c r="R239" s="30"/>
      <c r="S239" s="30"/>
      <c r="T239" s="30"/>
      <c r="U239" s="30"/>
      <c r="V239" s="30"/>
      <c r="W239" s="30"/>
      <c r="X239" s="30"/>
      <c r="Y239" s="30"/>
      <c r="Z239" s="30"/>
      <c r="LX239"/>
    </row>
    <row r="240" spans="1:336" s="26" customFormat="1" x14ac:dyDescent="0.25">
      <c r="A240"/>
      <c r="B240"/>
      <c r="C240"/>
      <c r="D240"/>
      <c r="E240"/>
      <c r="F240"/>
      <c r="G240"/>
      <c r="M240" s="30"/>
      <c r="N240" s="30"/>
      <c r="O240" s="30"/>
      <c r="P240" s="30"/>
      <c r="Q240" s="30"/>
      <c r="R240" s="30"/>
      <c r="S240" s="30"/>
      <c r="T240" s="30"/>
      <c r="U240" s="30"/>
      <c r="V240" s="30"/>
      <c r="W240" s="30"/>
      <c r="X240" s="30"/>
      <c r="Y240" s="30"/>
      <c r="Z240" s="30"/>
      <c r="LX240"/>
    </row>
    <row r="241" spans="1:336" s="26" customFormat="1" x14ac:dyDescent="0.25">
      <c r="A241"/>
      <c r="B241"/>
      <c r="C241"/>
      <c r="D241"/>
      <c r="E241"/>
      <c r="F241"/>
      <c r="G241"/>
      <c r="M241" s="30"/>
      <c r="N241" s="30"/>
      <c r="O241" s="30"/>
      <c r="P241" s="30"/>
      <c r="Q241" s="30"/>
      <c r="R241" s="30"/>
      <c r="S241" s="30"/>
      <c r="T241" s="30"/>
      <c r="U241" s="30"/>
      <c r="V241" s="30"/>
      <c r="W241" s="30"/>
      <c r="X241" s="30"/>
      <c r="Y241" s="30"/>
      <c r="Z241" s="30"/>
      <c r="LX241"/>
    </row>
    <row r="242" spans="1:336" s="26" customFormat="1" x14ac:dyDescent="0.25">
      <c r="A242"/>
      <c r="B242"/>
      <c r="C242"/>
      <c r="D242"/>
      <c r="E242"/>
      <c r="F242"/>
      <c r="G242"/>
      <c r="M242" s="30"/>
      <c r="N242" s="30"/>
      <c r="O242" s="30"/>
      <c r="P242" s="30"/>
      <c r="Q242" s="30"/>
      <c r="R242" s="30"/>
      <c r="S242" s="30"/>
      <c r="T242" s="30"/>
      <c r="U242" s="30"/>
      <c r="V242" s="30"/>
      <c r="W242" s="30"/>
      <c r="X242" s="30"/>
      <c r="Y242" s="30"/>
      <c r="Z242" s="30"/>
      <c r="LX242"/>
    </row>
    <row r="243" spans="1:336" s="26" customFormat="1" x14ac:dyDescent="0.25">
      <c r="A243"/>
      <c r="B243"/>
      <c r="C243"/>
      <c r="D243"/>
      <c r="E243"/>
      <c r="F243"/>
      <c r="G243"/>
      <c r="M243" s="30"/>
      <c r="N243" s="30"/>
      <c r="O243" s="30"/>
      <c r="P243" s="30"/>
      <c r="Q243" s="30"/>
      <c r="R243" s="30"/>
      <c r="S243" s="30"/>
      <c r="T243" s="30"/>
      <c r="U243" s="30"/>
      <c r="V243" s="30"/>
      <c r="W243" s="30"/>
      <c r="X243" s="30"/>
      <c r="Y243" s="30"/>
      <c r="Z243" s="30"/>
      <c r="LX243"/>
    </row>
    <row r="244" spans="1:336" s="26" customFormat="1" x14ac:dyDescent="0.25">
      <c r="A244"/>
      <c r="B244"/>
      <c r="C244"/>
      <c r="D244"/>
      <c r="E244"/>
      <c r="F244"/>
      <c r="G244"/>
      <c r="M244" s="30"/>
      <c r="N244" s="30"/>
      <c r="O244" s="30"/>
      <c r="P244" s="30"/>
      <c r="Q244" s="30"/>
      <c r="R244" s="30"/>
      <c r="S244" s="30"/>
      <c r="T244" s="30"/>
      <c r="U244" s="30"/>
      <c r="V244" s="30"/>
      <c r="W244" s="30"/>
      <c r="X244" s="30"/>
      <c r="Y244" s="30"/>
      <c r="Z244" s="30"/>
      <c r="LX244"/>
    </row>
    <row r="245" spans="1:336" s="26" customFormat="1" x14ac:dyDescent="0.25">
      <c r="A245"/>
      <c r="B245"/>
      <c r="C245"/>
      <c r="D245"/>
      <c r="E245"/>
      <c r="F245"/>
      <c r="G245"/>
      <c r="M245" s="30"/>
      <c r="N245" s="30"/>
      <c r="O245" s="30"/>
      <c r="P245" s="30"/>
      <c r="Q245" s="30"/>
      <c r="R245" s="30"/>
      <c r="S245" s="30"/>
      <c r="T245" s="30"/>
      <c r="U245" s="30"/>
      <c r="V245" s="30"/>
      <c r="W245" s="30"/>
      <c r="X245" s="30"/>
      <c r="Y245" s="30"/>
      <c r="Z245" s="30"/>
      <c r="LX245"/>
    </row>
    <row r="246" spans="1:336" s="26" customFormat="1" x14ac:dyDescent="0.25">
      <c r="A246"/>
      <c r="B246"/>
      <c r="C246"/>
      <c r="D246"/>
      <c r="E246"/>
      <c r="F246"/>
      <c r="G246"/>
      <c r="M246" s="30"/>
      <c r="N246" s="30"/>
      <c r="O246" s="30"/>
      <c r="P246" s="30"/>
      <c r="Q246" s="30"/>
      <c r="R246" s="30"/>
      <c r="S246" s="30"/>
      <c r="T246" s="30"/>
      <c r="U246" s="30"/>
      <c r="V246" s="30"/>
      <c r="W246" s="30"/>
      <c r="X246" s="30"/>
      <c r="Y246" s="30"/>
      <c r="Z246" s="30"/>
      <c r="LX246"/>
    </row>
    <row r="247" spans="1:336" s="26" customFormat="1" x14ac:dyDescent="0.25">
      <c r="A247"/>
      <c r="B247"/>
      <c r="C247"/>
      <c r="D247"/>
      <c r="E247"/>
      <c r="F247"/>
      <c r="G247"/>
      <c r="M247" s="30"/>
      <c r="N247" s="30"/>
      <c r="O247" s="30"/>
      <c r="P247" s="30"/>
      <c r="Q247" s="30"/>
      <c r="R247" s="30"/>
      <c r="S247" s="30"/>
      <c r="T247" s="30"/>
      <c r="U247" s="30"/>
      <c r="V247" s="30"/>
      <c r="W247" s="30"/>
      <c r="X247" s="30"/>
      <c r="Y247" s="30"/>
      <c r="Z247" s="30"/>
      <c r="LX247"/>
    </row>
    <row r="248" spans="1:336" s="26" customFormat="1" x14ac:dyDescent="0.25">
      <c r="A248"/>
      <c r="B248"/>
      <c r="C248"/>
      <c r="D248"/>
      <c r="E248"/>
      <c r="F248"/>
      <c r="G248"/>
      <c r="M248" s="30"/>
      <c r="N248" s="30"/>
      <c r="O248" s="30"/>
      <c r="P248" s="30"/>
      <c r="Q248" s="30"/>
      <c r="R248" s="30"/>
      <c r="S248" s="30"/>
      <c r="T248" s="30"/>
      <c r="U248" s="30"/>
      <c r="V248" s="30"/>
      <c r="W248" s="30"/>
      <c r="X248" s="30"/>
      <c r="Y248" s="30"/>
      <c r="Z248" s="30"/>
      <c r="LX248"/>
    </row>
    <row r="249" spans="1:336" s="26" customFormat="1" x14ac:dyDescent="0.25">
      <c r="A249"/>
      <c r="B249"/>
      <c r="C249"/>
      <c r="D249"/>
      <c r="E249"/>
      <c r="F249"/>
      <c r="G249"/>
      <c r="M249" s="30"/>
      <c r="N249" s="30"/>
      <c r="O249" s="30"/>
      <c r="P249" s="30"/>
      <c r="Q249" s="30"/>
      <c r="R249" s="30"/>
      <c r="S249" s="30"/>
      <c r="T249" s="30"/>
      <c r="U249" s="30"/>
      <c r="V249" s="30"/>
      <c r="W249" s="30"/>
      <c r="X249" s="30"/>
      <c r="Y249" s="30"/>
      <c r="Z249" s="30"/>
      <c r="LX249"/>
    </row>
    <row r="250" spans="1:336" s="26" customFormat="1" x14ac:dyDescent="0.25">
      <c r="A250"/>
      <c r="B250"/>
      <c r="C250"/>
      <c r="D250"/>
      <c r="E250"/>
      <c r="F250"/>
      <c r="G250"/>
      <c r="M250" s="30"/>
      <c r="N250" s="30"/>
      <c r="O250" s="30"/>
      <c r="P250" s="30"/>
      <c r="Q250" s="30"/>
      <c r="R250" s="30"/>
      <c r="S250" s="30"/>
      <c r="T250" s="30"/>
      <c r="U250" s="30"/>
      <c r="V250" s="30"/>
      <c r="W250" s="30"/>
      <c r="X250" s="30"/>
      <c r="Y250" s="30"/>
      <c r="Z250" s="30"/>
      <c r="LX250"/>
    </row>
    <row r="251" spans="1:336" s="26" customFormat="1" x14ac:dyDescent="0.25">
      <c r="A251"/>
      <c r="B251"/>
      <c r="C251"/>
      <c r="D251"/>
      <c r="E251"/>
      <c r="F251"/>
      <c r="G251"/>
      <c r="M251" s="30"/>
      <c r="N251" s="30"/>
      <c r="O251" s="30"/>
      <c r="P251" s="30"/>
      <c r="Q251" s="30"/>
      <c r="R251" s="30"/>
      <c r="S251" s="30"/>
      <c r="T251" s="30"/>
      <c r="U251" s="30"/>
      <c r="V251" s="30"/>
      <c r="W251" s="30"/>
      <c r="X251" s="30"/>
      <c r="Y251" s="30"/>
      <c r="Z251" s="30"/>
      <c r="LX251"/>
    </row>
    <row r="252" spans="1:336" s="26" customFormat="1" x14ac:dyDescent="0.25">
      <c r="A252"/>
      <c r="B252"/>
      <c r="C252"/>
      <c r="D252"/>
      <c r="E252"/>
      <c r="F252"/>
      <c r="G252"/>
      <c r="M252" s="30"/>
      <c r="N252" s="30"/>
      <c r="O252" s="30"/>
      <c r="P252" s="30"/>
      <c r="Q252" s="30"/>
      <c r="R252" s="30"/>
      <c r="S252" s="30"/>
      <c r="T252" s="30"/>
      <c r="U252" s="30"/>
      <c r="V252" s="30"/>
      <c r="W252" s="30"/>
      <c r="X252" s="30"/>
      <c r="Y252" s="30"/>
      <c r="Z252" s="30"/>
      <c r="LX252"/>
    </row>
    <row r="253" spans="1:336" s="26" customFormat="1" x14ac:dyDescent="0.25">
      <c r="A253"/>
      <c r="B253"/>
      <c r="C253"/>
      <c r="D253"/>
      <c r="E253"/>
      <c r="F253"/>
      <c r="G253"/>
      <c r="M253" s="30"/>
      <c r="N253" s="30"/>
      <c r="O253" s="30"/>
      <c r="P253" s="30"/>
      <c r="Q253" s="30"/>
      <c r="R253" s="30"/>
      <c r="S253" s="30"/>
      <c r="T253" s="30"/>
      <c r="U253" s="30"/>
      <c r="V253" s="30"/>
      <c r="W253" s="30"/>
      <c r="X253" s="30"/>
      <c r="Y253" s="30"/>
      <c r="Z253" s="30"/>
      <c r="LX253"/>
    </row>
    <row r="254" spans="1:336" s="26" customFormat="1" x14ac:dyDescent="0.25">
      <c r="A254"/>
      <c r="B254"/>
      <c r="C254"/>
      <c r="D254"/>
      <c r="E254"/>
      <c r="F254"/>
      <c r="G254"/>
      <c r="M254" s="30"/>
      <c r="N254" s="30"/>
      <c r="O254" s="30"/>
      <c r="P254" s="30"/>
      <c r="Q254" s="30"/>
      <c r="R254" s="30"/>
      <c r="S254" s="30"/>
      <c r="T254" s="30"/>
      <c r="U254" s="30"/>
      <c r="V254" s="30"/>
      <c r="W254" s="30"/>
      <c r="X254" s="30"/>
      <c r="Y254" s="30"/>
      <c r="Z254" s="30"/>
      <c r="LX254"/>
    </row>
    <row r="255" spans="1:336" s="26" customFormat="1" x14ac:dyDescent="0.25">
      <c r="A255"/>
      <c r="B255"/>
      <c r="C255"/>
      <c r="D255"/>
      <c r="E255"/>
      <c r="F255"/>
      <c r="G255"/>
      <c r="M255" s="30"/>
      <c r="N255" s="30"/>
      <c r="O255" s="30"/>
      <c r="P255" s="30"/>
      <c r="Q255" s="30"/>
      <c r="R255" s="30"/>
      <c r="S255" s="30"/>
      <c r="T255" s="30"/>
      <c r="U255" s="30"/>
      <c r="V255" s="30"/>
      <c r="W255" s="30"/>
      <c r="X255" s="30"/>
      <c r="Y255" s="30"/>
      <c r="Z255" s="30"/>
      <c r="LX255"/>
    </row>
    <row r="256" spans="1:336" s="26" customFormat="1" x14ac:dyDescent="0.25">
      <c r="A256"/>
      <c r="B256"/>
      <c r="C256"/>
      <c r="D256"/>
      <c r="E256"/>
      <c r="F256"/>
      <c r="G256"/>
      <c r="M256" s="30"/>
      <c r="N256" s="30"/>
      <c r="O256" s="30"/>
      <c r="P256" s="30"/>
      <c r="Q256" s="30"/>
      <c r="R256" s="30"/>
      <c r="S256" s="30"/>
      <c r="T256" s="30"/>
      <c r="U256" s="30"/>
      <c r="V256" s="30"/>
      <c r="W256" s="30"/>
      <c r="X256" s="30"/>
      <c r="Y256" s="30"/>
      <c r="Z256" s="30"/>
      <c r="LX256"/>
    </row>
    <row r="257" spans="1:336" s="26" customFormat="1" x14ac:dyDescent="0.25">
      <c r="A257"/>
      <c r="B257"/>
      <c r="C257"/>
      <c r="D257"/>
      <c r="E257"/>
      <c r="F257"/>
      <c r="G257"/>
      <c r="M257" s="30"/>
      <c r="N257" s="30"/>
      <c r="O257" s="30"/>
      <c r="P257" s="30"/>
      <c r="Q257" s="30"/>
      <c r="R257" s="30"/>
      <c r="S257" s="30"/>
      <c r="T257" s="30"/>
      <c r="U257" s="30"/>
      <c r="V257" s="30"/>
      <c r="W257" s="30"/>
      <c r="X257" s="30"/>
      <c r="Y257" s="30"/>
      <c r="Z257" s="30"/>
      <c r="LX257"/>
    </row>
    <row r="258" spans="1:336" s="26" customFormat="1" x14ac:dyDescent="0.25">
      <c r="A258"/>
      <c r="B258"/>
      <c r="C258"/>
      <c r="D258"/>
      <c r="E258"/>
      <c r="F258"/>
      <c r="G258"/>
      <c r="M258" s="30"/>
      <c r="N258" s="30"/>
      <c r="O258" s="30"/>
      <c r="P258" s="30"/>
      <c r="Q258" s="30"/>
      <c r="R258" s="30"/>
      <c r="S258" s="30"/>
      <c r="T258" s="30"/>
      <c r="U258" s="30"/>
      <c r="V258" s="30"/>
      <c r="W258" s="30"/>
      <c r="X258" s="30"/>
      <c r="Y258" s="30"/>
      <c r="Z258" s="30"/>
      <c r="LX258"/>
    </row>
    <row r="259" spans="1:336" s="26" customFormat="1" x14ac:dyDescent="0.25">
      <c r="A259"/>
      <c r="B259"/>
      <c r="C259"/>
      <c r="D259"/>
      <c r="E259"/>
      <c r="F259"/>
      <c r="G259"/>
      <c r="M259" s="30"/>
      <c r="N259" s="30"/>
      <c r="O259" s="30"/>
      <c r="P259" s="30"/>
      <c r="Q259" s="30"/>
      <c r="R259" s="30"/>
      <c r="S259" s="30"/>
      <c r="T259" s="30"/>
      <c r="U259" s="30"/>
      <c r="V259" s="30"/>
      <c r="W259" s="30"/>
      <c r="X259" s="30"/>
      <c r="Y259" s="30"/>
      <c r="Z259" s="30"/>
      <c r="LX259"/>
    </row>
    <row r="260" spans="1:336" s="26" customFormat="1" x14ac:dyDescent="0.25">
      <c r="A260"/>
      <c r="B260"/>
      <c r="C260"/>
      <c r="D260"/>
      <c r="E260"/>
      <c r="F260"/>
      <c r="G260"/>
      <c r="M260" s="30"/>
      <c r="N260" s="30"/>
      <c r="O260" s="30"/>
      <c r="P260" s="30"/>
      <c r="Q260" s="30"/>
      <c r="R260" s="30"/>
      <c r="S260" s="30"/>
      <c r="T260" s="30"/>
      <c r="U260" s="30"/>
      <c r="V260" s="30"/>
      <c r="W260" s="30"/>
      <c r="X260" s="30"/>
      <c r="Y260" s="30"/>
      <c r="Z260" s="30"/>
      <c r="LX260"/>
    </row>
    <row r="261" spans="1:336" s="26" customFormat="1" x14ac:dyDescent="0.25">
      <c r="A261"/>
      <c r="B261"/>
      <c r="C261"/>
      <c r="D261"/>
      <c r="E261"/>
      <c r="F261"/>
      <c r="G261"/>
      <c r="M261" s="30"/>
      <c r="N261" s="30"/>
      <c r="O261" s="30"/>
      <c r="P261" s="30"/>
      <c r="Q261" s="30"/>
      <c r="R261" s="30"/>
      <c r="S261" s="30"/>
      <c r="T261" s="30"/>
      <c r="U261" s="30"/>
      <c r="V261" s="30"/>
      <c r="W261" s="30"/>
      <c r="X261" s="30"/>
      <c r="Y261" s="30"/>
      <c r="Z261" s="30"/>
      <c r="LX261"/>
    </row>
    <row r="262" spans="1:336" s="26" customFormat="1" x14ac:dyDescent="0.25">
      <c r="A262"/>
      <c r="B262"/>
      <c r="C262"/>
      <c r="D262"/>
      <c r="E262"/>
      <c r="F262"/>
      <c r="G262"/>
      <c r="M262" s="30"/>
      <c r="N262" s="30"/>
      <c r="O262" s="30"/>
      <c r="P262" s="30"/>
      <c r="Q262" s="30"/>
      <c r="R262" s="30"/>
      <c r="S262" s="30"/>
      <c r="T262" s="30"/>
      <c r="U262" s="30"/>
      <c r="V262" s="30"/>
      <c r="W262" s="30"/>
      <c r="X262" s="30"/>
      <c r="Y262" s="30"/>
      <c r="Z262" s="30"/>
      <c r="LX262"/>
    </row>
    <row r="263" spans="1:336" s="26" customFormat="1" x14ac:dyDescent="0.25">
      <c r="A263"/>
      <c r="B263"/>
      <c r="C263"/>
      <c r="D263"/>
      <c r="E263"/>
      <c r="F263"/>
      <c r="G263"/>
      <c r="M263" s="30"/>
      <c r="N263" s="30"/>
      <c r="O263" s="30"/>
      <c r="P263" s="30"/>
      <c r="Q263" s="30"/>
      <c r="R263" s="30"/>
      <c r="S263" s="30"/>
      <c r="T263" s="30"/>
      <c r="U263" s="30"/>
      <c r="V263" s="30"/>
      <c r="W263" s="30"/>
      <c r="X263" s="30"/>
      <c r="Y263" s="30"/>
      <c r="Z263" s="30"/>
      <c r="LX263"/>
    </row>
    <row r="264" spans="1:336" s="26" customFormat="1" x14ac:dyDescent="0.25">
      <c r="A264"/>
      <c r="B264"/>
      <c r="C264"/>
      <c r="D264"/>
      <c r="E264"/>
      <c r="F264"/>
      <c r="G264"/>
      <c r="M264" s="30"/>
      <c r="N264" s="30"/>
      <c r="O264" s="30"/>
      <c r="P264" s="30"/>
      <c r="Q264" s="30"/>
      <c r="R264" s="30"/>
      <c r="S264" s="30"/>
      <c r="T264" s="30"/>
      <c r="U264" s="30"/>
      <c r="V264" s="30"/>
      <c r="W264" s="30"/>
      <c r="X264" s="30"/>
      <c r="Y264" s="30"/>
      <c r="Z264" s="30"/>
      <c r="LX264"/>
    </row>
    <row r="265" spans="1:336" s="26" customFormat="1" x14ac:dyDescent="0.25">
      <c r="A265"/>
      <c r="B265"/>
      <c r="C265"/>
      <c r="D265"/>
      <c r="E265"/>
      <c r="F265"/>
      <c r="G265"/>
      <c r="M265" s="30"/>
      <c r="N265" s="30"/>
      <c r="O265" s="30"/>
      <c r="P265" s="30"/>
      <c r="Q265" s="30"/>
      <c r="R265" s="30"/>
      <c r="S265" s="30"/>
      <c r="T265" s="30"/>
      <c r="U265" s="30"/>
      <c r="V265" s="30"/>
      <c r="W265" s="30"/>
      <c r="X265" s="30"/>
      <c r="Y265" s="30"/>
      <c r="Z265" s="30"/>
      <c r="LX265"/>
    </row>
    <row r="266" spans="1:336" s="26" customFormat="1" x14ac:dyDescent="0.25">
      <c r="A266"/>
      <c r="B266"/>
      <c r="C266"/>
      <c r="D266"/>
      <c r="E266"/>
      <c r="F266"/>
      <c r="G266"/>
      <c r="M266" s="30"/>
      <c r="N266" s="30"/>
      <c r="O266" s="30"/>
      <c r="P266" s="30"/>
      <c r="Q266" s="30"/>
      <c r="R266" s="30"/>
      <c r="S266" s="30"/>
      <c r="T266" s="30"/>
      <c r="U266" s="30"/>
      <c r="V266" s="30"/>
      <c r="W266" s="30"/>
      <c r="X266" s="30"/>
      <c r="Y266" s="30"/>
      <c r="Z266" s="30"/>
      <c r="LX266"/>
    </row>
    <row r="267" spans="1:336" s="26" customFormat="1" x14ac:dyDescent="0.25">
      <c r="A267"/>
      <c r="B267"/>
      <c r="C267"/>
      <c r="D267"/>
      <c r="E267"/>
      <c r="F267"/>
      <c r="G267"/>
      <c r="M267" s="30"/>
      <c r="N267" s="30"/>
      <c r="O267" s="30"/>
      <c r="P267" s="30"/>
      <c r="Q267" s="30"/>
      <c r="R267" s="30"/>
      <c r="S267" s="30"/>
      <c r="T267" s="30"/>
      <c r="U267" s="30"/>
      <c r="V267" s="30"/>
      <c r="W267" s="30"/>
      <c r="X267" s="30"/>
      <c r="Y267" s="30"/>
      <c r="Z267" s="30"/>
      <c r="LX267"/>
    </row>
    <row r="268" spans="1:336" s="26" customFormat="1" x14ac:dyDescent="0.25">
      <c r="A268"/>
      <c r="B268"/>
      <c r="C268"/>
      <c r="D268"/>
      <c r="E268"/>
      <c r="F268"/>
      <c r="G268"/>
      <c r="M268" s="30"/>
      <c r="N268" s="30"/>
      <c r="O268" s="30"/>
      <c r="P268" s="30"/>
      <c r="Q268" s="30"/>
      <c r="R268" s="30"/>
      <c r="S268" s="30"/>
      <c r="T268" s="30"/>
      <c r="U268" s="30"/>
      <c r="V268" s="30"/>
      <c r="W268" s="30"/>
      <c r="X268" s="30"/>
      <c r="Y268" s="30"/>
      <c r="Z268" s="30"/>
      <c r="LX268"/>
    </row>
    <row r="269" spans="1:336" s="26" customFormat="1" x14ac:dyDescent="0.25">
      <c r="A269"/>
      <c r="B269"/>
      <c r="C269"/>
      <c r="D269"/>
      <c r="E269"/>
      <c r="F269"/>
      <c r="G269"/>
      <c r="M269" s="30"/>
      <c r="N269" s="30"/>
      <c r="O269" s="30"/>
      <c r="P269" s="30"/>
      <c r="Q269" s="30"/>
      <c r="R269" s="30"/>
      <c r="S269" s="30"/>
      <c r="T269" s="30"/>
      <c r="U269" s="30"/>
      <c r="V269" s="30"/>
      <c r="W269" s="30"/>
      <c r="X269" s="30"/>
      <c r="Y269" s="30"/>
      <c r="Z269" s="30"/>
      <c r="LX269"/>
    </row>
    <row r="270" spans="1:336" s="26" customFormat="1" x14ac:dyDescent="0.25">
      <c r="A270"/>
      <c r="B270"/>
      <c r="C270"/>
      <c r="D270"/>
      <c r="E270"/>
      <c r="F270"/>
      <c r="G270"/>
      <c r="M270" s="30"/>
      <c r="N270" s="30"/>
      <c r="O270" s="30"/>
      <c r="P270" s="30"/>
      <c r="Q270" s="30"/>
      <c r="R270" s="30"/>
      <c r="S270" s="30"/>
      <c r="T270" s="30"/>
      <c r="U270" s="30"/>
      <c r="V270" s="30"/>
      <c r="W270" s="30"/>
      <c r="X270" s="30"/>
      <c r="Y270" s="30"/>
      <c r="Z270" s="30"/>
      <c r="LX270"/>
    </row>
    <row r="271" spans="1:336" s="26" customFormat="1" x14ac:dyDescent="0.25">
      <c r="A271"/>
      <c r="B271"/>
      <c r="C271"/>
      <c r="D271"/>
      <c r="E271"/>
      <c r="F271"/>
      <c r="G271"/>
      <c r="M271" s="30"/>
      <c r="N271" s="30"/>
      <c r="O271" s="30"/>
      <c r="P271" s="30"/>
      <c r="Q271" s="30"/>
      <c r="R271" s="30"/>
      <c r="S271" s="30"/>
      <c r="T271" s="30"/>
      <c r="U271" s="30"/>
      <c r="V271" s="30"/>
      <c r="W271" s="30"/>
      <c r="X271" s="30"/>
      <c r="Y271" s="30"/>
      <c r="Z271" s="30"/>
      <c r="LX271"/>
    </row>
    <row r="272" spans="1:336" s="26" customFormat="1" x14ac:dyDescent="0.25">
      <c r="A272"/>
      <c r="B272"/>
      <c r="C272"/>
      <c r="D272"/>
      <c r="E272"/>
      <c r="F272"/>
      <c r="G272"/>
      <c r="M272" s="30"/>
      <c r="N272" s="30"/>
      <c r="O272" s="30"/>
      <c r="P272" s="30"/>
      <c r="Q272" s="30"/>
      <c r="R272" s="30"/>
      <c r="S272" s="30"/>
      <c r="T272" s="30"/>
      <c r="U272" s="30"/>
      <c r="V272" s="30"/>
      <c r="W272" s="30"/>
      <c r="X272" s="30"/>
      <c r="Y272" s="30"/>
      <c r="Z272" s="30"/>
      <c r="LX272"/>
    </row>
    <row r="273" spans="1:336" s="26" customFormat="1" x14ac:dyDescent="0.25">
      <c r="A273"/>
      <c r="B273"/>
      <c r="C273"/>
      <c r="D273"/>
      <c r="E273"/>
      <c r="F273"/>
      <c r="G273"/>
      <c r="M273" s="30"/>
      <c r="N273" s="30"/>
      <c r="O273" s="30"/>
      <c r="P273" s="30"/>
      <c r="Q273" s="30"/>
      <c r="R273" s="30"/>
      <c r="S273" s="30"/>
      <c r="T273" s="30"/>
      <c r="U273" s="30"/>
      <c r="V273" s="30"/>
      <c r="W273" s="30"/>
      <c r="X273" s="30"/>
      <c r="Y273" s="30"/>
      <c r="Z273" s="30"/>
      <c r="LX273"/>
    </row>
    <row r="274" spans="1:336" s="26" customFormat="1" x14ac:dyDescent="0.25">
      <c r="A274"/>
      <c r="B274"/>
      <c r="C274"/>
      <c r="D274"/>
      <c r="E274"/>
      <c r="F274"/>
      <c r="G274"/>
      <c r="M274" s="30"/>
      <c r="N274" s="30"/>
      <c r="O274" s="30"/>
      <c r="P274" s="30"/>
      <c r="Q274" s="30"/>
      <c r="R274" s="30"/>
      <c r="S274" s="30"/>
      <c r="T274" s="30"/>
      <c r="U274" s="30"/>
      <c r="V274" s="30"/>
      <c r="W274" s="30"/>
      <c r="X274" s="30"/>
      <c r="Y274" s="30"/>
      <c r="Z274" s="30"/>
      <c r="LX274"/>
    </row>
    <row r="275" spans="1:336" s="26" customFormat="1" x14ac:dyDescent="0.25">
      <c r="A275"/>
      <c r="B275"/>
      <c r="C275"/>
      <c r="D275"/>
      <c r="E275"/>
      <c r="F275"/>
      <c r="G275"/>
      <c r="M275" s="30"/>
      <c r="N275" s="30"/>
      <c r="O275" s="30"/>
      <c r="P275" s="30"/>
      <c r="Q275" s="30"/>
      <c r="R275" s="30"/>
      <c r="S275" s="30"/>
      <c r="T275" s="30"/>
      <c r="U275" s="30"/>
      <c r="V275" s="30"/>
      <c r="W275" s="30"/>
      <c r="X275" s="30"/>
      <c r="Y275" s="30"/>
      <c r="Z275" s="30"/>
      <c r="LX275"/>
    </row>
    <row r="276" spans="1:336" s="26" customFormat="1" x14ac:dyDescent="0.25">
      <c r="A276"/>
      <c r="B276"/>
      <c r="C276"/>
      <c r="D276"/>
      <c r="E276"/>
      <c r="F276"/>
      <c r="G276"/>
      <c r="M276" s="30"/>
      <c r="N276" s="30"/>
      <c r="O276" s="30"/>
      <c r="P276" s="30"/>
      <c r="Q276" s="30"/>
      <c r="R276" s="30"/>
      <c r="S276" s="30"/>
      <c r="T276" s="30"/>
      <c r="U276" s="30"/>
      <c r="V276" s="30"/>
      <c r="W276" s="30"/>
      <c r="X276" s="30"/>
      <c r="Y276" s="30"/>
      <c r="Z276" s="30"/>
      <c r="LX276"/>
    </row>
    <row r="277" spans="1:336" s="26" customFormat="1" x14ac:dyDescent="0.25">
      <c r="A277"/>
      <c r="B277"/>
      <c r="C277"/>
      <c r="D277"/>
      <c r="E277"/>
      <c r="F277"/>
      <c r="G277"/>
      <c r="M277" s="30"/>
      <c r="N277" s="30"/>
      <c r="O277" s="30"/>
      <c r="P277" s="30"/>
      <c r="Q277" s="30"/>
      <c r="R277" s="30"/>
      <c r="S277" s="30"/>
      <c r="T277" s="30"/>
      <c r="U277" s="30"/>
      <c r="V277" s="30"/>
      <c r="W277" s="30"/>
      <c r="X277" s="30"/>
      <c r="Y277" s="30"/>
      <c r="Z277" s="30"/>
      <c r="LX277"/>
    </row>
    <row r="278" spans="1:336" s="26" customFormat="1" x14ac:dyDescent="0.25">
      <c r="A278"/>
      <c r="B278"/>
      <c r="C278"/>
      <c r="D278"/>
      <c r="E278"/>
      <c r="F278"/>
      <c r="G278"/>
      <c r="M278" s="30"/>
      <c r="N278" s="30"/>
      <c r="O278" s="30"/>
      <c r="P278" s="30"/>
      <c r="Q278" s="30"/>
      <c r="R278" s="30"/>
      <c r="S278" s="30"/>
      <c r="T278" s="30"/>
      <c r="U278" s="30"/>
      <c r="V278" s="30"/>
      <c r="W278" s="30"/>
      <c r="X278" s="30"/>
      <c r="Y278" s="30"/>
      <c r="Z278" s="30"/>
      <c r="LX278"/>
    </row>
    <row r="279" spans="1:336" s="26" customFormat="1" x14ac:dyDescent="0.25">
      <c r="A279"/>
      <c r="B279"/>
      <c r="C279"/>
      <c r="D279"/>
      <c r="E279"/>
      <c r="F279"/>
      <c r="G279"/>
      <c r="M279" s="30"/>
      <c r="N279" s="30"/>
      <c r="O279" s="30"/>
      <c r="P279" s="30"/>
      <c r="Q279" s="30"/>
      <c r="R279" s="30"/>
      <c r="S279" s="30"/>
      <c r="T279" s="30"/>
      <c r="U279" s="30"/>
      <c r="V279" s="30"/>
      <c r="W279" s="30"/>
      <c r="X279" s="30"/>
      <c r="Y279" s="30"/>
      <c r="Z279" s="30"/>
      <c r="LX279"/>
    </row>
    <row r="280" spans="1:336" s="26" customFormat="1" x14ac:dyDescent="0.25">
      <c r="A280"/>
      <c r="B280"/>
      <c r="C280"/>
      <c r="D280"/>
      <c r="E280"/>
      <c r="F280"/>
      <c r="G280"/>
      <c r="M280" s="30"/>
      <c r="N280" s="30"/>
      <c r="O280" s="30"/>
      <c r="P280" s="30"/>
      <c r="Q280" s="30"/>
      <c r="R280" s="30"/>
      <c r="S280" s="30"/>
      <c r="T280" s="30"/>
      <c r="U280" s="30"/>
      <c r="V280" s="30"/>
      <c r="W280" s="30"/>
      <c r="X280" s="30"/>
      <c r="Y280" s="30"/>
      <c r="Z280" s="30"/>
      <c r="LX280"/>
    </row>
    <row r="281" spans="1:336" s="26" customFormat="1" x14ac:dyDescent="0.25">
      <c r="A281"/>
      <c r="B281"/>
      <c r="C281"/>
      <c r="D281"/>
      <c r="E281"/>
      <c r="F281"/>
      <c r="G281"/>
      <c r="M281" s="30"/>
      <c r="N281" s="30"/>
      <c r="O281" s="30"/>
      <c r="P281" s="30"/>
      <c r="Q281" s="30"/>
      <c r="R281" s="30"/>
      <c r="S281" s="30"/>
      <c r="T281" s="30"/>
      <c r="U281" s="30"/>
      <c r="V281" s="30"/>
      <c r="W281" s="30"/>
      <c r="X281" s="30"/>
      <c r="Y281" s="30"/>
      <c r="Z281" s="30"/>
      <c r="LX281"/>
    </row>
    <row r="282" spans="1:336" s="26" customFormat="1" x14ac:dyDescent="0.25">
      <c r="A282"/>
      <c r="B282"/>
      <c r="C282"/>
      <c r="D282"/>
      <c r="E282"/>
      <c r="F282"/>
      <c r="G282"/>
      <c r="M282" s="30"/>
      <c r="N282" s="30"/>
      <c r="O282" s="30"/>
      <c r="P282" s="30"/>
      <c r="Q282" s="30"/>
      <c r="R282" s="30"/>
      <c r="S282" s="30"/>
      <c r="T282" s="30"/>
      <c r="U282" s="30"/>
      <c r="V282" s="30"/>
      <c r="W282" s="30"/>
      <c r="X282" s="30"/>
      <c r="Y282" s="30"/>
      <c r="Z282" s="30"/>
      <c r="LX282"/>
    </row>
    <row r="283" spans="1:336" s="26" customFormat="1" x14ac:dyDescent="0.25">
      <c r="A283"/>
      <c r="B283"/>
      <c r="C283"/>
      <c r="D283"/>
      <c r="E283"/>
      <c r="F283"/>
      <c r="G283"/>
      <c r="M283" s="30"/>
      <c r="N283" s="30"/>
      <c r="O283" s="30"/>
      <c r="P283" s="30"/>
      <c r="Q283" s="30"/>
      <c r="R283" s="30"/>
      <c r="S283" s="30"/>
      <c r="T283" s="30"/>
      <c r="U283" s="30"/>
      <c r="V283" s="30"/>
      <c r="W283" s="30"/>
      <c r="X283" s="30"/>
      <c r="Y283" s="30"/>
      <c r="Z283" s="30"/>
      <c r="LX283"/>
    </row>
    <row r="284" spans="1:336" s="26" customFormat="1" x14ac:dyDescent="0.25">
      <c r="A284"/>
      <c r="B284"/>
      <c r="C284"/>
      <c r="D284"/>
      <c r="E284"/>
      <c r="F284"/>
      <c r="G284"/>
      <c r="M284" s="30"/>
      <c r="N284" s="30"/>
      <c r="O284" s="30"/>
      <c r="P284" s="30"/>
      <c r="Q284" s="30"/>
      <c r="R284" s="30"/>
      <c r="S284" s="30"/>
      <c r="T284" s="30"/>
      <c r="U284" s="30"/>
      <c r="V284" s="30"/>
      <c r="W284" s="30"/>
      <c r="X284" s="30"/>
      <c r="Y284" s="30"/>
      <c r="Z284" s="30"/>
      <c r="LX284"/>
    </row>
    <row r="285" spans="1:336" s="26" customFormat="1" x14ac:dyDescent="0.25">
      <c r="A285"/>
      <c r="B285"/>
      <c r="C285"/>
      <c r="D285"/>
      <c r="E285"/>
      <c r="F285"/>
      <c r="G285"/>
      <c r="M285" s="30"/>
      <c r="N285" s="30"/>
      <c r="O285" s="30"/>
      <c r="P285" s="30"/>
      <c r="Q285" s="30"/>
      <c r="R285" s="30"/>
      <c r="S285" s="30"/>
      <c r="T285" s="30"/>
      <c r="U285" s="30"/>
      <c r="V285" s="30"/>
      <c r="W285" s="30"/>
      <c r="X285" s="30"/>
      <c r="Y285" s="30"/>
      <c r="Z285" s="30"/>
      <c r="LX285"/>
    </row>
    <row r="286" spans="1:336" s="26" customFormat="1" x14ac:dyDescent="0.25">
      <c r="A286"/>
      <c r="B286"/>
      <c r="C286"/>
      <c r="D286"/>
      <c r="E286"/>
      <c r="F286"/>
      <c r="G286"/>
      <c r="M286" s="30"/>
      <c r="N286" s="30"/>
      <c r="O286" s="30"/>
      <c r="P286" s="30"/>
      <c r="Q286" s="30"/>
      <c r="R286" s="30"/>
      <c r="S286" s="30"/>
      <c r="T286" s="30"/>
      <c r="U286" s="30"/>
      <c r="V286" s="30"/>
      <c r="W286" s="30"/>
      <c r="X286" s="30"/>
      <c r="Y286" s="30"/>
      <c r="Z286" s="30"/>
      <c r="LX286"/>
    </row>
    <row r="287" spans="1:336" s="26" customFormat="1" x14ac:dyDescent="0.25">
      <c r="A287"/>
      <c r="B287"/>
      <c r="C287"/>
      <c r="D287"/>
      <c r="E287"/>
      <c r="F287"/>
      <c r="G287"/>
      <c r="M287" s="30"/>
      <c r="N287" s="30"/>
      <c r="O287" s="30"/>
      <c r="P287" s="30"/>
      <c r="Q287" s="30"/>
      <c r="R287" s="30"/>
      <c r="S287" s="30"/>
      <c r="T287" s="30"/>
      <c r="U287" s="30"/>
      <c r="V287" s="30"/>
      <c r="W287" s="30"/>
      <c r="X287" s="30"/>
      <c r="Y287" s="30"/>
      <c r="Z287" s="30"/>
      <c r="LX287"/>
    </row>
    <row r="288" spans="1:336" s="26" customFormat="1" x14ac:dyDescent="0.25">
      <c r="A288"/>
      <c r="B288"/>
      <c r="C288"/>
      <c r="D288"/>
      <c r="E288"/>
      <c r="F288"/>
      <c r="G288"/>
      <c r="M288" s="30"/>
      <c r="N288" s="30"/>
      <c r="O288" s="30"/>
      <c r="P288" s="30"/>
      <c r="Q288" s="30"/>
      <c r="R288" s="30"/>
      <c r="S288" s="30"/>
      <c r="T288" s="30"/>
      <c r="U288" s="30"/>
      <c r="V288" s="30"/>
      <c r="W288" s="30"/>
      <c r="X288" s="30"/>
      <c r="Y288" s="30"/>
      <c r="Z288" s="30"/>
      <c r="LX288"/>
    </row>
    <row r="289" spans="1:336" s="26" customFormat="1" x14ac:dyDescent="0.25">
      <c r="A289"/>
      <c r="B289"/>
      <c r="C289"/>
      <c r="D289"/>
      <c r="E289"/>
      <c r="F289"/>
      <c r="G289"/>
      <c r="M289" s="30"/>
      <c r="N289" s="30"/>
      <c r="O289" s="30"/>
      <c r="P289" s="30"/>
      <c r="Q289" s="30"/>
      <c r="R289" s="30"/>
      <c r="S289" s="30"/>
      <c r="T289" s="30"/>
      <c r="U289" s="30"/>
      <c r="V289" s="30"/>
      <c r="W289" s="30"/>
      <c r="X289" s="30"/>
      <c r="Y289" s="30"/>
      <c r="Z289" s="30"/>
      <c r="LX289"/>
    </row>
    <row r="290" spans="1:336" s="26" customFormat="1" x14ac:dyDescent="0.25">
      <c r="A290"/>
      <c r="B290"/>
      <c r="C290"/>
      <c r="D290"/>
      <c r="E290"/>
      <c r="F290"/>
      <c r="G290"/>
      <c r="M290" s="30"/>
      <c r="N290" s="30"/>
      <c r="O290" s="30"/>
      <c r="P290" s="30"/>
      <c r="Q290" s="30"/>
      <c r="R290" s="30"/>
      <c r="S290" s="30"/>
      <c r="T290" s="30"/>
      <c r="U290" s="30"/>
      <c r="V290" s="30"/>
      <c r="W290" s="30"/>
      <c r="X290" s="30"/>
      <c r="Y290" s="30"/>
      <c r="Z290" s="30"/>
      <c r="LX290"/>
    </row>
    <row r="291" spans="1:336" s="26" customFormat="1" x14ac:dyDescent="0.25">
      <c r="A291"/>
      <c r="B291"/>
      <c r="C291"/>
      <c r="D291"/>
      <c r="E291"/>
      <c r="F291"/>
      <c r="G291"/>
      <c r="M291" s="30"/>
      <c r="N291" s="30"/>
      <c r="O291" s="30"/>
      <c r="P291" s="30"/>
      <c r="Q291" s="30"/>
      <c r="R291" s="30"/>
      <c r="S291" s="30"/>
      <c r="T291" s="30"/>
      <c r="U291" s="30"/>
      <c r="V291" s="30"/>
      <c r="W291" s="30"/>
      <c r="X291" s="30"/>
      <c r="Y291" s="30"/>
      <c r="Z291" s="30"/>
      <c r="LX291"/>
    </row>
    <row r="292" spans="1:336" s="26" customFormat="1" x14ac:dyDescent="0.25">
      <c r="A292"/>
      <c r="B292"/>
      <c r="C292"/>
      <c r="D292"/>
      <c r="E292"/>
      <c r="F292"/>
      <c r="G292"/>
      <c r="M292" s="30"/>
      <c r="N292" s="30"/>
      <c r="O292" s="30"/>
      <c r="P292" s="30"/>
      <c r="Q292" s="30"/>
      <c r="R292" s="30"/>
      <c r="S292" s="30"/>
      <c r="T292" s="30"/>
      <c r="U292" s="30"/>
      <c r="V292" s="30"/>
      <c r="W292" s="30"/>
      <c r="X292" s="30"/>
      <c r="Y292" s="30"/>
      <c r="Z292" s="30"/>
      <c r="LX292"/>
    </row>
    <row r="293" spans="1:336" s="26" customFormat="1" x14ac:dyDescent="0.25">
      <c r="A293"/>
      <c r="B293"/>
      <c r="C293"/>
      <c r="D293"/>
      <c r="E293"/>
      <c r="F293"/>
      <c r="G293"/>
      <c r="M293" s="30"/>
      <c r="N293" s="30"/>
      <c r="O293" s="30"/>
      <c r="P293" s="30"/>
      <c r="Q293" s="30"/>
      <c r="R293" s="30"/>
      <c r="S293" s="30"/>
      <c r="T293" s="30"/>
      <c r="U293" s="30"/>
      <c r="V293" s="30"/>
      <c r="W293" s="30"/>
      <c r="X293" s="30"/>
      <c r="Y293" s="30"/>
      <c r="Z293" s="30"/>
      <c r="LX293"/>
    </row>
    <row r="294" spans="1:336" s="26" customFormat="1" x14ac:dyDescent="0.25">
      <c r="A294"/>
      <c r="B294"/>
      <c r="C294"/>
      <c r="D294"/>
      <c r="E294"/>
      <c r="F294"/>
      <c r="G294"/>
      <c r="M294" s="30"/>
      <c r="N294" s="30"/>
      <c r="O294" s="30"/>
      <c r="P294" s="30"/>
      <c r="Q294" s="30"/>
      <c r="R294" s="30"/>
      <c r="S294" s="30"/>
      <c r="T294" s="30"/>
      <c r="U294" s="30"/>
      <c r="V294" s="30"/>
      <c r="W294" s="30"/>
      <c r="X294" s="30"/>
      <c r="Y294" s="30"/>
      <c r="Z294" s="30"/>
      <c r="LX294"/>
    </row>
    <row r="295" spans="1:336" s="26" customFormat="1" x14ac:dyDescent="0.25">
      <c r="A295"/>
      <c r="B295"/>
      <c r="C295"/>
      <c r="D295"/>
      <c r="E295"/>
      <c r="F295"/>
      <c r="G295"/>
      <c r="M295" s="30"/>
      <c r="N295" s="30"/>
      <c r="O295" s="30"/>
      <c r="P295" s="30"/>
      <c r="Q295" s="30"/>
      <c r="R295" s="30"/>
      <c r="S295" s="30"/>
      <c r="T295" s="30"/>
      <c r="U295" s="30"/>
      <c r="V295" s="30"/>
      <c r="W295" s="30"/>
      <c r="X295" s="30"/>
      <c r="Y295" s="30"/>
      <c r="Z295" s="30"/>
      <c r="LX295"/>
    </row>
    <row r="296" spans="1:336" s="26" customFormat="1" x14ac:dyDescent="0.25">
      <c r="A296"/>
      <c r="B296"/>
      <c r="C296"/>
      <c r="D296"/>
      <c r="E296"/>
      <c r="F296"/>
      <c r="G296"/>
      <c r="M296" s="30"/>
      <c r="N296" s="30"/>
      <c r="O296" s="30"/>
      <c r="P296" s="30"/>
      <c r="Q296" s="30"/>
      <c r="R296" s="30"/>
      <c r="S296" s="30"/>
      <c r="T296" s="30"/>
      <c r="U296" s="30"/>
      <c r="V296" s="30"/>
      <c r="W296" s="30"/>
      <c r="X296" s="30"/>
      <c r="Y296" s="30"/>
      <c r="Z296" s="30"/>
      <c r="LX296"/>
    </row>
    <row r="297" spans="1:336" s="26" customFormat="1" x14ac:dyDescent="0.25">
      <c r="A297"/>
      <c r="B297"/>
      <c r="C297"/>
      <c r="D297"/>
      <c r="E297"/>
      <c r="F297"/>
      <c r="G297"/>
      <c r="M297" s="30"/>
      <c r="N297" s="30"/>
      <c r="O297" s="30"/>
      <c r="P297" s="30"/>
      <c r="Q297" s="30"/>
      <c r="R297" s="30"/>
      <c r="S297" s="30"/>
      <c r="T297" s="30"/>
      <c r="U297" s="30"/>
      <c r="V297" s="30"/>
      <c r="W297" s="30"/>
      <c r="X297" s="30"/>
      <c r="Y297" s="30"/>
      <c r="Z297" s="30"/>
      <c r="LX297"/>
    </row>
    <row r="298" spans="1:336" s="26" customFormat="1" x14ac:dyDescent="0.25">
      <c r="A298"/>
      <c r="B298"/>
      <c r="C298"/>
      <c r="D298"/>
      <c r="E298"/>
      <c r="F298"/>
      <c r="G298"/>
      <c r="M298" s="30"/>
      <c r="N298" s="30"/>
      <c r="O298" s="30"/>
      <c r="P298" s="30"/>
      <c r="Q298" s="30"/>
      <c r="R298" s="30"/>
      <c r="S298" s="30"/>
      <c r="T298" s="30"/>
      <c r="U298" s="30"/>
      <c r="V298" s="30"/>
      <c r="W298" s="30"/>
      <c r="X298" s="30"/>
      <c r="Y298" s="30"/>
      <c r="Z298" s="30"/>
      <c r="LX298"/>
    </row>
    <row r="299" spans="1:336" s="26" customFormat="1" x14ac:dyDescent="0.25">
      <c r="A299"/>
      <c r="B299"/>
      <c r="C299"/>
      <c r="D299"/>
      <c r="E299"/>
      <c r="F299"/>
      <c r="G299"/>
      <c r="M299" s="30"/>
      <c r="N299" s="30"/>
      <c r="O299" s="30"/>
      <c r="P299" s="30"/>
      <c r="Q299" s="30"/>
      <c r="R299" s="30"/>
      <c r="S299" s="30"/>
      <c r="T299" s="30"/>
      <c r="U299" s="30"/>
      <c r="V299" s="30"/>
      <c r="W299" s="30"/>
      <c r="X299" s="30"/>
      <c r="Y299" s="30"/>
      <c r="Z299" s="30"/>
      <c r="LX299"/>
    </row>
    <row r="300" spans="1:336" s="26" customFormat="1" x14ac:dyDescent="0.25">
      <c r="A300"/>
      <c r="B300"/>
      <c r="C300"/>
      <c r="D300"/>
      <c r="E300"/>
      <c r="F300"/>
      <c r="G300"/>
      <c r="M300" s="30"/>
      <c r="N300" s="30"/>
      <c r="O300" s="30"/>
      <c r="P300" s="30"/>
      <c r="Q300" s="30"/>
      <c r="R300" s="30"/>
      <c r="S300" s="30"/>
      <c r="T300" s="30"/>
      <c r="U300" s="30"/>
      <c r="V300" s="30"/>
      <c r="W300" s="30"/>
      <c r="X300" s="30"/>
      <c r="Y300" s="30"/>
      <c r="Z300" s="30"/>
      <c r="LX300"/>
    </row>
    <row r="301" spans="1:336" s="26" customFormat="1" x14ac:dyDescent="0.25">
      <c r="A301"/>
      <c r="B301"/>
      <c r="C301"/>
      <c r="D301"/>
      <c r="E301"/>
      <c r="F301"/>
      <c r="G301"/>
      <c r="M301" s="30"/>
      <c r="N301" s="30"/>
      <c r="O301" s="30"/>
      <c r="P301" s="30"/>
      <c r="Q301" s="30"/>
      <c r="R301" s="30"/>
      <c r="S301" s="30"/>
      <c r="T301" s="30"/>
      <c r="U301" s="30"/>
      <c r="V301" s="30"/>
      <c r="W301" s="30"/>
      <c r="X301" s="30"/>
      <c r="Y301" s="30"/>
      <c r="Z301" s="30"/>
      <c r="LX301"/>
    </row>
    <row r="302" spans="1:336" s="26" customFormat="1" x14ac:dyDescent="0.25">
      <c r="A302"/>
      <c r="B302"/>
      <c r="C302"/>
      <c r="D302"/>
      <c r="E302"/>
      <c r="F302"/>
      <c r="G302"/>
      <c r="M302" s="30"/>
      <c r="N302" s="30"/>
      <c r="O302" s="30"/>
      <c r="P302" s="30"/>
      <c r="Q302" s="30"/>
      <c r="R302" s="30"/>
      <c r="S302" s="30"/>
      <c r="T302" s="30"/>
      <c r="U302" s="30"/>
      <c r="V302" s="30"/>
      <c r="W302" s="30"/>
      <c r="X302" s="30"/>
      <c r="Y302" s="30"/>
      <c r="Z302" s="30"/>
      <c r="LX302"/>
    </row>
    <row r="303" spans="1:336" s="26" customFormat="1" x14ac:dyDescent="0.25">
      <c r="A303"/>
      <c r="B303"/>
      <c r="C303"/>
      <c r="D303"/>
      <c r="E303"/>
      <c r="F303"/>
      <c r="G303"/>
      <c r="M303" s="30"/>
      <c r="N303" s="30"/>
      <c r="O303" s="30"/>
      <c r="P303" s="30"/>
      <c r="Q303" s="30"/>
      <c r="R303" s="30"/>
      <c r="S303" s="30"/>
      <c r="T303" s="30"/>
      <c r="U303" s="30"/>
      <c r="V303" s="30"/>
      <c r="W303" s="30"/>
      <c r="X303" s="30"/>
      <c r="Y303" s="30"/>
      <c r="Z303" s="30"/>
      <c r="LX303"/>
    </row>
    <row r="304" spans="1:336" s="26" customFormat="1" x14ac:dyDescent="0.25">
      <c r="A304"/>
      <c r="B304"/>
      <c r="C304"/>
      <c r="D304"/>
      <c r="E304"/>
      <c r="F304"/>
      <c r="G304"/>
      <c r="M304" s="30"/>
      <c r="N304" s="30"/>
      <c r="O304" s="30"/>
      <c r="P304" s="30"/>
      <c r="Q304" s="30"/>
      <c r="R304" s="30"/>
      <c r="S304" s="30"/>
      <c r="T304" s="30"/>
      <c r="U304" s="30"/>
      <c r="V304" s="30"/>
      <c r="W304" s="30"/>
      <c r="X304" s="30"/>
      <c r="Y304" s="30"/>
      <c r="Z304" s="30"/>
      <c r="LX304"/>
    </row>
    <row r="305" spans="1:336" s="26" customFormat="1" x14ac:dyDescent="0.25">
      <c r="A305"/>
      <c r="B305"/>
      <c r="C305"/>
      <c r="D305"/>
      <c r="E305"/>
      <c r="F305"/>
      <c r="G305"/>
      <c r="M305" s="30"/>
      <c r="N305" s="30"/>
      <c r="O305" s="30"/>
      <c r="P305" s="30"/>
      <c r="Q305" s="30"/>
      <c r="R305" s="30"/>
      <c r="S305" s="30"/>
      <c r="T305" s="30"/>
      <c r="U305" s="30"/>
      <c r="V305" s="30"/>
      <c r="W305" s="30"/>
      <c r="X305" s="30"/>
      <c r="Y305" s="30"/>
      <c r="Z305" s="30"/>
      <c r="LX305"/>
    </row>
    <row r="306" spans="1:336" s="26" customFormat="1" x14ac:dyDescent="0.25">
      <c r="A306"/>
      <c r="B306"/>
      <c r="C306"/>
      <c r="D306"/>
      <c r="E306"/>
      <c r="F306"/>
      <c r="G306"/>
      <c r="M306" s="30"/>
      <c r="N306" s="30"/>
      <c r="O306" s="30"/>
      <c r="P306" s="30"/>
      <c r="Q306" s="30"/>
      <c r="R306" s="30"/>
      <c r="S306" s="30"/>
      <c r="T306" s="30"/>
      <c r="U306" s="30"/>
      <c r="V306" s="30"/>
      <c r="W306" s="30"/>
      <c r="X306" s="30"/>
      <c r="Y306" s="30"/>
      <c r="Z306" s="30"/>
      <c r="LX306"/>
    </row>
    <row r="307" spans="1:336" s="26" customFormat="1" x14ac:dyDescent="0.25">
      <c r="A307"/>
      <c r="B307"/>
      <c r="C307"/>
      <c r="D307"/>
      <c r="E307"/>
      <c r="F307"/>
      <c r="G307"/>
      <c r="M307" s="30"/>
      <c r="N307" s="30"/>
      <c r="O307" s="30"/>
      <c r="P307" s="30"/>
      <c r="Q307" s="30"/>
      <c r="R307" s="30"/>
      <c r="S307" s="30"/>
      <c r="T307" s="30"/>
      <c r="U307" s="30"/>
      <c r="V307" s="30"/>
      <c r="W307" s="30"/>
      <c r="X307" s="30"/>
      <c r="Y307" s="30"/>
      <c r="Z307" s="30"/>
      <c r="LX307"/>
    </row>
    <row r="308" spans="1:336" s="26" customFormat="1" x14ac:dyDescent="0.25">
      <c r="A308"/>
      <c r="B308"/>
      <c r="C308"/>
      <c r="D308"/>
      <c r="E308"/>
      <c r="F308"/>
      <c r="G308"/>
      <c r="M308" s="30"/>
      <c r="N308" s="30"/>
      <c r="O308" s="30"/>
      <c r="P308" s="30"/>
      <c r="Q308" s="30"/>
      <c r="R308" s="30"/>
      <c r="S308" s="30"/>
      <c r="T308" s="30"/>
      <c r="U308" s="30"/>
      <c r="V308" s="30"/>
      <c r="W308" s="30"/>
      <c r="X308" s="30"/>
      <c r="Y308" s="30"/>
      <c r="Z308" s="30"/>
      <c r="LX308"/>
    </row>
    <row r="309" spans="1:336" s="26" customFormat="1" x14ac:dyDescent="0.25">
      <c r="A309"/>
      <c r="B309"/>
      <c r="C309"/>
      <c r="D309"/>
      <c r="E309"/>
      <c r="F309"/>
      <c r="G309"/>
      <c r="M309" s="30"/>
      <c r="N309" s="30"/>
      <c r="O309" s="30"/>
      <c r="P309" s="30"/>
      <c r="Q309" s="30"/>
      <c r="R309" s="30"/>
      <c r="S309" s="30"/>
      <c r="T309" s="30"/>
      <c r="U309" s="30"/>
      <c r="V309" s="30"/>
      <c r="W309" s="30"/>
      <c r="X309" s="30"/>
      <c r="Y309" s="30"/>
      <c r="Z309" s="30"/>
      <c r="LX309"/>
    </row>
    <row r="310" spans="1:336" s="26" customFormat="1" x14ac:dyDescent="0.25">
      <c r="A310"/>
      <c r="B310"/>
      <c r="C310"/>
      <c r="D310"/>
      <c r="E310"/>
      <c r="F310"/>
      <c r="G310"/>
      <c r="M310" s="30"/>
      <c r="N310" s="30"/>
      <c r="O310" s="30"/>
      <c r="P310" s="30"/>
      <c r="Q310" s="30"/>
      <c r="R310" s="30"/>
      <c r="S310" s="30"/>
      <c r="T310" s="30"/>
      <c r="U310" s="30"/>
      <c r="V310" s="30"/>
      <c r="W310" s="30"/>
      <c r="X310" s="30"/>
      <c r="Y310" s="30"/>
      <c r="Z310" s="30"/>
      <c r="LX310"/>
    </row>
    <row r="311" spans="1:336" s="26" customFormat="1" x14ac:dyDescent="0.25">
      <c r="A311"/>
      <c r="B311"/>
      <c r="C311"/>
      <c r="D311"/>
      <c r="E311"/>
      <c r="F311"/>
      <c r="G311"/>
      <c r="M311" s="30"/>
      <c r="N311" s="30"/>
      <c r="O311" s="30"/>
      <c r="P311" s="30"/>
      <c r="Q311" s="30"/>
      <c r="R311" s="30"/>
      <c r="S311" s="30"/>
      <c r="T311" s="30"/>
      <c r="U311" s="30"/>
      <c r="V311" s="30"/>
      <c r="W311" s="30"/>
      <c r="X311" s="30"/>
      <c r="Y311" s="30"/>
      <c r="Z311" s="30"/>
      <c r="LX311"/>
    </row>
    <row r="312" spans="1:336" s="26" customFormat="1" x14ac:dyDescent="0.25">
      <c r="A312"/>
      <c r="B312"/>
      <c r="C312"/>
      <c r="D312"/>
      <c r="E312"/>
      <c r="F312"/>
      <c r="G312"/>
      <c r="M312" s="30"/>
      <c r="N312" s="30"/>
      <c r="O312" s="30"/>
      <c r="P312" s="30"/>
      <c r="Q312" s="30"/>
      <c r="R312" s="30"/>
      <c r="S312" s="30"/>
      <c r="T312" s="30"/>
      <c r="U312" s="30"/>
      <c r="V312" s="30"/>
      <c r="W312" s="30"/>
      <c r="X312" s="30"/>
      <c r="Y312" s="30"/>
      <c r="Z312" s="30"/>
      <c r="LX312"/>
    </row>
    <row r="313" spans="1:336" s="26" customFormat="1" x14ac:dyDescent="0.25">
      <c r="A313"/>
      <c r="B313"/>
      <c r="C313"/>
      <c r="D313"/>
      <c r="E313"/>
      <c r="F313"/>
      <c r="G313"/>
      <c r="M313" s="30"/>
      <c r="N313" s="30"/>
      <c r="O313" s="30"/>
      <c r="P313" s="30"/>
      <c r="Q313" s="30"/>
      <c r="R313" s="30"/>
      <c r="S313" s="30"/>
      <c r="T313" s="30"/>
      <c r="U313" s="30"/>
      <c r="V313" s="30"/>
      <c r="W313" s="30"/>
      <c r="X313" s="30"/>
      <c r="Y313" s="30"/>
      <c r="Z313" s="30"/>
      <c r="LX313"/>
    </row>
    <row r="314" spans="1:336" s="26" customFormat="1" x14ac:dyDescent="0.25">
      <c r="A314"/>
      <c r="B314"/>
      <c r="C314"/>
      <c r="D314"/>
      <c r="E314"/>
      <c r="F314"/>
      <c r="G314"/>
      <c r="M314" s="30"/>
      <c r="N314" s="30"/>
      <c r="O314" s="30"/>
      <c r="P314" s="30"/>
      <c r="Q314" s="30"/>
      <c r="R314" s="30"/>
      <c r="S314" s="30"/>
      <c r="T314" s="30"/>
      <c r="U314" s="30"/>
      <c r="V314" s="30"/>
      <c r="W314" s="30"/>
      <c r="X314" s="30"/>
      <c r="Y314" s="30"/>
      <c r="Z314" s="30"/>
      <c r="LX314"/>
    </row>
    <row r="315" spans="1:336" s="26" customFormat="1" x14ac:dyDescent="0.25">
      <c r="A315"/>
      <c r="B315"/>
      <c r="C315"/>
      <c r="D315"/>
      <c r="E315"/>
      <c r="F315"/>
      <c r="G315"/>
      <c r="M315" s="30"/>
      <c r="N315" s="30"/>
      <c r="O315" s="30"/>
      <c r="P315" s="30"/>
      <c r="Q315" s="30"/>
      <c r="R315" s="30"/>
      <c r="S315" s="30"/>
      <c r="T315" s="30"/>
      <c r="U315" s="30"/>
      <c r="V315" s="30"/>
      <c r="W315" s="30"/>
      <c r="X315" s="30"/>
      <c r="Y315" s="30"/>
      <c r="Z315" s="30"/>
      <c r="LX315"/>
    </row>
    <row r="316" spans="1:336" s="26" customFormat="1" x14ac:dyDescent="0.25">
      <c r="A316"/>
      <c r="B316"/>
      <c r="C316"/>
      <c r="D316"/>
      <c r="E316"/>
      <c r="F316"/>
      <c r="G316"/>
      <c r="M316" s="30"/>
      <c r="N316" s="30"/>
      <c r="O316" s="30"/>
      <c r="P316" s="30"/>
      <c r="Q316" s="30"/>
      <c r="R316" s="30"/>
      <c r="S316" s="30"/>
      <c r="T316" s="30"/>
      <c r="U316" s="30"/>
      <c r="V316" s="30"/>
      <c r="W316" s="30"/>
      <c r="X316" s="30"/>
      <c r="Y316" s="30"/>
      <c r="Z316" s="30"/>
      <c r="LX316"/>
    </row>
    <row r="317" spans="1:336" s="26" customFormat="1" x14ac:dyDescent="0.25">
      <c r="A317"/>
      <c r="B317"/>
      <c r="C317"/>
      <c r="D317"/>
      <c r="E317"/>
      <c r="F317"/>
      <c r="G317"/>
      <c r="M317" s="30"/>
      <c r="N317" s="30"/>
      <c r="O317" s="30"/>
      <c r="P317" s="30"/>
      <c r="Q317" s="30"/>
      <c r="R317" s="30"/>
      <c r="S317" s="30"/>
      <c r="T317" s="30"/>
      <c r="U317" s="30"/>
      <c r="V317" s="30"/>
      <c r="W317" s="30"/>
      <c r="X317" s="30"/>
      <c r="Y317" s="30"/>
      <c r="Z317" s="30"/>
      <c r="LX317"/>
    </row>
    <row r="318" spans="1:336" s="26" customFormat="1" x14ac:dyDescent="0.25">
      <c r="A318"/>
      <c r="B318"/>
      <c r="C318"/>
      <c r="D318"/>
      <c r="E318"/>
      <c r="F318"/>
      <c r="G318"/>
      <c r="M318" s="30"/>
      <c r="N318" s="30"/>
      <c r="O318" s="30"/>
      <c r="P318" s="30"/>
      <c r="Q318" s="30"/>
      <c r="R318" s="30"/>
      <c r="S318" s="30"/>
      <c r="T318" s="30"/>
      <c r="U318" s="30"/>
      <c r="V318" s="30"/>
      <c r="W318" s="30"/>
      <c r="X318" s="30"/>
      <c r="Y318" s="30"/>
      <c r="Z318" s="30"/>
      <c r="LX318"/>
    </row>
    <row r="319" spans="1:336" s="26" customFormat="1" x14ac:dyDescent="0.25">
      <c r="A319"/>
      <c r="B319"/>
      <c r="C319"/>
      <c r="D319"/>
      <c r="E319"/>
      <c r="F319"/>
      <c r="G319"/>
      <c r="M319" s="30"/>
      <c r="N319" s="30"/>
      <c r="O319" s="30"/>
      <c r="P319" s="30"/>
      <c r="Q319" s="30"/>
      <c r="R319" s="30"/>
      <c r="S319" s="30"/>
      <c r="T319" s="30"/>
      <c r="U319" s="30"/>
      <c r="V319" s="30"/>
      <c r="W319" s="30"/>
      <c r="X319" s="30"/>
      <c r="Y319" s="30"/>
      <c r="Z319" s="30"/>
      <c r="LX319"/>
    </row>
    <row r="320" spans="1:336" s="26" customFormat="1" x14ac:dyDescent="0.25">
      <c r="A320"/>
      <c r="B320"/>
      <c r="C320"/>
      <c r="D320"/>
      <c r="E320"/>
      <c r="F320"/>
      <c r="G320"/>
      <c r="M320" s="30"/>
      <c r="N320" s="30"/>
      <c r="O320" s="30"/>
      <c r="P320" s="30"/>
      <c r="Q320" s="30"/>
      <c r="R320" s="30"/>
      <c r="S320" s="30"/>
      <c r="T320" s="30"/>
      <c r="U320" s="30"/>
      <c r="V320" s="30"/>
      <c r="W320" s="30"/>
      <c r="X320" s="30"/>
      <c r="Y320" s="30"/>
      <c r="Z320" s="30"/>
      <c r="LX320"/>
    </row>
    <row r="321" spans="1:336" s="26" customFormat="1" x14ac:dyDescent="0.25">
      <c r="A321"/>
      <c r="B321"/>
      <c r="C321"/>
      <c r="D321"/>
      <c r="E321"/>
      <c r="F321"/>
      <c r="G321"/>
      <c r="M321" s="30"/>
      <c r="N321" s="30"/>
      <c r="O321" s="30"/>
      <c r="P321" s="30"/>
      <c r="Q321" s="30"/>
      <c r="R321" s="30"/>
      <c r="S321" s="30"/>
      <c r="T321" s="30"/>
      <c r="U321" s="30"/>
      <c r="V321" s="30"/>
      <c r="W321" s="30"/>
      <c r="X321" s="30"/>
      <c r="Y321" s="30"/>
      <c r="Z321" s="30"/>
      <c r="LX321"/>
    </row>
    <row r="322" spans="1:336" s="26" customFormat="1" x14ac:dyDescent="0.25">
      <c r="A322"/>
      <c r="B322"/>
      <c r="C322"/>
      <c r="D322"/>
      <c r="E322"/>
      <c r="F322"/>
      <c r="G322"/>
      <c r="M322" s="30"/>
      <c r="N322" s="30"/>
      <c r="O322" s="30"/>
      <c r="P322" s="30"/>
      <c r="Q322" s="30"/>
      <c r="R322" s="30"/>
      <c r="S322" s="30"/>
      <c r="T322" s="30"/>
      <c r="U322" s="30"/>
      <c r="V322" s="30"/>
      <c r="W322" s="30"/>
      <c r="X322" s="30"/>
      <c r="Y322" s="30"/>
      <c r="Z322" s="30"/>
      <c r="LX322"/>
    </row>
    <row r="323" spans="1:336" s="26" customFormat="1" x14ac:dyDescent="0.25">
      <c r="A323"/>
      <c r="B323"/>
      <c r="C323"/>
      <c r="D323"/>
      <c r="E323"/>
      <c r="F323"/>
      <c r="G323"/>
      <c r="M323" s="30"/>
      <c r="N323" s="30"/>
      <c r="O323" s="30"/>
      <c r="P323" s="30"/>
      <c r="Q323" s="30"/>
      <c r="R323" s="30"/>
      <c r="S323" s="30"/>
      <c r="T323" s="30"/>
      <c r="U323" s="30"/>
      <c r="V323" s="30"/>
      <c r="W323" s="30"/>
      <c r="X323" s="30"/>
      <c r="Y323" s="30"/>
      <c r="Z323" s="30"/>
      <c r="LX323"/>
    </row>
    <row r="324" spans="1:336" s="26" customFormat="1" x14ac:dyDescent="0.25">
      <c r="A324"/>
      <c r="B324"/>
      <c r="C324"/>
      <c r="D324"/>
      <c r="E324"/>
      <c r="F324"/>
      <c r="G324"/>
      <c r="M324" s="30"/>
      <c r="N324" s="30"/>
      <c r="O324" s="30"/>
      <c r="P324" s="30"/>
      <c r="Q324" s="30"/>
      <c r="R324" s="30"/>
      <c r="S324" s="30"/>
      <c r="T324" s="30"/>
      <c r="U324" s="30"/>
      <c r="V324" s="30"/>
      <c r="W324" s="30"/>
      <c r="X324" s="30"/>
      <c r="Y324" s="30"/>
      <c r="Z324" s="30"/>
      <c r="LX324"/>
    </row>
    <row r="325" spans="1:336" s="26" customFormat="1" x14ac:dyDescent="0.25">
      <c r="A325"/>
      <c r="B325"/>
      <c r="C325"/>
      <c r="D325"/>
      <c r="E325"/>
      <c r="F325"/>
      <c r="G325"/>
      <c r="M325" s="30"/>
      <c r="N325" s="30"/>
      <c r="O325" s="30"/>
      <c r="P325" s="30"/>
      <c r="Q325" s="30"/>
      <c r="R325" s="30"/>
      <c r="S325" s="30"/>
      <c r="T325" s="30"/>
      <c r="U325" s="30"/>
      <c r="V325" s="30"/>
      <c r="W325" s="30"/>
      <c r="X325" s="30"/>
      <c r="Y325" s="30"/>
      <c r="Z325" s="30"/>
      <c r="LX325"/>
    </row>
    <row r="326" spans="1:336" s="26" customFormat="1" x14ac:dyDescent="0.25">
      <c r="A326"/>
      <c r="B326"/>
      <c r="C326"/>
      <c r="D326"/>
      <c r="E326"/>
      <c r="F326"/>
      <c r="G326"/>
      <c r="M326" s="30"/>
      <c r="N326" s="30"/>
      <c r="O326" s="30"/>
      <c r="P326" s="30"/>
      <c r="Q326" s="30"/>
      <c r="R326" s="30"/>
      <c r="S326" s="30"/>
      <c r="T326" s="30"/>
      <c r="U326" s="30"/>
      <c r="V326" s="30"/>
      <c r="W326" s="30"/>
      <c r="X326" s="30"/>
      <c r="Y326" s="30"/>
      <c r="Z326" s="30"/>
      <c r="LX326"/>
    </row>
    <row r="327" spans="1:336" s="26" customFormat="1" x14ac:dyDescent="0.25">
      <c r="A327"/>
      <c r="B327"/>
      <c r="C327"/>
      <c r="D327"/>
      <c r="E327"/>
      <c r="F327"/>
      <c r="G327"/>
      <c r="M327" s="30"/>
      <c r="N327" s="30"/>
      <c r="O327" s="30"/>
      <c r="P327" s="30"/>
      <c r="Q327" s="30"/>
      <c r="R327" s="30"/>
      <c r="S327" s="30"/>
      <c r="T327" s="30"/>
      <c r="U327" s="30"/>
      <c r="V327" s="30"/>
      <c r="W327" s="30"/>
      <c r="X327" s="30"/>
      <c r="Y327" s="30"/>
      <c r="Z327" s="30"/>
      <c r="LX327"/>
    </row>
    <row r="328" spans="1:336" s="26" customFormat="1" x14ac:dyDescent="0.25">
      <c r="A328"/>
      <c r="B328"/>
      <c r="C328"/>
      <c r="D328"/>
      <c r="E328"/>
      <c r="F328"/>
      <c r="G328"/>
      <c r="M328" s="30"/>
      <c r="N328" s="30"/>
      <c r="O328" s="30"/>
      <c r="P328" s="30"/>
      <c r="Q328" s="30"/>
      <c r="R328" s="30"/>
      <c r="S328" s="30"/>
      <c r="T328" s="30"/>
      <c r="U328" s="30"/>
      <c r="V328" s="30"/>
      <c r="W328" s="30"/>
      <c r="X328" s="30"/>
      <c r="Y328" s="30"/>
      <c r="Z328" s="30"/>
      <c r="LX328"/>
    </row>
    <row r="329" spans="1:336" s="26" customFormat="1" x14ac:dyDescent="0.25">
      <c r="A329"/>
      <c r="B329"/>
      <c r="C329"/>
      <c r="D329"/>
      <c r="E329"/>
      <c r="F329"/>
      <c r="G329"/>
      <c r="M329" s="30"/>
      <c r="N329" s="30"/>
      <c r="O329" s="30"/>
      <c r="P329" s="30"/>
      <c r="Q329" s="30"/>
      <c r="R329" s="30"/>
      <c r="S329" s="30"/>
      <c r="T329" s="30"/>
      <c r="U329" s="30"/>
      <c r="V329" s="30"/>
      <c r="W329" s="30"/>
      <c r="X329" s="30"/>
      <c r="Y329" s="30"/>
      <c r="Z329" s="30"/>
      <c r="LX329"/>
    </row>
    <row r="330" spans="1:336" s="26" customFormat="1" x14ac:dyDescent="0.25">
      <c r="A330"/>
      <c r="B330"/>
      <c r="C330"/>
      <c r="D330"/>
      <c r="E330"/>
      <c r="F330"/>
      <c r="G330"/>
      <c r="M330" s="30"/>
      <c r="N330" s="30"/>
      <c r="O330" s="30"/>
      <c r="P330" s="30"/>
      <c r="Q330" s="30"/>
      <c r="R330" s="30"/>
      <c r="S330" s="30"/>
      <c r="T330" s="30"/>
      <c r="U330" s="30"/>
      <c r="V330" s="30"/>
      <c r="W330" s="30"/>
      <c r="X330" s="30"/>
      <c r="Y330" s="30"/>
      <c r="Z330" s="30"/>
      <c r="LX330"/>
    </row>
    <row r="331" spans="1:336" s="26" customFormat="1" x14ac:dyDescent="0.25">
      <c r="A331"/>
      <c r="B331"/>
      <c r="C331"/>
      <c r="D331"/>
      <c r="E331"/>
      <c r="F331"/>
      <c r="G331"/>
      <c r="M331" s="30"/>
      <c r="N331" s="30"/>
      <c r="O331" s="30"/>
      <c r="P331" s="30"/>
      <c r="Q331" s="30"/>
      <c r="R331" s="30"/>
      <c r="S331" s="30"/>
      <c r="T331" s="30"/>
      <c r="U331" s="30"/>
      <c r="V331" s="30"/>
      <c r="W331" s="30"/>
      <c r="X331" s="30"/>
      <c r="Y331" s="30"/>
      <c r="Z331" s="30"/>
      <c r="LX331"/>
    </row>
    <row r="332" spans="1:336" s="26" customFormat="1" x14ac:dyDescent="0.25">
      <c r="A332"/>
      <c r="B332"/>
      <c r="C332"/>
      <c r="D332"/>
      <c r="E332"/>
      <c r="F332"/>
      <c r="G332"/>
      <c r="M332" s="30"/>
      <c r="N332" s="30"/>
      <c r="O332" s="30"/>
      <c r="P332" s="30"/>
      <c r="Q332" s="30"/>
      <c r="R332" s="30"/>
      <c r="S332" s="30"/>
      <c r="T332" s="30"/>
      <c r="U332" s="30"/>
      <c r="V332" s="30"/>
      <c r="W332" s="30"/>
      <c r="X332" s="30"/>
      <c r="Y332" s="30"/>
      <c r="Z332" s="30"/>
      <c r="LX332"/>
    </row>
    <row r="333" spans="1:336" s="26" customFormat="1" x14ac:dyDescent="0.25">
      <c r="A333"/>
      <c r="B333"/>
      <c r="C333"/>
      <c r="D333"/>
      <c r="E333"/>
      <c r="F333"/>
      <c r="G333"/>
      <c r="M333" s="30"/>
      <c r="N333" s="30"/>
      <c r="O333" s="30"/>
      <c r="P333" s="30"/>
      <c r="Q333" s="30"/>
      <c r="R333" s="30"/>
      <c r="S333" s="30"/>
      <c r="T333" s="30"/>
      <c r="U333" s="30"/>
      <c r="V333" s="30"/>
      <c r="W333" s="30"/>
      <c r="X333" s="30"/>
      <c r="Y333" s="30"/>
      <c r="Z333" s="30"/>
      <c r="LX333"/>
    </row>
    <row r="334" spans="1:336" s="26" customFormat="1" x14ac:dyDescent="0.25">
      <c r="A334"/>
      <c r="B334"/>
      <c r="C334"/>
      <c r="D334"/>
      <c r="E334"/>
      <c r="F334"/>
      <c r="G334"/>
      <c r="M334" s="30"/>
      <c r="N334" s="30"/>
      <c r="O334" s="30"/>
      <c r="P334" s="30"/>
      <c r="Q334" s="30"/>
      <c r="R334" s="30"/>
      <c r="S334" s="30"/>
      <c r="T334" s="30"/>
      <c r="U334" s="30"/>
      <c r="V334" s="30"/>
      <c r="W334" s="30"/>
      <c r="X334" s="30"/>
      <c r="Y334" s="30"/>
      <c r="Z334" s="30"/>
      <c r="LX334"/>
    </row>
    <row r="335" spans="1:336" s="26" customFormat="1" x14ac:dyDescent="0.25">
      <c r="A335"/>
      <c r="B335"/>
      <c r="C335"/>
      <c r="D335"/>
      <c r="E335"/>
      <c r="F335"/>
      <c r="G335"/>
      <c r="M335" s="30"/>
      <c r="N335" s="30"/>
      <c r="O335" s="30"/>
      <c r="P335" s="30"/>
      <c r="Q335" s="30"/>
      <c r="R335" s="30"/>
      <c r="S335" s="30"/>
      <c r="T335" s="30"/>
      <c r="U335" s="30"/>
      <c r="V335" s="30"/>
      <c r="W335" s="30"/>
      <c r="X335" s="30"/>
      <c r="Y335" s="30"/>
      <c r="Z335" s="30"/>
      <c r="LX335"/>
    </row>
    <row r="336" spans="1:336" s="26" customFormat="1" x14ac:dyDescent="0.25">
      <c r="A336"/>
      <c r="B336"/>
      <c r="C336"/>
      <c r="D336"/>
      <c r="E336"/>
      <c r="F336"/>
      <c r="G336"/>
      <c r="M336" s="30"/>
      <c r="N336" s="30"/>
      <c r="O336" s="30"/>
      <c r="P336" s="30"/>
      <c r="Q336" s="30"/>
      <c r="R336" s="30"/>
      <c r="S336" s="30"/>
      <c r="T336" s="30"/>
      <c r="U336" s="30"/>
      <c r="V336" s="30"/>
      <c r="W336" s="30"/>
      <c r="X336" s="30"/>
      <c r="Y336" s="30"/>
      <c r="Z336" s="30"/>
      <c r="LX336"/>
    </row>
    <row r="337" spans="1:336" s="26" customFormat="1" x14ac:dyDescent="0.25">
      <c r="A337"/>
      <c r="B337"/>
      <c r="C337"/>
      <c r="D337"/>
      <c r="E337"/>
      <c r="F337"/>
      <c r="G337"/>
      <c r="M337" s="30"/>
      <c r="N337" s="30"/>
      <c r="O337" s="30"/>
      <c r="P337" s="30"/>
      <c r="Q337" s="30"/>
      <c r="R337" s="30"/>
      <c r="S337" s="30"/>
      <c r="T337" s="30"/>
      <c r="U337" s="30"/>
      <c r="V337" s="30"/>
      <c r="W337" s="30"/>
      <c r="X337" s="30"/>
      <c r="Y337" s="30"/>
      <c r="Z337" s="30"/>
      <c r="LX337"/>
    </row>
    <row r="338" spans="1:336" s="26" customFormat="1" x14ac:dyDescent="0.25">
      <c r="A338"/>
      <c r="B338"/>
      <c r="C338"/>
      <c r="D338"/>
      <c r="E338"/>
      <c r="F338"/>
      <c r="G338"/>
      <c r="M338" s="30"/>
      <c r="N338" s="30"/>
      <c r="O338" s="30"/>
      <c r="P338" s="30"/>
      <c r="Q338" s="30"/>
      <c r="R338" s="30"/>
      <c r="S338" s="30"/>
      <c r="T338" s="30"/>
      <c r="U338" s="30"/>
      <c r="V338" s="30"/>
      <c r="W338" s="30"/>
      <c r="X338" s="30"/>
      <c r="Y338" s="30"/>
      <c r="Z338" s="30"/>
      <c r="LX338"/>
    </row>
    <row r="339" spans="1:336" s="26" customFormat="1" x14ac:dyDescent="0.25">
      <c r="A339"/>
      <c r="B339"/>
      <c r="C339"/>
      <c r="D339"/>
      <c r="E339"/>
      <c r="F339"/>
      <c r="G339"/>
      <c r="M339" s="30"/>
      <c r="N339" s="30"/>
      <c r="O339" s="30"/>
      <c r="P339" s="30"/>
      <c r="Q339" s="30"/>
      <c r="R339" s="30"/>
      <c r="S339" s="30"/>
      <c r="T339" s="30"/>
      <c r="U339" s="30"/>
      <c r="V339" s="30"/>
      <c r="W339" s="30"/>
      <c r="X339" s="30"/>
      <c r="Y339" s="30"/>
      <c r="Z339" s="30"/>
      <c r="LX339"/>
    </row>
    <row r="340" spans="1:336" s="26" customFormat="1" x14ac:dyDescent="0.25">
      <c r="A340"/>
      <c r="B340"/>
      <c r="C340"/>
      <c r="D340"/>
      <c r="E340"/>
      <c r="F340"/>
      <c r="G340"/>
      <c r="M340" s="30"/>
      <c r="N340" s="30"/>
      <c r="O340" s="30"/>
      <c r="P340" s="30"/>
      <c r="Q340" s="30"/>
      <c r="R340" s="30"/>
      <c r="S340" s="30"/>
      <c r="T340" s="30"/>
      <c r="U340" s="30"/>
      <c r="V340" s="30"/>
      <c r="W340" s="30"/>
      <c r="X340" s="30"/>
      <c r="Y340" s="30"/>
      <c r="Z340" s="30"/>
      <c r="LX340"/>
    </row>
    <row r="341" spans="1:336" s="26" customFormat="1" x14ac:dyDescent="0.25">
      <c r="A341"/>
      <c r="B341"/>
      <c r="C341"/>
      <c r="D341"/>
      <c r="E341"/>
      <c r="F341"/>
      <c r="G341"/>
      <c r="M341" s="30"/>
      <c r="N341" s="30"/>
      <c r="O341" s="30"/>
      <c r="P341" s="30"/>
      <c r="Q341" s="30"/>
      <c r="R341" s="30"/>
      <c r="S341" s="30"/>
      <c r="T341" s="30"/>
      <c r="U341" s="30"/>
      <c r="V341" s="30"/>
      <c r="W341" s="30"/>
      <c r="X341" s="30"/>
      <c r="Y341" s="30"/>
      <c r="Z341" s="30"/>
      <c r="LX341"/>
    </row>
    <row r="342" spans="1:336" s="26" customFormat="1" x14ac:dyDescent="0.25">
      <c r="A342"/>
      <c r="B342"/>
      <c r="C342"/>
      <c r="D342"/>
      <c r="E342"/>
      <c r="F342"/>
      <c r="G342"/>
      <c r="M342" s="30"/>
      <c r="N342" s="30"/>
      <c r="O342" s="30"/>
      <c r="P342" s="30"/>
      <c r="Q342" s="30"/>
      <c r="R342" s="30"/>
      <c r="S342" s="30"/>
      <c r="T342" s="30"/>
      <c r="U342" s="30"/>
      <c r="V342" s="30"/>
      <c r="W342" s="30"/>
      <c r="X342" s="30"/>
      <c r="Y342" s="30"/>
      <c r="Z342" s="30"/>
      <c r="LX342"/>
    </row>
    <row r="343" spans="1:336" s="26" customFormat="1" x14ac:dyDescent="0.25">
      <c r="A343"/>
      <c r="B343"/>
      <c r="C343"/>
      <c r="D343"/>
      <c r="E343"/>
      <c r="F343"/>
      <c r="G343"/>
      <c r="M343" s="30"/>
      <c r="N343" s="30"/>
      <c r="O343" s="30"/>
      <c r="P343" s="30"/>
      <c r="Q343" s="30"/>
      <c r="R343" s="30"/>
      <c r="S343" s="30"/>
      <c r="T343" s="30"/>
      <c r="U343" s="30"/>
      <c r="V343" s="30"/>
      <c r="W343" s="30"/>
      <c r="X343" s="30"/>
      <c r="Y343" s="30"/>
      <c r="Z343" s="30"/>
      <c r="LX343"/>
    </row>
    <row r="344" spans="1:336" s="26" customFormat="1" x14ac:dyDescent="0.25">
      <c r="A344"/>
      <c r="B344"/>
      <c r="C344"/>
      <c r="D344"/>
      <c r="E344"/>
      <c r="F344"/>
      <c r="G344"/>
      <c r="M344" s="30"/>
      <c r="N344" s="30"/>
      <c r="O344" s="30"/>
      <c r="P344" s="30"/>
      <c r="Q344" s="30"/>
      <c r="R344" s="30"/>
      <c r="S344" s="30"/>
      <c r="T344" s="30"/>
      <c r="U344" s="30"/>
      <c r="V344" s="30"/>
      <c r="W344" s="30"/>
      <c r="X344" s="30"/>
      <c r="Y344" s="30"/>
      <c r="Z344" s="30"/>
      <c r="LX344"/>
    </row>
    <row r="345" spans="1:336" s="26" customFormat="1" x14ac:dyDescent="0.25">
      <c r="A345"/>
      <c r="B345"/>
      <c r="C345"/>
      <c r="D345"/>
      <c r="E345"/>
      <c r="F345"/>
      <c r="G345"/>
      <c r="M345" s="30"/>
      <c r="N345" s="30"/>
      <c r="O345" s="30"/>
      <c r="P345" s="30"/>
      <c r="Q345" s="30"/>
      <c r="R345" s="30"/>
      <c r="S345" s="30"/>
      <c r="T345" s="30"/>
      <c r="U345" s="30"/>
      <c r="V345" s="30"/>
      <c r="W345" s="30"/>
      <c r="X345" s="30"/>
      <c r="Y345" s="30"/>
      <c r="Z345" s="30"/>
      <c r="LX345"/>
    </row>
    <row r="346" spans="1:336" s="26" customFormat="1" x14ac:dyDescent="0.25">
      <c r="A346"/>
      <c r="B346"/>
      <c r="C346"/>
      <c r="D346"/>
      <c r="E346"/>
      <c r="F346"/>
      <c r="G346"/>
      <c r="M346" s="30"/>
      <c r="N346" s="30"/>
      <c r="O346" s="30"/>
      <c r="P346" s="30"/>
      <c r="Q346" s="30"/>
      <c r="R346" s="30"/>
      <c r="S346" s="30"/>
      <c r="T346" s="30"/>
      <c r="U346" s="30"/>
      <c r="V346" s="30"/>
      <c r="W346" s="30"/>
      <c r="X346" s="30"/>
      <c r="Y346" s="30"/>
      <c r="Z346" s="30"/>
      <c r="LX346"/>
    </row>
    <row r="347" spans="1:336" s="26" customFormat="1" x14ac:dyDescent="0.25">
      <c r="A347"/>
      <c r="B347"/>
      <c r="C347"/>
      <c r="D347"/>
      <c r="E347"/>
      <c r="F347"/>
      <c r="G347"/>
      <c r="M347" s="30"/>
      <c r="N347" s="30"/>
      <c r="O347" s="30"/>
      <c r="P347" s="30"/>
      <c r="Q347" s="30"/>
      <c r="R347" s="30"/>
      <c r="S347" s="30"/>
      <c r="T347" s="30"/>
      <c r="U347" s="30"/>
      <c r="V347" s="30"/>
      <c r="W347" s="30"/>
      <c r="X347" s="30"/>
      <c r="Y347" s="30"/>
      <c r="Z347" s="30"/>
      <c r="LX347"/>
    </row>
    <row r="348" spans="1:336" s="26" customFormat="1" x14ac:dyDescent="0.25">
      <c r="A348"/>
      <c r="B348"/>
      <c r="C348"/>
      <c r="D348"/>
      <c r="E348"/>
      <c r="F348"/>
      <c r="G348"/>
      <c r="M348" s="30"/>
      <c r="N348" s="30"/>
      <c r="O348" s="30"/>
      <c r="P348" s="30"/>
      <c r="Q348" s="30"/>
      <c r="R348" s="30"/>
      <c r="S348" s="30"/>
      <c r="T348" s="30"/>
      <c r="U348" s="30"/>
      <c r="V348" s="30"/>
      <c r="W348" s="30"/>
      <c r="X348" s="30"/>
      <c r="Y348" s="30"/>
      <c r="Z348" s="30"/>
      <c r="LX348"/>
    </row>
    <row r="349" spans="1:336" s="26" customFormat="1" x14ac:dyDescent="0.25">
      <c r="A349"/>
      <c r="B349"/>
      <c r="C349"/>
      <c r="D349"/>
      <c r="E349"/>
      <c r="F349"/>
      <c r="G349"/>
      <c r="M349" s="30"/>
      <c r="N349" s="30"/>
      <c r="O349" s="30"/>
      <c r="P349" s="30"/>
      <c r="Q349" s="30"/>
      <c r="R349" s="30"/>
      <c r="S349" s="30"/>
      <c r="T349" s="30"/>
      <c r="U349" s="30"/>
      <c r="V349" s="30"/>
      <c r="W349" s="30"/>
      <c r="X349" s="30"/>
      <c r="Y349" s="30"/>
      <c r="Z349" s="30"/>
      <c r="LX349"/>
    </row>
    <row r="350" spans="1:336" s="26" customFormat="1" x14ac:dyDescent="0.25">
      <c r="A350"/>
      <c r="B350"/>
      <c r="C350"/>
      <c r="D350"/>
      <c r="E350"/>
      <c r="F350"/>
      <c r="G350"/>
      <c r="M350" s="30"/>
      <c r="N350" s="30"/>
      <c r="O350" s="30"/>
      <c r="P350" s="30"/>
      <c r="Q350" s="30"/>
      <c r="R350" s="30"/>
      <c r="S350" s="30"/>
      <c r="T350" s="30"/>
      <c r="U350" s="30"/>
      <c r="V350" s="30"/>
      <c r="W350" s="30"/>
      <c r="X350" s="30"/>
      <c r="Y350" s="30"/>
      <c r="Z350" s="30"/>
      <c r="LX350"/>
    </row>
    <row r="351" spans="1:336" s="26" customFormat="1" x14ac:dyDescent="0.25">
      <c r="A351"/>
      <c r="B351"/>
      <c r="C351"/>
      <c r="D351"/>
      <c r="E351"/>
      <c r="F351"/>
      <c r="G351"/>
      <c r="M351" s="30"/>
      <c r="N351" s="30"/>
      <c r="O351" s="30"/>
      <c r="P351" s="30"/>
      <c r="Q351" s="30"/>
      <c r="R351" s="30"/>
      <c r="S351" s="30"/>
      <c r="T351" s="30"/>
      <c r="U351" s="30"/>
      <c r="V351" s="30"/>
      <c r="W351" s="30"/>
      <c r="X351" s="30"/>
      <c r="Y351" s="30"/>
      <c r="Z351" s="30"/>
      <c r="LX351"/>
    </row>
    <row r="352" spans="1:336" s="26" customFormat="1" x14ac:dyDescent="0.25">
      <c r="A352"/>
      <c r="B352"/>
      <c r="C352"/>
      <c r="D352"/>
      <c r="E352"/>
      <c r="F352"/>
      <c r="G352"/>
      <c r="M352" s="30"/>
      <c r="N352" s="30"/>
      <c r="O352" s="30"/>
      <c r="P352" s="30"/>
      <c r="Q352" s="30"/>
      <c r="R352" s="30"/>
      <c r="S352" s="30"/>
      <c r="T352" s="30"/>
      <c r="U352" s="30"/>
      <c r="V352" s="30"/>
      <c r="W352" s="30"/>
      <c r="X352" s="30"/>
      <c r="Y352" s="30"/>
      <c r="Z352" s="30"/>
      <c r="LX352"/>
    </row>
    <row r="353" spans="1:336" s="26" customFormat="1" x14ac:dyDescent="0.25">
      <c r="A353"/>
      <c r="B353"/>
      <c r="C353"/>
      <c r="D353"/>
      <c r="E353"/>
      <c r="F353"/>
      <c r="G353"/>
      <c r="M353" s="30"/>
      <c r="N353" s="30"/>
      <c r="O353" s="30"/>
      <c r="P353" s="30"/>
      <c r="Q353" s="30"/>
      <c r="R353" s="30"/>
      <c r="S353" s="30"/>
      <c r="T353" s="30"/>
      <c r="U353" s="30"/>
      <c r="V353" s="30"/>
      <c r="W353" s="30"/>
      <c r="X353" s="30"/>
      <c r="Y353" s="30"/>
      <c r="Z353" s="30"/>
      <c r="LX353"/>
    </row>
    <row r="354" spans="1:336" s="26" customFormat="1" x14ac:dyDescent="0.25">
      <c r="A354"/>
      <c r="B354"/>
      <c r="C354"/>
      <c r="D354"/>
      <c r="E354"/>
      <c r="F354"/>
      <c r="G354"/>
      <c r="M354" s="30"/>
      <c r="N354" s="30"/>
      <c r="O354" s="30"/>
      <c r="P354" s="30"/>
      <c r="Q354" s="30"/>
      <c r="R354" s="30"/>
      <c r="S354" s="30"/>
      <c r="T354" s="30"/>
      <c r="U354" s="30"/>
      <c r="V354" s="30"/>
      <c r="W354" s="30"/>
      <c r="X354" s="30"/>
      <c r="Y354" s="30"/>
      <c r="Z354" s="30"/>
      <c r="LX354"/>
    </row>
    <row r="355" spans="1:336" s="26" customFormat="1" x14ac:dyDescent="0.25">
      <c r="A355"/>
      <c r="B355"/>
      <c r="C355"/>
      <c r="D355"/>
      <c r="E355"/>
      <c r="F355"/>
      <c r="G355"/>
      <c r="M355" s="30"/>
      <c r="N355" s="30"/>
      <c r="O355" s="30"/>
      <c r="P355" s="30"/>
      <c r="Q355" s="30"/>
      <c r="R355" s="30"/>
      <c r="S355" s="30"/>
      <c r="T355" s="30"/>
      <c r="U355" s="30"/>
      <c r="V355" s="30"/>
      <c r="W355" s="30"/>
      <c r="X355" s="30"/>
      <c r="Y355" s="30"/>
      <c r="Z355" s="30"/>
      <c r="LX355"/>
    </row>
    <row r="356" spans="1:336" s="26" customFormat="1" x14ac:dyDescent="0.25">
      <c r="A356"/>
      <c r="B356"/>
      <c r="C356"/>
      <c r="D356"/>
      <c r="E356"/>
      <c r="F356"/>
      <c r="G356"/>
      <c r="M356" s="30"/>
      <c r="N356" s="30"/>
      <c r="O356" s="30"/>
      <c r="P356" s="30"/>
      <c r="Q356" s="30"/>
      <c r="R356" s="30"/>
      <c r="S356" s="30"/>
      <c r="T356" s="30"/>
      <c r="U356" s="30"/>
      <c r="V356" s="30"/>
      <c r="W356" s="30"/>
      <c r="X356" s="30"/>
      <c r="Y356" s="30"/>
      <c r="Z356" s="30"/>
      <c r="LX356"/>
    </row>
    <row r="357" spans="1:336" s="26" customFormat="1" x14ac:dyDescent="0.25">
      <c r="A357"/>
      <c r="B357"/>
      <c r="C357"/>
      <c r="D357"/>
      <c r="E357"/>
      <c r="F357"/>
      <c r="G357"/>
      <c r="M357" s="30"/>
      <c r="N357" s="30"/>
      <c r="O357" s="30"/>
      <c r="P357" s="30"/>
      <c r="Q357" s="30"/>
      <c r="R357" s="30"/>
      <c r="S357" s="30"/>
      <c r="T357" s="30"/>
      <c r="U357" s="30"/>
      <c r="V357" s="30"/>
      <c r="W357" s="30"/>
      <c r="X357" s="30"/>
      <c r="Y357" s="30"/>
      <c r="Z357" s="30"/>
      <c r="LX357"/>
    </row>
    <row r="358" spans="1:336" s="26" customFormat="1" x14ac:dyDescent="0.25">
      <c r="A358"/>
      <c r="B358"/>
      <c r="C358"/>
      <c r="D358"/>
      <c r="E358"/>
      <c r="F358"/>
      <c r="G358"/>
      <c r="M358" s="30"/>
      <c r="N358" s="30"/>
      <c r="O358" s="30"/>
      <c r="P358" s="30"/>
      <c r="Q358" s="30"/>
      <c r="R358" s="30"/>
      <c r="S358" s="30"/>
      <c r="T358" s="30"/>
      <c r="U358" s="30"/>
      <c r="V358" s="30"/>
      <c r="W358" s="30"/>
      <c r="X358" s="30"/>
      <c r="Y358" s="30"/>
      <c r="Z358" s="30"/>
      <c r="LX358"/>
    </row>
    <row r="359" spans="1:336" s="26" customFormat="1" x14ac:dyDescent="0.25">
      <c r="A359"/>
      <c r="B359"/>
      <c r="C359"/>
      <c r="D359"/>
      <c r="E359"/>
      <c r="F359"/>
      <c r="G359"/>
      <c r="M359" s="30"/>
      <c r="N359" s="30"/>
      <c r="O359" s="30"/>
      <c r="P359" s="30"/>
      <c r="Q359" s="30"/>
      <c r="R359" s="30"/>
      <c r="S359" s="30"/>
      <c r="T359" s="30"/>
      <c r="U359" s="30"/>
      <c r="V359" s="30"/>
      <c r="W359" s="30"/>
      <c r="X359" s="30"/>
      <c r="Y359" s="30"/>
      <c r="Z359" s="30"/>
      <c r="LX359"/>
    </row>
    <row r="360" spans="1:336" s="26" customFormat="1" x14ac:dyDescent="0.25">
      <c r="A360"/>
      <c r="B360"/>
      <c r="C360"/>
      <c r="D360"/>
      <c r="E360"/>
      <c r="F360"/>
      <c r="G360"/>
      <c r="M360" s="30"/>
      <c r="N360" s="30"/>
      <c r="O360" s="30"/>
      <c r="P360" s="30"/>
      <c r="Q360" s="30"/>
      <c r="R360" s="30"/>
      <c r="S360" s="30"/>
      <c r="T360" s="30"/>
      <c r="U360" s="30"/>
      <c r="V360" s="30"/>
      <c r="W360" s="30"/>
      <c r="X360" s="30"/>
      <c r="Y360" s="30"/>
      <c r="Z360" s="30"/>
      <c r="LX360"/>
    </row>
    <row r="361" spans="1:336" s="26" customFormat="1" x14ac:dyDescent="0.25">
      <c r="A361"/>
      <c r="B361"/>
      <c r="C361"/>
      <c r="D361"/>
      <c r="E361"/>
      <c r="F361"/>
      <c r="G361"/>
      <c r="M361" s="30"/>
      <c r="N361" s="30"/>
      <c r="O361" s="30"/>
      <c r="P361" s="30"/>
      <c r="Q361" s="30"/>
      <c r="R361" s="30"/>
      <c r="S361" s="30"/>
      <c r="T361" s="30"/>
      <c r="U361" s="30"/>
      <c r="V361" s="30"/>
      <c r="W361" s="30"/>
      <c r="X361" s="30"/>
      <c r="Y361" s="30"/>
      <c r="Z361" s="30"/>
      <c r="LX361"/>
    </row>
    <row r="362" spans="1:336" s="26" customFormat="1" x14ac:dyDescent="0.25">
      <c r="A362"/>
      <c r="B362"/>
      <c r="C362"/>
      <c r="D362"/>
      <c r="E362"/>
      <c r="F362"/>
      <c r="G362"/>
      <c r="M362" s="30"/>
      <c r="N362" s="30"/>
      <c r="O362" s="30"/>
      <c r="P362" s="30"/>
      <c r="Q362" s="30"/>
      <c r="R362" s="30"/>
      <c r="S362" s="30"/>
      <c r="T362" s="30"/>
      <c r="U362" s="30"/>
      <c r="V362" s="30"/>
      <c r="W362" s="30"/>
      <c r="X362" s="30"/>
      <c r="Y362" s="30"/>
      <c r="Z362" s="30"/>
      <c r="LX362"/>
    </row>
    <row r="363" spans="1:336" s="26" customFormat="1" x14ac:dyDescent="0.25">
      <c r="A363"/>
      <c r="B363"/>
      <c r="C363"/>
      <c r="D363"/>
      <c r="E363"/>
      <c r="F363"/>
      <c r="G363"/>
      <c r="M363" s="30"/>
      <c r="N363" s="30"/>
      <c r="O363" s="30"/>
      <c r="P363" s="30"/>
      <c r="Q363" s="30"/>
      <c r="R363" s="30"/>
      <c r="S363" s="30"/>
      <c r="T363" s="30"/>
      <c r="U363" s="30"/>
      <c r="V363" s="30"/>
      <c r="W363" s="30"/>
      <c r="X363" s="30"/>
      <c r="Y363" s="30"/>
      <c r="Z363" s="30"/>
      <c r="LX363"/>
    </row>
    <row r="364" spans="1:336" s="26" customFormat="1" x14ac:dyDescent="0.25">
      <c r="A364"/>
      <c r="B364"/>
      <c r="C364"/>
      <c r="D364"/>
      <c r="E364"/>
      <c r="F364"/>
      <c r="G364"/>
      <c r="M364" s="30"/>
      <c r="N364" s="30"/>
      <c r="O364" s="30"/>
      <c r="P364" s="30"/>
      <c r="Q364" s="30"/>
      <c r="R364" s="30"/>
      <c r="S364" s="30"/>
      <c r="T364" s="30"/>
      <c r="U364" s="30"/>
      <c r="V364" s="30"/>
      <c r="W364" s="30"/>
      <c r="X364" s="30"/>
      <c r="Y364" s="30"/>
      <c r="Z364" s="30"/>
      <c r="LX364"/>
    </row>
    <row r="365" spans="1:336" s="26" customFormat="1" x14ac:dyDescent="0.25">
      <c r="A365"/>
      <c r="B365"/>
      <c r="C365"/>
      <c r="D365"/>
      <c r="E365"/>
      <c r="F365"/>
      <c r="G365"/>
      <c r="M365" s="30"/>
      <c r="N365" s="30"/>
      <c r="O365" s="30"/>
      <c r="P365" s="30"/>
      <c r="Q365" s="30"/>
      <c r="R365" s="30"/>
      <c r="S365" s="30"/>
      <c r="T365" s="30"/>
      <c r="U365" s="30"/>
      <c r="V365" s="30"/>
      <c r="W365" s="30"/>
      <c r="X365" s="30"/>
      <c r="Y365" s="30"/>
      <c r="Z365" s="30"/>
      <c r="LX365"/>
    </row>
    <row r="366" spans="1:336" s="26" customFormat="1" x14ac:dyDescent="0.25">
      <c r="A366"/>
      <c r="B366"/>
      <c r="C366"/>
      <c r="D366"/>
      <c r="E366"/>
      <c r="F366"/>
      <c r="G366"/>
      <c r="M366" s="30"/>
      <c r="N366" s="30"/>
      <c r="O366" s="30"/>
      <c r="P366" s="30"/>
      <c r="Q366" s="30"/>
      <c r="R366" s="30"/>
      <c r="S366" s="30"/>
      <c r="T366" s="30"/>
      <c r="U366" s="30"/>
      <c r="V366" s="30"/>
      <c r="W366" s="30"/>
      <c r="X366" s="30"/>
      <c r="Y366" s="30"/>
      <c r="Z366" s="30"/>
      <c r="LX366"/>
    </row>
    <row r="367" spans="1:336" s="26" customFormat="1" x14ac:dyDescent="0.25">
      <c r="A367"/>
      <c r="B367"/>
      <c r="C367"/>
      <c r="D367"/>
      <c r="E367"/>
      <c r="F367"/>
      <c r="G367"/>
      <c r="M367" s="30"/>
      <c r="N367" s="30"/>
      <c r="O367" s="30"/>
      <c r="P367" s="30"/>
      <c r="Q367" s="30"/>
      <c r="R367" s="30"/>
      <c r="S367" s="30"/>
      <c r="T367" s="30"/>
      <c r="U367" s="30"/>
      <c r="V367" s="30"/>
      <c r="W367" s="30"/>
      <c r="X367" s="30"/>
      <c r="Y367" s="30"/>
      <c r="Z367" s="30"/>
      <c r="LX367"/>
    </row>
    <row r="368" spans="1:336" s="26" customFormat="1" x14ac:dyDescent="0.25">
      <c r="A368"/>
      <c r="B368"/>
      <c r="C368"/>
      <c r="D368"/>
      <c r="E368"/>
      <c r="F368"/>
      <c r="G368"/>
      <c r="M368" s="30"/>
      <c r="N368" s="30"/>
      <c r="O368" s="30"/>
      <c r="P368" s="30"/>
      <c r="Q368" s="30"/>
      <c r="R368" s="30"/>
      <c r="S368" s="30"/>
      <c r="T368" s="30"/>
      <c r="U368" s="30"/>
      <c r="V368" s="30"/>
      <c r="W368" s="30"/>
      <c r="X368" s="30"/>
      <c r="Y368" s="30"/>
      <c r="Z368" s="30"/>
      <c r="LX368"/>
    </row>
    <row r="369" spans="1:336" s="26" customFormat="1" x14ac:dyDescent="0.25">
      <c r="A369"/>
      <c r="B369"/>
      <c r="C369"/>
      <c r="D369"/>
      <c r="E369"/>
      <c r="F369"/>
      <c r="G369"/>
      <c r="M369" s="30"/>
      <c r="N369" s="30"/>
      <c r="O369" s="30"/>
      <c r="P369" s="30"/>
      <c r="Q369" s="30"/>
      <c r="R369" s="30"/>
      <c r="S369" s="30"/>
      <c r="T369" s="30"/>
      <c r="U369" s="30"/>
      <c r="V369" s="30"/>
      <c r="W369" s="30"/>
      <c r="X369" s="30"/>
      <c r="Y369" s="30"/>
      <c r="Z369" s="30"/>
      <c r="LX369"/>
    </row>
    <row r="370" spans="1:336" s="26" customFormat="1" x14ac:dyDescent="0.25">
      <c r="A370"/>
      <c r="B370"/>
      <c r="C370"/>
      <c r="D370"/>
      <c r="E370"/>
      <c r="F370"/>
      <c r="G370"/>
      <c r="M370" s="30"/>
      <c r="N370" s="30"/>
      <c r="O370" s="30"/>
      <c r="P370" s="30"/>
      <c r="Q370" s="30"/>
      <c r="R370" s="30"/>
      <c r="S370" s="30"/>
      <c r="T370" s="30"/>
      <c r="U370" s="30"/>
      <c r="V370" s="30"/>
      <c r="W370" s="30"/>
      <c r="X370" s="30"/>
      <c r="Y370" s="30"/>
      <c r="Z370" s="30"/>
      <c r="LX370"/>
    </row>
    <row r="371" spans="1:336" s="26" customFormat="1" x14ac:dyDescent="0.25">
      <c r="A371"/>
      <c r="B371"/>
      <c r="C371"/>
      <c r="D371"/>
      <c r="E371"/>
      <c r="F371"/>
      <c r="G371"/>
      <c r="M371" s="30"/>
      <c r="N371" s="30"/>
      <c r="O371" s="30"/>
      <c r="P371" s="30"/>
      <c r="Q371" s="30"/>
      <c r="R371" s="30"/>
      <c r="S371" s="30"/>
      <c r="T371" s="30"/>
      <c r="U371" s="30"/>
      <c r="V371" s="30"/>
      <c r="W371" s="30"/>
      <c r="X371" s="30"/>
      <c r="Y371" s="30"/>
      <c r="Z371" s="30"/>
      <c r="LX371"/>
    </row>
    <row r="372" spans="1:336" s="26" customFormat="1" x14ac:dyDescent="0.25">
      <c r="A372"/>
      <c r="B372"/>
      <c r="C372"/>
      <c r="D372"/>
      <c r="E372"/>
      <c r="F372"/>
      <c r="G372"/>
      <c r="M372" s="30"/>
      <c r="N372" s="30"/>
      <c r="O372" s="30"/>
      <c r="P372" s="30"/>
      <c r="Q372" s="30"/>
      <c r="R372" s="30"/>
      <c r="S372" s="30"/>
      <c r="T372" s="30"/>
      <c r="U372" s="30"/>
      <c r="V372" s="30"/>
      <c r="W372" s="30"/>
      <c r="X372" s="30"/>
      <c r="Y372" s="30"/>
      <c r="Z372" s="30"/>
      <c r="LX372"/>
    </row>
    <row r="373" spans="1:336" s="26" customFormat="1" x14ac:dyDescent="0.25">
      <c r="A373"/>
      <c r="B373"/>
      <c r="C373"/>
      <c r="D373"/>
      <c r="E373"/>
      <c r="F373"/>
      <c r="G373"/>
      <c r="M373" s="30"/>
      <c r="N373" s="30"/>
      <c r="O373" s="30"/>
      <c r="P373" s="30"/>
      <c r="Q373" s="30"/>
      <c r="R373" s="30"/>
      <c r="S373" s="30"/>
      <c r="T373" s="30"/>
      <c r="U373" s="30"/>
      <c r="V373" s="30"/>
      <c r="W373" s="30"/>
      <c r="X373" s="30"/>
      <c r="Y373" s="30"/>
      <c r="Z373" s="30"/>
      <c r="LX373"/>
    </row>
    <row r="374" spans="1:336" s="26" customFormat="1" x14ac:dyDescent="0.25">
      <c r="A374"/>
      <c r="B374"/>
      <c r="C374"/>
      <c r="D374"/>
      <c r="E374"/>
      <c r="F374"/>
      <c r="G374"/>
      <c r="M374" s="30"/>
      <c r="N374" s="30"/>
      <c r="O374" s="30"/>
      <c r="P374" s="30"/>
      <c r="Q374" s="30"/>
      <c r="R374" s="30"/>
      <c r="S374" s="30"/>
      <c r="T374" s="30"/>
      <c r="U374" s="30"/>
      <c r="V374" s="30"/>
      <c r="W374" s="30"/>
      <c r="X374" s="30"/>
      <c r="Y374" s="30"/>
      <c r="Z374" s="30"/>
      <c r="LX374"/>
    </row>
    <row r="375" spans="1:336" s="26" customFormat="1" x14ac:dyDescent="0.25">
      <c r="A375"/>
      <c r="B375"/>
      <c r="C375"/>
      <c r="D375"/>
      <c r="E375"/>
      <c r="F375"/>
      <c r="G375"/>
      <c r="M375" s="30"/>
      <c r="N375" s="30"/>
      <c r="O375" s="30"/>
      <c r="P375" s="30"/>
      <c r="Q375" s="30"/>
      <c r="R375" s="30"/>
      <c r="S375" s="30"/>
      <c r="T375" s="30"/>
      <c r="U375" s="30"/>
      <c r="V375" s="30"/>
      <c r="W375" s="30"/>
      <c r="X375" s="30"/>
      <c r="Y375" s="30"/>
      <c r="Z375" s="30"/>
      <c r="LX375"/>
    </row>
    <row r="376" spans="1:336" s="26" customFormat="1" x14ac:dyDescent="0.25">
      <c r="A376"/>
      <c r="B376"/>
      <c r="C376"/>
      <c r="D376"/>
      <c r="E376"/>
      <c r="F376"/>
      <c r="G376"/>
      <c r="M376" s="30"/>
      <c r="N376" s="30"/>
      <c r="O376" s="30"/>
      <c r="P376" s="30"/>
      <c r="Q376" s="30"/>
      <c r="R376" s="30"/>
      <c r="S376" s="30"/>
      <c r="T376" s="30"/>
      <c r="U376" s="30"/>
      <c r="V376" s="30"/>
      <c r="W376" s="30"/>
      <c r="X376" s="30"/>
      <c r="Y376" s="30"/>
      <c r="Z376" s="30"/>
      <c r="LX376"/>
    </row>
    <row r="377" spans="1:336" s="26" customFormat="1" x14ac:dyDescent="0.25">
      <c r="A377"/>
      <c r="B377"/>
      <c r="C377"/>
      <c r="D377"/>
      <c r="E377"/>
      <c r="F377"/>
      <c r="G377"/>
      <c r="M377" s="30"/>
      <c r="N377" s="30"/>
      <c r="O377" s="30"/>
      <c r="P377" s="30"/>
      <c r="Q377" s="30"/>
      <c r="R377" s="30"/>
      <c r="S377" s="30"/>
      <c r="T377" s="30"/>
      <c r="U377" s="30"/>
      <c r="V377" s="30"/>
      <c r="W377" s="30"/>
      <c r="X377" s="30"/>
      <c r="Y377" s="30"/>
      <c r="Z377" s="30"/>
      <c r="LX377"/>
    </row>
    <row r="378" spans="1:336" s="26" customFormat="1" x14ac:dyDescent="0.25">
      <c r="A378"/>
      <c r="B378"/>
      <c r="C378"/>
      <c r="D378"/>
      <c r="E378"/>
      <c r="F378"/>
      <c r="G378"/>
      <c r="M378" s="30"/>
      <c r="N378" s="30"/>
      <c r="O378" s="30"/>
      <c r="P378" s="30"/>
      <c r="Q378" s="30"/>
      <c r="R378" s="30"/>
      <c r="S378" s="30"/>
      <c r="T378" s="30"/>
      <c r="U378" s="30"/>
      <c r="V378" s="30"/>
      <c r="W378" s="30"/>
      <c r="X378" s="30"/>
      <c r="Y378" s="30"/>
      <c r="Z378" s="30"/>
      <c r="LX378"/>
    </row>
    <row r="379" spans="1:336" s="26" customFormat="1" x14ac:dyDescent="0.25">
      <c r="A379"/>
      <c r="B379"/>
      <c r="C379"/>
      <c r="D379"/>
      <c r="E379"/>
      <c r="F379"/>
      <c r="G379"/>
      <c r="M379" s="30"/>
      <c r="N379" s="30"/>
      <c r="O379" s="30"/>
      <c r="P379" s="30"/>
      <c r="Q379" s="30"/>
      <c r="R379" s="30"/>
      <c r="S379" s="30"/>
      <c r="T379" s="30"/>
      <c r="U379" s="30"/>
      <c r="V379" s="30"/>
      <c r="W379" s="30"/>
      <c r="X379" s="30"/>
      <c r="Y379" s="30"/>
      <c r="Z379" s="30"/>
      <c r="LX379"/>
    </row>
    <row r="380" spans="1:336" s="26" customFormat="1" x14ac:dyDescent="0.25">
      <c r="A380"/>
      <c r="B380"/>
      <c r="C380"/>
      <c r="D380"/>
      <c r="E380"/>
      <c r="F380"/>
      <c r="G380"/>
      <c r="M380" s="30"/>
      <c r="N380" s="30"/>
      <c r="O380" s="30"/>
      <c r="P380" s="30"/>
      <c r="Q380" s="30"/>
      <c r="R380" s="30"/>
      <c r="S380" s="30"/>
      <c r="T380" s="30"/>
      <c r="U380" s="30"/>
      <c r="V380" s="30"/>
      <c r="W380" s="30"/>
      <c r="X380" s="30"/>
      <c r="Y380" s="30"/>
      <c r="Z380" s="30"/>
      <c r="LX380"/>
    </row>
    <row r="381" spans="1:336" s="26" customFormat="1" x14ac:dyDescent="0.25">
      <c r="A381"/>
      <c r="B381"/>
      <c r="C381"/>
      <c r="D381"/>
      <c r="E381"/>
      <c r="F381"/>
      <c r="G381"/>
      <c r="M381" s="30"/>
      <c r="N381" s="30"/>
      <c r="O381" s="30"/>
      <c r="P381" s="30"/>
      <c r="Q381" s="30"/>
      <c r="R381" s="30"/>
      <c r="S381" s="30"/>
      <c r="T381" s="30"/>
      <c r="U381" s="30"/>
      <c r="V381" s="30"/>
      <c r="W381" s="30"/>
      <c r="X381" s="30"/>
      <c r="Y381" s="30"/>
      <c r="Z381" s="30"/>
      <c r="LX381"/>
    </row>
    <row r="382" spans="1:336" s="26" customFormat="1" x14ac:dyDescent="0.25">
      <c r="A382"/>
      <c r="B382"/>
      <c r="C382"/>
      <c r="D382"/>
      <c r="E382"/>
      <c r="F382"/>
      <c r="G382"/>
      <c r="M382" s="30"/>
      <c r="N382" s="30"/>
      <c r="O382" s="30"/>
      <c r="P382" s="30"/>
      <c r="Q382" s="30"/>
      <c r="R382" s="30"/>
      <c r="S382" s="30"/>
      <c r="T382" s="30"/>
      <c r="U382" s="30"/>
      <c r="V382" s="30"/>
      <c r="W382" s="30"/>
      <c r="X382" s="30"/>
      <c r="Y382" s="30"/>
      <c r="Z382" s="30"/>
      <c r="LX382"/>
    </row>
    <row r="383" spans="1:336" s="26" customFormat="1" x14ac:dyDescent="0.25">
      <c r="A383"/>
      <c r="B383"/>
      <c r="C383"/>
      <c r="D383"/>
      <c r="E383"/>
      <c r="F383"/>
      <c r="G383"/>
      <c r="M383" s="30"/>
      <c r="N383" s="30"/>
      <c r="O383" s="30"/>
      <c r="P383" s="30"/>
      <c r="Q383" s="30"/>
      <c r="R383" s="30"/>
      <c r="S383" s="30"/>
      <c r="T383" s="30"/>
      <c r="U383" s="30"/>
      <c r="V383" s="30"/>
      <c r="W383" s="30"/>
      <c r="X383" s="30"/>
      <c r="Y383" s="30"/>
      <c r="Z383" s="30"/>
      <c r="LX383"/>
    </row>
    <row r="384" spans="1:336" s="26" customFormat="1" x14ac:dyDescent="0.25">
      <c r="A384"/>
      <c r="B384"/>
      <c r="C384"/>
      <c r="D384"/>
      <c r="E384"/>
      <c r="F384"/>
      <c r="G384"/>
      <c r="M384" s="30"/>
      <c r="N384" s="30"/>
      <c r="O384" s="30"/>
      <c r="P384" s="30"/>
      <c r="Q384" s="30"/>
      <c r="R384" s="30"/>
      <c r="S384" s="30"/>
      <c r="T384" s="30"/>
      <c r="U384" s="30"/>
      <c r="V384" s="30"/>
      <c r="W384" s="30"/>
      <c r="X384" s="30"/>
      <c r="Y384" s="30"/>
      <c r="Z384" s="30"/>
      <c r="LX384"/>
    </row>
    <row r="385" spans="1:336" s="26" customFormat="1" x14ac:dyDescent="0.25">
      <c r="A385"/>
      <c r="B385"/>
      <c r="C385"/>
      <c r="D385"/>
      <c r="E385"/>
      <c r="F385"/>
      <c r="G385"/>
      <c r="M385" s="30"/>
      <c r="N385" s="30"/>
      <c r="O385" s="30"/>
      <c r="P385" s="30"/>
      <c r="Q385" s="30"/>
      <c r="R385" s="30"/>
      <c r="S385" s="30"/>
      <c r="T385" s="30"/>
      <c r="U385" s="30"/>
      <c r="V385" s="30"/>
      <c r="W385" s="30"/>
      <c r="X385" s="30"/>
      <c r="Y385" s="30"/>
      <c r="Z385" s="30"/>
      <c r="LX385"/>
    </row>
    <row r="386" spans="1:336" s="26" customFormat="1" x14ac:dyDescent="0.25">
      <c r="A386"/>
      <c r="B386"/>
      <c r="C386"/>
      <c r="D386"/>
      <c r="E386"/>
      <c r="F386"/>
      <c r="G386"/>
      <c r="M386" s="30"/>
      <c r="N386" s="30"/>
      <c r="O386" s="30"/>
      <c r="P386" s="30"/>
      <c r="Q386" s="30"/>
      <c r="R386" s="30"/>
      <c r="S386" s="30"/>
      <c r="T386" s="30"/>
      <c r="U386" s="30"/>
      <c r="V386" s="30"/>
      <c r="W386" s="30"/>
      <c r="X386" s="30"/>
      <c r="Y386" s="30"/>
      <c r="Z386" s="30"/>
      <c r="LX386"/>
    </row>
    <row r="387" spans="1:336" s="26" customFormat="1" x14ac:dyDescent="0.25">
      <c r="A387"/>
      <c r="B387"/>
      <c r="C387"/>
      <c r="D387"/>
      <c r="E387"/>
      <c r="F387"/>
      <c r="G387"/>
      <c r="M387" s="30"/>
      <c r="N387" s="30"/>
      <c r="O387" s="30"/>
      <c r="P387" s="30"/>
      <c r="Q387" s="30"/>
      <c r="R387" s="30"/>
      <c r="S387" s="30"/>
      <c r="T387" s="30"/>
      <c r="U387" s="30"/>
      <c r="V387" s="30"/>
      <c r="W387" s="30"/>
      <c r="X387" s="30"/>
      <c r="Y387" s="30"/>
      <c r="Z387" s="30"/>
      <c r="LX387"/>
    </row>
    <row r="388" spans="1:336" s="26" customFormat="1" x14ac:dyDescent="0.25">
      <c r="A388"/>
      <c r="B388"/>
      <c r="C388"/>
      <c r="D388"/>
      <c r="E388"/>
      <c r="F388"/>
      <c r="G388"/>
      <c r="M388" s="30"/>
      <c r="N388" s="30"/>
      <c r="O388" s="30"/>
      <c r="P388" s="30"/>
      <c r="Q388" s="30"/>
      <c r="R388" s="30"/>
      <c r="S388" s="30"/>
      <c r="T388" s="30"/>
      <c r="U388" s="30"/>
      <c r="V388" s="30"/>
      <c r="W388" s="30"/>
      <c r="X388" s="30"/>
      <c r="Y388" s="30"/>
      <c r="Z388" s="30"/>
      <c r="LX388"/>
    </row>
    <row r="389" spans="1:336" s="26" customFormat="1" x14ac:dyDescent="0.25">
      <c r="A389"/>
      <c r="B389"/>
      <c r="C389"/>
      <c r="D389"/>
      <c r="E389"/>
      <c r="F389"/>
      <c r="G389"/>
      <c r="M389" s="30"/>
      <c r="N389" s="30"/>
      <c r="O389" s="30"/>
      <c r="P389" s="30"/>
      <c r="Q389" s="30"/>
      <c r="R389" s="30"/>
      <c r="S389" s="30"/>
      <c r="T389" s="30"/>
      <c r="U389" s="30"/>
      <c r="V389" s="30"/>
      <c r="W389" s="30"/>
      <c r="X389" s="30"/>
      <c r="Y389" s="30"/>
      <c r="Z389" s="30"/>
      <c r="LX389"/>
    </row>
    <row r="390" spans="1:336" s="26" customFormat="1" x14ac:dyDescent="0.25">
      <c r="A390"/>
      <c r="B390"/>
      <c r="C390"/>
      <c r="D390"/>
      <c r="E390"/>
      <c r="F390"/>
      <c r="G390"/>
      <c r="M390" s="30"/>
      <c r="N390" s="30"/>
      <c r="O390" s="30"/>
      <c r="P390" s="30"/>
      <c r="Q390" s="30"/>
      <c r="R390" s="30"/>
      <c r="S390" s="30"/>
      <c r="T390" s="30"/>
      <c r="U390" s="30"/>
      <c r="V390" s="30"/>
      <c r="W390" s="30"/>
      <c r="X390" s="30"/>
      <c r="Y390" s="30"/>
      <c r="Z390" s="30"/>
      <c r="LX390"/>
    </row>
    <row r="391" spans="1:336" s="26" customFormat="1" x14ac:dyDescent="0.25">
      <c r="A391"/>
      <c r="B391"/>
      <c r="C391"/>
      <c r="D391"/>
      <c r="E391"/>
      <c r="F391"/>
      <c r="G391"/>
      <c r="M391" s="30"/>
      <c r="N391" s="30"/>
      <c r="O391" s="30"/>
      <c r="P391" s="30"/>
      <c r="Q391" s="30"/>
      <c r="R391" s="30"/>
      <c r="S391" s="30"/>
      <c r="T391" s="30"/>
      <c r="U391" s="30"/>
      <c r="V391" s="30"/>
      <c r="W391" s="30"/>
      <c r="X391" s="30"/>
      <c r="Y391" s="30"/>
      <c r="Z391" s="30"/>
      <c r="LX391"/>
    </row>
    <row r="392" spans="1:336" s="26" customFormat="1" x14ac:dyDescent="0.25">
      <c r="A392"/>
      <c r="B392"/>
      <c r="C392"/>
      <c r="D392"/>
      <c r="E392"/>
      <c r="F392"/>
      <c r="G392"/>
      <c r="M392" s="30"/>
      <c r="N392" s="30"/>
      <c r="O392" s="30"/>
      <c r="P392" s="30"/>
      <c r="Q392" s="30"/>
      <c r="R392" s="30"/>
      <c r="S392" s="30"/>
      <c r="T392" s="30"/>
      <c r="U392" s="30"/>
      <c r="V392" s="30"/>
      <c r="W392" s="30"/>
      <c r="X392" s="30"/>
      <c r="Y392" s="30"/>
      <c r="Z392" s="30"/>
      <c r="LX392"/>
    </row>
    <row r="393" spans="1:336" s="26" customFormat="1" x14ac:dyDescent="0.25">
      <c r="A393"/>
      <c r="B393"/>
      <c r="C393"/>
      <c r="D393"/>
      <c r="E393"/>
      <c r="F393"/>
      <c r="G393"/>
      <c r="M393" s="30"/>
      <c r="N393" s="30"/>
      <c r="O393" s="30"/>
      <c r="P393" s="30"/>
      <c r="Q393" s="30"/>
      <c r="R393" s="30"/>
      <c r="S393" s="30"/>
      <c r="T393" s="30"/>
      <c r="U393" s="30"/>
      <c r="V393" s="30"/>
      <c r="W393" s="30"/>
      <c r="X393" s="30"/>
      <c r="Y393" s="30"/>
      <c r="Z393" s="30"/>
      <c r="LX393"/>
    </row>
    <row r="394" spans="1:336" s="26" customFormat="1" x14ac:dyDescent="0.25">
      <c r="A394"/>
      <c r="B394"/>
      <c r="C394"/>
      <c r="D394"/>
      <c r="E394"/>
      <c r="F394"/>
      <c r="G394"/>
      <c r="M394" s="30"/>
      <c r="N394" s="30"/>
      <c r="O394" s="30"/>
      <c r="P394" s="30"/>
      <c r="Q394" s="30"/>
      <c r="R394" s="30"/>
      <c r="S394" s="30"/>
      <c r="T394" s="30"/>
      <c r="U394" s="30"/>
      <c r="V394" s="30"/>
      <c r="W394" s="30"/>
      <c r="X394" s="30"/>
      <c r="Y394" s="30"/>
      <c r="Z394" s="30"/>
      <c r="LX394"/>
    </row>
    <row r="395" spans="1:336" s="26" customFormat="1" x14ac:dyDescent="0.25">
      <c r="A395"/>
      <c r="B395"/>
      <c r="C395"/>
      <c r="D395"/>
      <c r="E395"/>
      <c r="F395"/>
      <c r="G395"/>
      <c r="M395" s="30"/>
      <c r="N395" s="30"/>
      <c r="O395" s="30"/>
      <c r="P395" s="30"/>
      <c r="Q395" s="30"/>
      <c r="R395" s="30"/>
      <c r="S395" s="30"/>
      <c r="T395" s="30"/>
      <c r="U395" s="30"/>
      <c r="V395" s="30"/>
      <c r="W395" s="30"/>
      <c r="X395" s="30"/>
      <c r="Y395" s="30"/>
      <c r="Z395" s="30"/>
      <c r="LX395"/>
    </row>
    <row r="396" spans="1:336" s="26" customFormat="1" x14ac:dyDescent="0.25">
      <c r="A396"/>
      <c r="B396"/>
      <c r="C396"/>
      <c r="D396"/>
      <c r="E396"/>
      <c r="F396"/>
      <c r="G396"/>
      <c r="M396" s="30"/>
      <c r="N396" s="30"/>
      <c r="O396" s="30"/>
      <c r="P396" s="30"/>
      <c r="Q396" s="30"/>
      <c r="R396" s="30"/>
      <c r="S396" s="30"/>
      <c r="T396" s="30"/>
      <c r="U396" s="30"/>
      <c r="V396" s="30"/>
      <c r="W396" s="30"/>
      <c r="X396" s="30"/>
      <c r="Y396" s="30"/>
      <c r="Z396" s="30"/>
      <c r="LX396"/>
    </row>
    <row r="397" spans="1:336" s="26" customFormat="1" x14ac:dyDescent="0.25">
      <c r="A397"/>
      <c r="B397"/>
      <c r="C397"/>
      <c r="D397"/>
      <c r="E397"/>
      <c r="F397"/>
      <c r="G397"/>
      <c r="M397" s="30"/>
      <c r="N397" s="30"/>
      <c r="O397" s="30"/>
      <c r="P397" s="30"/>
      <c r="Q397" s="30"/>
      <c r="R397" s="30"/>
      <c r="S397" s="30"/>
      <c r="T397" s="30"/>
      <c r="U397" s="30"/>
      <c r="V397" s="30"/>
      <c r="W397" s="30"/>
      <c r="X397" s="30"/>
      <c r="Y397" s="30"/>
      <c r="Z397" s="30"/>
      <c r="LX397"/>
    </row>
    <row r="398" spans="1:336" s="26" customFormat="1" x14ac:dyDescent="0.25">
      <c r="A398"/>
      <c r="B398"/>
      <c r="C398"/>
      <c r="D398"/>
      <c r="E398"/>
      <c r="F398"/>
      <c r="G398"/>
      <c r="M398" s="30"/>
      <c r="N398" s="30"/>
      <c r="O398" s="30"/>
      <c r="P398" s="30"/>
      <c r="Q398" s="30"/>
      <c r="R398" s="30"/>
      <c r="S398" s="30"/>
      <c r="T398" s="30"/>
      <c r="U398" s="30"/>
      <c r="V398" s="30"/>
      <c r="W398" s="30"/>
      <c r="X398" s="30"/>
      <c r="Y398" s="30"/>
      <c r="Z398" s="30"/>
      <c r="LX398"/>
    </row>
    <row r="399" spans="1:336" s="26" customFormat="1" x14ac:dyDescent="0.25">
      <c r="A399"/>
      <c r="B399"/>
      <c r="C399"/>
      <c r="D399"/>
      <c r="E399"/>
      <c r="F399"/>
      <c r="G399"/>
      <c r="M399" s="30"/>
      <c r="N399" s="30"/>
      <c r="O399" s="30"/>
      <c r="P399" s="30"/>
      <c r="Q399" s="30"/>
      <c r="R399" s="30"/>
      <c r="S399" s="30"/>
      <c r="T399" s="30"/>
      <c r="U399" s="30"/>
      <c r="V399" s="30"/>
      <c r="W399" s="30"/>
      <c r="X399" s="30"/>
      <c r="Y399" s="30"/>
      <c r="Z399" s="30"/>
      <c r="LX399"/>
    </row>
    <row r="400" spans="1:336" s="26" customFormat="1" x14ac:dyDescent="0.25">
      <c r="A400"/>
      <c r="B400"/>
      <c r="C400"/>
      <c r="D400"/>
      <c r="E400"/>
      <c r="F400"/>
      <c r="G400"/>
      <c r="M400" s="30"/>
      <c r="N400" s="30"/>
      <c r="O400" s="30"/>
      <c r="P400" s="30"/>
      <c r="Q400" s="30"/>
      <c r="R400" s="30"/>
      <c r="S400" s="30"/>
      <c r="T400" s="30"/>
      <c r="U400" s="30"/>
      <c r="V400" s="30"/>
      <c r="W400" s="30"/>
      <c r="X400" s="30"/>
      <c r="Y400" s="30"/>
      <c r="Z400" s="30"/>
      <c r="LX400"/>
    </row>
    <row r="401" spans="1:336" s="26" customFormat="1" x14ac:dyDescent="0.25">
      <c r="A401"/>
      <c r="B401"/>
      <c r="C401"/>
      <c r="D401"/>
      <c r="E401"/>
      <c r="F401"/>
      <c r="G401"/>
      <c r="M401" s="30"/>
      <c r="N401" s="30"/>
      <c r="O401" s="30"/>
      <c r="P401" s="30"/>
      <c r="Q401" s="30"/>
      <c r="R401" s="30"/>
      <c r="S401" s="30"/>
      <c r="T401" s="30"/>
      <c r="U401" s="30"/>
      <c r="V401" s="30"/>
      <c r="W401" s="30"/>
      <c r="X401" s="30"/>
      <c r="Y401" s="30"/>
      <c r="Z401" s="30"/>
      <c r="LX401"/>
    </row>
    <row r="402" spans="1:336" s="26" customFormat="1" x14ac:dyDescent="0.25">
      <c r="A402"/>
      <c r="B402"/>
      <c r="C402"/>
      <c r="D402"/>
      <c r="E402"/>
      <c r="F402"/>
      <c r="G402"/>
      <c r="M402" s="30"/>
      <c r="N402" s="30"/>
      <c r="O402" s="30"/>
      <c r="P402" s="30"/>
      <c r="Q402" s="30"/>
      <c r="R402" s="30"/>
      <c r="S402" s="30"/>
      <c r="T402" s="30"/>
      <c r="U402" s="30"/>
      <c r="V402" s="30"/>
      <c r="W402" s="30"/>
      <c r="X402" s="30"/>
      <c r="Y402" s="30"/>
      <c r="Z402" s="30"/>
      <c r="LX402"/>
    </row>
    <row r="403" spans="1:336" s="26" customFormat="1" x14ac:dyDescent="0.25">
      <c r="A403"/>
      <c r="B403"/>
      <c r="C403"/>
      <c r="D403"/>
      <c r="E403"/>
      <c r="F403"/>
      <c r="G403"/>
      <c r="M403" s="30"/>
      <c r="N403" s="30"/>
      <c r="O403" s="30"/>
      <c r="P403" s="30"/>
      <c r="Q403" s="30"/>
      <c r="R403" s="30"/>
      <c r="S403" s="30"/>
      <c r="T403" s="30"/>
      <c r="U403" s="30"/>
      <c r="V403" s="30"/>
      <c r="W403" s="30"/>
      <c r="X403" s="30"/>
      <c r="Y403" s="30"/>
      <c r="Z403" s="30"/>
      <c r="LX403"/>
    </row>
    <row r="404" spans="1:336" s="26" customFormat="1" x14ac:dyDescent="0.25">
      <c r="A404"/>
      <c r="B404"/>
      <c r="C404"/>
      <c r="D404"/>
      <c r="E404"/>
      <c r="F404"/>
      <c r="G404"/>
      <c r="M404" s="30"/>
      <c r="N404" s="30"/>
      <c r="O404" s="30"/>
      <c r="P404" s="30"/>
      <c r="Q404" s="30"/>
      <c r="R404" s="30"/>
      <c r="S404" s="30"/>
      <c r="T404" s="30"/>
      <c r="U404" s="30"/>
      <c r="V404" s="30"/>
      <c r="W404" s="30"/>
      <c r="X404" s="30"/>
      <c r="Y404" s="30"/>
      <c r="Z404" s="30"/>
      <c r="LX404"/>
    </row>
    <row r="405" spans="1:336" s="26" customFormat="1" x14ac:dyDescent="0.25">
      <c r="A405"/>
      <c r="B405"/>
      <c r="C405"/>
      <c r="D405"/>
      <c r="E405"/>
      <c r="F405"/>
      <c r="G405"/>
      <c r="M405" s="30"/>
      <c r="N405" s="30"/>
      <c r="O405" s="30"/>
      <c r="P405" s="30"/>
      <c r="Q405" s="30"/>
      <c r="R405" s="30"/>
      <c r="S405" s="30"/>
      <c r="T405" s="30"/>
      <c r="U405" s="30"/>
      <c r="V405" s="30"/>
      <c r="W405" s="30"/>
      <c r="X405" s="30"/>
      <c r="Y405" s="30"/>
      <c r="Z405" s="30"/>
      <c r="LX405"/>
    </row>
    <row r="406" spans="1:336" s="26" customFormat="1" x14ac:dyDescent="0.25">
      <c r="A406"/>
      <c r="B406"/>
      <c r="C406"/>
      <c r="D406"/>
      <c r="E406"/>
      <c r="F406"/>
      <c r="G406"/>
      <c r="M406" s="30"/>
      <c r="N406" s="30"/>
      <c r="O406" s="30"/>
      <c r="P406" s="30"/>
      <c r="Q406" s="30"/>
      <c r="R406" s="30"/>
      <c r="S406" s="30"/>
      <c r="T406" s="30"/>
      <c r="U406" s="30"/>
      <c r="V406" s="30"/>
      <c r="W406" s="30"/>
      <c r="X406" s="30"/>
      <c r="Y406" s="30"/>
      <c r="Z406" s="30"/>
      <c r="LX406"/>
    </row>
    <row r="407" spans="1:336" s="26" customFormat="1" x14ac:dyDescent="0.25">
      <c r="A407"/>
      <c r="B407"/>
      <c r="C407"/>
      <c r="D407"/>
      <c r="E407"/>
      <c r="F407"/>
      <c r="G407"/>
      <c r="M407" s="30"/>
      <c r="N407" s="30"/>
      <c r="O407" s="30"/>
      <c r="P407" s="30"/>
      <c r="Q407" s="30"/>
      <c r="R407" s="30"/>
      <c r="S407" s="30"/>
      <c r="T407" s="30"/>
      <c r="U407" s="30"/>
      <c r="V407" s="30"/>
      <c r="W407" s="30"/>
      <c r="X407" s="30"/>
      <c r="Y407" s="30"/>
      <c r="Z407" s="30"/>
      <c r="LX407"/>
    </row>
    <row r="408" spans="1:336" s="26" customFormat="1" x14ac:dyDescent="0.25">
      <c r="A408"/>
      <c r="B408"/>
      <c r="C408"/>
      <c r="D408"/>
      <c r="E408"/>
      <c r="F408"/>
      <c r="G408"/>
      <c r="M408" s="30"/>
      <c r="N408" s="30"/>
      <c r="O408" s="30"/>
      <c r="P408" s="30"/>
      <c r="Q408" s="30"/>
      <c r="R408" s="30"/>
      <c r="S408" s="30"/>
      <c r="T408" s="30"/>
      <c r="U408" s="30"/>
      <c r="V408" s="30"/>
      <c r="W408" s="30"/>
      <c r="X408" s="30"/>
      <c r="Y408" s="30"/>
      <c r="Z408" s="30"/>
      <c r="LX408"/>
    </row>
    <row r="409" spans="1:336" s="26" customFormat="1" x14ac:dyDescent="0.25">
      <c r="A409"/>
      <c r="B409"/>
      <c r="C409"/>
      <c r="D409"/>
      <c r="E409"/>
      <c r="F409"/>
      <c r="G409"/>
      <c r="M409" s="30"/>
      <c r="N409" s="30"/>
      <c r="O409" s="30"/>
      <c r="P409" s="30"/>
      <c r="Q409" s="30"/>
      <c r="R409" s="30"/>
      <c r="S409" s="30"/>
      <c r="T409" s="30"/>
      <c r="U409" s="30"/>
      <c r="V409" s="30"/>
      <c r="W409" s="30"/>
      <c r="X409" s="30"/>
      <c r="Y409" s="30"/>
      <c r="Z409" s="30"/>
      <c r="LX409"/>
    </row>
    <row r="410" spans="1:336" s="26" customFormat="1" x14ac:dyDescent="0.25">
      <c r="A410"/>
      <c r="B410"/>
      <c r="C410"/>
      <c r="D410"/>
      <c r="E410"/>
      <c r="F410"/>
      <c r="G410"/>
      <c r="M410" s="30"/>
      <c r="N410" s="30"/>
      <c r="O410" s="30"/>
      <c r="P410" s="30"/>
      <c r="Q410" s="30"/>
      <c r="R410" s="30"/>
      <c r="S410" s="30"/>
      <c r="T410" s="30"/>
      <c r="U410" s="30"/>
      <c r="V410" s="30"/>
      <c r="W410" s="30"/>
      <c r="X410" s="30"/>
      <c r="Y410" s="30"/>
      <c r="Z410" s="30"/>
      <c r="LX410"/>
    </row>
    <row r="411" spans="1:336" s="26" customFormat="1" x14ac:dyDescent="0.25">
      <c r="A411"/>
      <c r="B411"/>
      <c r="C411"/>
      <c r="D411"/>
      <c r="E411"/>
      <c r="F411"/>
      <c r="G411"/>
      <c r="M411" s="30"/>
      <c r="N411" s="30"/>
      <c r="O411" s="30"/>
      <c r="P411" s="30"/>
      <c r="Q411" s="30"/>
      <c r="R411" s="30"/>
      <c r="S411" s="30"/>
      <c r="T411" s="30"/>
      <c r="U411" s="30"/>
      <c r="V411" s="30"/>
      <c r="W411" s="30"/>
      <c r="X411" s="30"/>
      <c r="Y411" s="30"/>
      <c r="Z411" s="30"/>
      <c r="LX411"/>
    </row>
    <row r="412" spans="1:336" s="26" customFormat="1" x14ac:dyDescent="0.25">
      <c r="A412"/>
      <c r="B412"/>
      <c r="C412"/>
      <c r="D412"/>
      <c r="E412"/>
      <c r="F412"/>
      <c r="G412"/>
      <c r="M412" s="30"/>
      <c r="N412" s="30"/>
      <c r="O412" s="30"/>
      <c r="P412" s="30"/>
      <c r="Q412" s="30"/>
      <c r="R412" s="30"/>
      <c r="S412" s="30"/>
      <c r="T412" s="30"/>
      <c r="U412" s="30"/>
      <c r="V412" s="30"/>
      <c r="W412" s="30"/>
      <c r="X412" s="30"/>
      <c r="Y412" s="30"/>
      <c r="Z412" s="30"/>
      <c r="LX412"/>
    </row>
    <row r="413" spans="1:336" s="26" customFormat="1" x14ac:dyDescent="0.25">
      <c r="A413"/>
      <c r="B413"/>
      <c r="C413"/>
      <c r="D413"/>
      <c r="E413"/>
      <c r="F413"/>
      <c r="G413"/>
      <c r="M413" s="30"/>
      <c r="N413" s="30"/>
      <c r="O413" s="30"/>
      <c r="P413" s="30"/>
      <c r="Q413" s="30"/>
      <c r="R413" s="30"/>
      <c r="S413" s="30"/>
      <c r="T413" s="30"/>
      <c r="U413" s="30"/>
      <c r="V413" s="30"/>
      <c r="W413" s="30"/>
      <c r="X413" s="30"/>
      <c r="Y413" s="30"/>
      <c r="Z413" s="30"/>
      <c r="LX413"/>
    </row>
    <row r="414" spans="1:336" s="26" customFormat="1" x14ac:dyDescent="0.25">
      <c r="A414"/>
      <c r="B414"/>
      <c r="C414"/>
      <c r="D414"/>
      <c r="E414"/>
      <c r="F414"/>
      <c r="G414"/>
      <c r="M414" s="30"/>
      <c r="N414" s="30"/>
      <c r="O414" s="30"/>
      <c r="P414" s="30"/>
      <c r="Q414" s="30"/>
      <c r="R414" s="30"/>
      <c r="S414" s="30"/>
      <c r="T414" s="30"/>
      <c r="U414" s="30"/>
      <c r="V414" s="30"/>
      <c r="W414" s="30"/>
      <c r="X414" s="30"/>
      <c r="Y414" s="30"/>
      <c r="Z414" s="30"/>
      <c r="LX414"/>
    </row>
    <row r="415" spans="1:336" s="26" customFormat="1" x14ac:dyDescent="0.25">
      <c r="A415"/>
      <c r="B415"/>
      <c r="C415"/>
      <c r="D415"/>
      <c r="E415"/>
      <c r="F415"/>
      <c r="G415"/>
      <c r="M415" s="30"/>
      <c r="N415" s="30"/>
      <c r="O415" s="30"/>
      <c r="P415" s="30"/>
      <c r="Q415" s="30"/>
      <c r="R415" s="30"/>
      <c r="S415" s="30"/>
      <c r="T415" s="30"/>
      <c r="U415" s="30"/>
      <c r="V415" s="30"/>
      <c r="W415" s="30"/>
      <c r="X415" s="30"/>
      <c r="Y415" s="30"/>
      <c r="Z415" s="30"/>
      <c r="LX415"/>
    </row>
    <row r="416" spans="1:336" s="26" customFormat="1" x14ac:dyDescent="0.25">
      <c r="A416"/>
      <c r="B416"/>
      <c r="C416"/>
      <c r="D416"/>
      <c r="E416"/>
      <c r="F416"/>
      <c r="G416"/>
      <c r="M416" s="30"/>
      <c r="N416" s="30"/>
      <c r="O416" s="30"/>
      <c r="P416" s="30"/>
      <c r="Q416" s="30"/>
      <c r="R416" s="30"/>
      <c r="S416" s="30"/>
      <c r="T416" s="30"/>
      <c r="U416" s="30"/>
      <c r="V416" s="30"/>
      <c r="W416" s="30"/>
      <c r="X416" s="30"/>
      <c r="Y416" s="30"/>
      <c r="Z416" s="30"/>
      <c r="LX416"/>
    </row>
    <row r="417" spans="1:336" s="26" customFormat="1" x14ac:dyDescent="0.25">
      <c r="A417"/>
      <c r="B417"/>
      <c r="C417"/>
      <c r="D417"/>
      <c r="E417"/>
      <c r="F417"/>
      <c r="G417"/>
      <c r="M417" s="30"/>
      <c r="N417" s="30"/>
      <c r="O417" s="30"/>
      <c r="P417" s="30"/>
      <c r="Q417" s="30"/>
      <c r="R417" s="30"/>
      <c r="S417" s="30"/>
      <c r="T417" s="30"/>
      <c r="U417" s="30"/>
      <c r="V417" s="30"/>
      <c r="W417" s="30"/>
      <c r="X417" s="30"/>
      <c r="Y417" s="30"/>
      <c r="Z417" s="30"/>
      <c r="LX417"/>
    </row>
    <row r="418" spans="1:336" s="26" customFormat="1" x14ac:dyDescent="0.25">
      <c r="A418"/>
      <c r="B418"/>
      <c r="C418"/>
      <c r="D418"/>
      <c r="E418"/>
      <c r="F418"/>
      <c r="G418"/>
      <c r="M418" s="30"/>
      <c r="N418" s="30"/>
      <c r="O418" s="30"/>
      <c r="P418" s="30"/>
      <c r="Q418" s="30"/>
      <c r="R418" s="30"/>
      <c r="S418" s="30"/>
      <c r="T418" s="30"/>
      <c r="U418" s="30"/>
      <c r="V418" s="30"/>
      <c r="W418" s="30"/>
      <c r="X418" s="30"/>
      <c r="Y418" s="30"/>
      <c r="Z418" s="30"/>
      <c r="LX418"/>
    </row>
    <row r="419" spans="1:336" s="26" customFormat="1" x14ac:dyDescent="0.25">
      <c r="A419"/>
      <c r="B419"/>
      <c r="C419"/>
      <c r="D419"/>
      <c r="E419"/>
      <c r="F419"/>
      <c r="G419"/>
      <c r="M419" s="30"/>
      <c r="N419" s="30"/>
      <c r="O419" s="30"/>
      <c r="P419" s="30"/>
      <c r="Q419" s="30"/>
      <c r="R419" s="30"/>
      <c r="S419" s="30"/>
      <c r="T419" s="30"/>
      <c r="U419" s="30"/>
      <c r="V419" s="30"/>
      <c r="W419" s="30"/>
      <c r="X419" s="30"/>
      <c r="Y419" s="30"/>
      <c r="Z419" s="30"/>
      <c r="LX419"/>
    </row>
    <row r="420" spans="1:336" s="26" customFormat="1" x14ac:dyDescent="0.25">
      <c r="A420"/>
      <c r="B420"/>
      <c r="C420"/>
      <c r="D420"/>
      <c r="E420"/>
      <c r="F420"/>
      <c r="G420"/>
      <c r="M420" s="30"/>
      <c r="N420" s="30"/>
      <c r="O420" s="30"/>
      <c r="P420" s="30"/>
      <c r="Q420" s="30"/>
      <c r="R420" s="30"/>
      <c r="S420" s="30"/>
      <c r="T420" s="30"/>
      <c r="U420" s="30"/>
      <c r="V420" s="30"/>
      <c r="W420" s="30"/>
      <c r="X420" s="30"/>
      <c r="Y420" s="30"/>
      <c r="Z420" s="30"/>
      <c r="LX420"/>
    </row>
    <row r="421" spans="1:336" s="26" customFormat="1" x14ac:dyDescent="0.25">
      <c r="A421"/>
      <c r="B421"/>
      <c r="C421"/>
      <c r="D421"/>
      <c r="E421"/>
      <c r="F421"/>
      <c r="G421"/>
      <c r="M421" s="30"/>
      <c r="N421" s="30"/>
      <c r="O421" s="30"/>
      <c r="P421" s="30"/>
      <c r="Q421" s="30"/>
      <c r="R421" s="30"/>
      <c r="S421" s="30"/>
      <c r="T421" s="30"/>
      <c r="U421" s="30"/>
      <c r="V421" s="30"/>
      <c r="W421" s="30"/>
      <c r="X421" s="30"/>
      <c r="Y421" s="30"/>
      <c r="Z421" s="30"/>
      <c r="LX421"/>
    </row>
    <row r="422" spans="1:336" s="26" customFormat="1" x14ac:dyDescent="0.25">
      <c r="A422"/>
      <c r="B422"/>
      <c r="C422"/>
      <c r="D422"/>
      <c r="E422"/>
      <c r="F422"/>
      <c r="G422"/>
      <c r="M422" s="30"/>
      <c r="N422" s="30"/>
      <c r="O422" s="30"/>
      <c r="P422" s="30"/>
      <c r="Q422" s="30"/>
      <c r="R422" s="30"/>
      <c r="S422" s="30"/>
      <c r="T422" s="30"/>
      <c r="U422" s="30"/>
      <c r="V422" s="30"/>
      <c r="W422" s="30"/>
      <c r="X422" s="30"/>
      <c r="Y422" s="30"/>
      <c r="Z422" s="30"/>
      <c r="LX422"/>
    </row>
    <row r="423" spans="1:336" s="26" customFormat="1" x14ac:dyDescent="0.25">
      <c r="A423"/>
      <c r="B423"/>
      <c r="C423"/>
      <c r="D423"/>
      <c r="E423"/>
      <c r="F423"/>
      <c r="G423"/>
      <c r="M423" s="30"/>
      <c r="N423" s="30"/>
      <c r="O423" s="30"/>
      <c r="P423" s="30"/>
      <c r="Q423" s="30"/>
      <c r="R423" s="30"/>
      <c r="S423" s="30"/>
      <c r="T423" s="30"/>
      <c r="U423" s="30"/>
      <c r="V423" s="30"/>
      <c r="W423" s="30"/>
      <c r="X423" s="30"/>
      <c r="Y423" s="30"/>
      <c r="Z423" s="30"/>
      <c r="LX423"/>
    </row>
    <row r="424" spans="1:336" s="26" customFormat="1" x14ac:dyDescent="0.25">
      <c r="A424"/>
      <c r="B424"/>
      <c r="C424"/>
      <c r="D424"/>
      <c r="E424"/>
      <c r="F424"/>
      <c r="G424"/>
      <c r="M424" s="30"/>
      <c r="N424" s="30"/>
      <c r="O424" s="30"/>
      <c r="P424" s="30"/>
      <c r="Q424" s="30"/>
      <c r="R424" s="30"/>
      <c r="S424" s="30"/>
      <c r="T424" s="30"/>
      <c r="U424" s="30"/>
      <c r="V424" s="30"/>
      <c r="W424" s="30"/>
      <c r="X424" s="30"/>
      <c r="Y424" s="30"/>
      <c r="Z424" s="30"/>
      <c r="LX424"/>
    </row>
    <row r="425" spans="1:336" s="26" customFormat="1" x14ac:dyDescent="0.25">
      <c r="A425"/>
      <c r="B425"/>
      <c r="C425"/>
      <c r="D425"/>
      <c r="E425"/>
      <c r="F425"/>
      <c r="G425"/>
      <c r="M425" s="30"/>
      <c r="N425" s="30"/>
      <c r="O425" s="30"/>
      <c r="P425" s="30"/>
      <c r="Q425" s="30"/>
      <c r="R425" s="30"/>
      <c r="S425" s="30"/>
      <c r="T425" s="30"/>
      <c r="U425" s="30"/>
      <c r="V425" s="30"/>
      <c r="W425" s="30"/>
      <c r="X425" s="30"/>
      <c r="Y425" s="30"/>
      <c r="Z425" s="30"/>
      <c r="LX425"/>
    </row>
    <row r="426" spans="1:336" s="26" customFormat="1" x14ac:dyDescent="0.25">
      <c r="A426"/>
      <c r="B426"/>
      <c r="C426"/>
      <c r="D426"/>
      <c r="E426"/>
      <c r="F426"/>
      <c r="G426"/>
      <c r="M426" s="30"/>
      <c r="N426" s="30"/>
      <c r="O426" s="30"/>
      <c r="P426" s="30"/>
      <c r="Q426" s="30"/>
      <c r="R426" s="30"/>
      <c r="S426" s="30"/>
      <c r="T426" s="30"/>
      <c r="U426" s="30"/>
      <c r="V426" s="30"/>
      <c r="W426" s="30"/>
      <c r="X426" s="30"/>
      <c r="Y426" s="30"/>
      <c r="Z426" s="30"/>
      <c r="LX426"/>
    </row>
    <row r="427" spans="1:336" s="26" customFormat="1" x14ac:dyDescent="0.25">
      <c r="A427"/>
      <c r="B427"/>
      <c r="C427"/>
      <c r="D427"/>
      <c r="E427"/>
      <c r="F427"/>
      <c r="G427"/>
      <c r="M427" s="30"/>
      <c r="N427" s="30"/>
      <c r="O427" s="30"/>
      <c r="P427" s="30"/>
      <c r="Q427" s="30"/>
      <c r="R427" s="30"/>
      <c r="S427" s="30"/>
      <c r="T427" s="30"/>
      <c r="U427" s="30"/>
      <c r="V427" s="30"/>
      <c r="W427" s="30"/>
      <c r="X427" s="30"/>
      <c r="Y427" s="30"/>
      <c r="Z427" s="30"/>
      <c r="LX427"/>
    </row>
    <row r="428" spans="1:336" s="26" customFormat="1" x14ac:dyDescent="0.25">
      <c r="A428"/>
      <c r="B428"/>
      <c r="C428"/>
      <c r="D428"/>
      <c r="E428"/>
      <c r="F428"/>
      <c r="G428"/>
      <c r="M428" s="30"/>
      <c r="N428" s="30"/>
      <c r="O428" s="30"/>
      <c r="P428" s="30"/>
      <c r="Q428" s="30"/>
      <c r="R428" s="30"/>
      <c r="S428" s="30"/>
      <c r="T428" s="30"/>
      <c r="U428" s="30"/>
      <c r="V428" s="30"/>
      <c r="W428" s="30"/>
      <c r="X428" s="30"/>
      <c r="Y428" s="30"/>
      <c r="Z428" s="30"/>
      <c r="LX428"/>
    </row>
    <row r="429" spans="1:336" s="26" customFormat="1" x14ac:dyDescent="0.25">
      <c r="A429"/>
      <c r="B429"/>
      <c r="C429"/>
      <c r="D429"/>
      <c r="E429"/>
      <c r="F429"/>
      <c r="G429"/>
      <c r="M429" s="30"/>
      <c r="N429" s="30"/>
      <c r="O429" s="30"/>
      <c r="P429" s="30"/>
      <c r="Q429" s="30"/>
      <c r="R429" s="30"/>
      <c r="S429" s="30"/>
      <c r="T429" s="30"/>
      <c r="U429" s="30"/>
      <c r="V429" s="30"/>
      <c r="W429" s="30"/>
      <c r="X429" s="30"/>
      <c r="Y429" s="30"/>
      <c r="Z429" s="30"/>
      <c r="LX429"/>
    </row>
    <row r="430" spans="1:336" s="26" customFormat="1" x14ac:dyDescent="0.25">
      <c r="A430"/>
      <c r="B430"/>
      <c r="C430"/>
      <c r="D430"/>
      <c r="E430"/>
      <c r="F430"/>
      <c r="G430"/>
      <c r="M430" s="30"/>
      <c r="N430" s="30"/>
      <c r="O430" s="30"/>
      <c r="P430" s="30"/>
      <c r="Q430" s="30"/>
      <c r="R430" s="30"/>
      <c r="S430" s="30"/>
      <c r="T430" s="30"/>
      <c r="U430" s="30"/>
      <c r="V430" s="30"/>
      <c r="W430" s="30"/>
      <c r="X430" s="30"/>
      <c r="Y430" s="30"/>
      <c r="Z430" s="30"/>
      <c r="LX430"/>
    </row>
    <row r="431" spans="1:336" s="26" customFormat="1" x14ac:dyDescent="0.25">
      <c r="A431"/>
      <c r="B431"/>
      <c r="C431"/>
      <c r="D431"/>
      <c r="E431"/>
      <c r="F431"/>
      <c r="G431"/>
      <c r="M431" s="30"/>
      <c r="N431" s="30"/>
      <c r="O431" s="30"/>
      <c r="P431" s="30"/>
      <c r="Q431" s="30"/>
      <c r="R431" s="30"/>
      <c r="S431" s="30"/>
      <c r="T431" s="30"/>
      <c r="U431" s="30"/>
      <c r="V431" s="30"/>
      <c r="W431" s="30"/>
      <c r="X431" s="30"/>
      <c r="Y431" s="30"/>
      <c r="Z431" s="30"/>
      <c r="LX431"/>
    </row>
    <row r="432" spans="1:336" s="26" customFormat="1" x14ac:dyDescent="0.25">
      <c r="A432"/>
      <c r="B432"/>
      <c r="C432"/>
      <c r="D432"/>
      <c r="E432"/>
      <c r="F432"/>
      <c r="G432"/>
      <c r="M432" s="30"/>
      <c r="N432" s="30"/>
      <c r="O432" s="30"/>
      <c r="P432" s="30"/>
      <c r="Q432" s="30"/>
      <c r="R432" s="30"/>
      <c r="S432" s="30"/>
      <c r="T432" s="30"/>
      <c r="U432" s="30"/>
      <c r="V432" s="30"/>
      <c r="W432" s="30"/>
      <c r="X432" s="30"/>
      <c r="Y432" s="30"/>
      <c r="Z432" s="30"/>
      <c r="LX432"/>
    </row>
    <row r="433" spans="1:336" s="26" customFormat="1" x14ac:dyDescent="0.25">
      <c r="A433"/>
      <c r="B433"/>
      <c r="C433"/>
      <c r="D433"/>
      <c r="E433"/>
      <c r="F433"/>
      <c r="G433"/>
      <c r="M433" s="30"/>
      <c r="N433" s="30"/>
      <c r="O433" s="30"/>
      <c r="P433" s="30"/>
      <c r="Q433" s="30"/>
      <c r="R433" s="30"/>
      <c r="S433" s="30"/>
      <c r="T433" s="30"/>
      <c r="U433" s="30"/>
      <c r="V433" s="30"/>
      <c r="W433" s="30"/>
      <c r="X433" s="30"/>
      <c r="Y433" s="30"/>
      <c r="Z433" s="30"/>
      <c r="LX433"/>
    </row>
    <row r="434" spans="1:336" s="26" customFormat="1" x14ac:dyDescent="0.25">
      <c r="A434"/>
      <c r="B434"/>
      <c r="C434"/>
      <c r="D434"/>
      <c r="E434"/>
      <c r="F434"/>
      <c r="G434"/>
      <c r="M434" s="30"/>
      <c r="N434" s="30"/>
      <c r="O434" s="30"/>
      <c r="P434" s="30"/>
      <c r="Q434" s="30"/>
      <c r="R434" s="30"/>
      <c r="S434" s="30"/>
      <c r="T434" s="30"/>
      <c r="U434" s="30"/>
      <c r="V434" s="30"/>
      <c r="W434" s="30"/>
      <c r="X434" s="30"/>
      <c r="Y434" s="30"/>
      <c r="Z434" s="30"/>
      <c r="LX434"/>
    </row>
    <row r="435" spans="1:336" s="26" customFormat="1" x14ac:dyDescent="0.25">
      <c r="A435"/>
      <c r="B435"/>
      <c r="C435"/>
      <c r="D435"/>
      <c r="E435"/>
      <c r="F435"/>
      <c r="G435"/>
      <c r="M435" s="30"/>
      <c r="N435" s="30"/>
      <c r="O435" s="30"/>
      <c r="P435" s="30"/>
      <c r="Q435" s="30"/>
      <c r="R435" s="30"/>
      <c r="S435" s="30"/>
      <c r="T435" s="30"/>
      <c r="U435" s="30"/>
      <c r="V435" s="30"/>
      <c r="W435" s="30"/>
      <c r="X435" s="30"/>
      <c r="Y435" s="30"/>
      <c r="Z435" s="30"/>
      <c r="LX435"/>
    </row>
    <row r="436" spans="1:336" s="26" customFormat="1" x14ac:dyDescent="0.25">
      <c r="A436"/>
      <c r="B436"/>
      <c r="C436"/>
      <c r="D436"/>
      <c r="E436"/>
      <c r="F436"/>
      <c r="G436"/>
      <c r="M436" s="30"/>
      <c r="N436" s="30"/>
      <c r="O436" s="30"/>
      <c r="P436" s="30"/>
      <c r="Q436" s="30"/>
      <c r="R436" s="30"/>
      <c r="S436" s="30"/>
      <c r="T436" s="30"/>
      <c r="U436" s="30"/>
      <c r="V436" s="30"/>
      <c r="W436" s="30"/>
      <c r="X436" s="30"/>
      <c r="Y436" s="30"/>
      <c r="Z436" s="30"/>
      <c r="LX436"/>
    </row>
    <row r="437" spans="1:336" s="26" customFormat="1" x14ac:dyDescent="0.25">
      <c r="A437"/>
      <c r="B437"/>
      <c r="C437"/>
      <c r="D437"/>
      <c r="E437"/>
      <c r="F437"/>
      <c r="G437"/>
      <c r="M437" s="30"/>
      <c r="N437" s="30"/>
      <c r="O437" s="30"/>
      <c r="P437" s="30"/>
      <c r="Q437" s="30"/>
      <c r="R437" s="30"/>
      <c r="S437" s="30"/>
      <c r="T437" s="30"/>
      <c r="U437" s="30"/>
      <c r="V437" s="30"/>
      <c r="W437" s="30"/>
      <c r="X437" s="30"/>
      <c r="Y437" s="30"/>
      <c r="Z437" s="30"/>
      <c r="LX437"/>
    </row>
    <row r="438" spans="1:336" s="26" customFormat="1" x14ac:dyDescent="0.25">
      <c r="A438"/>
      <c r="B438"/>
      <c r="C438"/>
      <c r="D438"/>
      <c r="E438"/>
      <c r="F438"/>
      <c r="G438"/>
      <c r="M438" s="30"/>
      <c r="N438" s="30"/>
      <c r="O438" s="30"/>
      <c r="P438" s="30"/>
      <c r="Q438" s="30"/>
      <c r="R438" s="30"/>
      <c r="S438" s="30"/>
      <c r="T438" s="30"/>
      <c r="U438" s="30"/>
      <c r="V438" s="30"/>
      <c r="W438" s="30"/>
      <c r="X438" s="30"/>
      <c r="Y438" s="30"/>
      <c r="Z438" s="30"/>
      <c r="LX438"/>
    </row>
    <row r="439" spans="1:336" s="26" customFormat="1" x14ac:dyDescent="0.25">
      <c r="A439"/>
      <c r="B439"/>
      <c r="C439"/>
      <c r="D439"/>
      <c r="E439"/>
      <c r="F439"/>
      <c r="G439"/>
      <c r="M439" s="30"/>
      <c r="N439" s="30"/>
      <c r="O439" s="30"/>
      <c r="P439" s="30"/>
      <c r="Q439" s="30"/>
      <c r="R439" s="30"/>
      <c r="S439" s="30"/>
      <c r="T439" s="30"/>
      <c r="U439" s="30"/>
      <c r="V439" s="30"/>
      <c r="W439" s="30"/>
      <c r="X439" s="30"/>
      <c r="Y439" s="30"/>
      <c r="Z439" s="30"/>
      <c r="LX439"/>
    </row>
    <row r="440" spans="1:336" s="26" customFormat="1" x14ac:dyDescent="0.25">
      <c r="A440"/>
      <c r="B440"/>
      <c r="C440"/>
      <c r="D440"/>
      <c r="E440"/>
      <c r="F440"/>
      <c r="G440"/>
      <c r="M440" s="30"/>
      <c r="N440" s="30"/>
      <c r="O440" s="30"/>
      <c r="P440" s="30"/>
      <c r="Q440" s="30"/>
      <c r="R440" s="30"/>
      <c r="S440" s="30"/>
      <c r="T440" s="30"/>
      <c r="U440" s="30"/>
      <c r="V440" s="30"/>
      <c r="W440" s="30"/>
      <c r="X440" s="30"/>
      <c r="Y440" s="30"/>
      <c r="Z440" s="30"/>
      <c r="LX440"/>
    </row>
    <row r="441" spans="1:336" s="26" customFormat="1" x14ac:dyDescent="0.25">
      <c r="A441"/>
      <c r="B441"/>
      <c r="C441"/>
      <c r="D441"/>
      <c r="E441"/>
      <c r="F441"/>
      <c r="G441"/>
      <c r="M441" s="30"/>
      <c r="N441" s="30"/>
      <c r="O441" s="30"/>
      <c r="P441" s="30"/>
      <c r="Q441" s="30"/>
      <c r="R441" s="30"/>
      <c r="S441" s="30"/>
      <c r="T441" s="30"/>
      <c r="U441" s="30"/>
      <c r="V441" s="30"/>
      <c r="W441" s="30"/>
      <c r="X441" s="30"/>
      <c r="Y441" s="30"/>
      <c r="Z441" s="30"/>
      <c r="LX441"/>
    </row>
    <row r="442" spans="1:336" s="26" customFormat="1" x14ac:dyDescent="0.25">
      <c r="A442"/>
      <c r="B442"/>
      <c r="C442"/>
      <c r="D442"/>
      <c r="E442"/>
      <c r="F442"/>
      <c r="G442"/>
      <c r="M442" s="30"/>
      <c r="N442" s="30"/>
      <c r="O442" s="30"/>
      <c r="P442" s="30"/>
      <c r="Q442" s="30"/>
      <c r="R442" s="30"/>
      <c r="S442" s="30"/>
      <c r="T442" s="30"/>
      <c r="U442" s="30"/>
      <c r="V442" s="30"/>
      <c r="W442" s="30"/>
      <c r="X442" s="30"/>
      <c r="Y442" s="30"/>
      <c r="Z442" s="30"/>
      <c r="LX442"/>
    </row>
    <row r="443" spans="1:336" s="26" customFormat="1" x14ac:dyDescent="0.25">
      <c r="A443"/>
      <c r="B443"/>
      <c r="C443"/>
      <c r="D443"/>
      <c r="E443"/>
      <c r="F443"/>
      <c r="G443"/>
      <c r="M443" s="30"/>
      <c r="N443" s="30"/>
      <c r="O443" s="30"/>
      <c r="P443" s="30"/>
      <c r="Q443" s="30"/>
      <c r="R443" s="30"/>
      <c r="S443" s="30"/>
      <c r="T443" s="30"/>
      <c r="U443" s="30"/>
      <c r="V443" s="30"/>
      <c r="W443" s="30"/>
      <c r="X443" s="30"/>
      <c r="Y443" s="30"/>
      <c r="Z443" s="30"/>
      <c r="LX443"/>
    </row>
    <row r="444" spans="1:336" s="26" customFormat="1" x14ac:dyDescent="0.25">
      <c r="A444"/>
      <c r="B444"/>
      <c r="C444"/>
      <c r="D444"/>
      <c r="E444"/>
      <c r="F444"/>
      <c r="G444"/>
      <c r="M444" s="30"/>
      <c r="N444" s="30"/>
      <c r="O444" s="30"/>
      <c r="P444" s="30"/>
      <c r="Q444" s="30"/>
      <c r="R444" s="30"/>
      <c r="S444" s="30"/>
      <c r="T444" s="30"/>
      <c r="U444" s="30"/>
      <c r="V444" s="30"/>
      <c r="W444" s="30"/>
      <c r="X444" s="30"/>
      <c r="Y444" s="30"/>
      <c r="Z444" s="30"/>
      <c r="LX444"/>
    </row>
    <row r="445" spans="1:336" s="26" customFormat="1" x14ac:dyDescent="0.25">
      <c r="A445"/>
      <c r="B445"/>
      <c r="C445"/>
      <c r="D445"/>
      <c r="E445"/>
      <c r="F445"/>
      <c r="G445"/>
      <c r="M445" s="30"/>
      <c r="N445" s="30"/>
      <c r="O445" s="30"/>
      <c r="P445" s="30"/>
      <c r="Q445" s="30"/>
      <c r="R445" s="30"/>
      <c r="S445" s="30"/>
      <c r="T445" s="30"/>
      <c r="U445" s="30"/>
      <c r="V445" s="30"/>
      <c r="W445" s="30"/>
      <c r="X445" s="30"/>
      <c r="Y445" s="30"/>
      <c r="Z445" s="30"/>
      <c r="LX445"/>
    </row>
    <row r="446" spans="1:336" s="26" customFormat="1" x14ac:dyDescent="0.25">
      <c r="A446"/>
      <c r="B446"/>
      <c r="C446"/>
      <c r="D446"/>
      <c r="E446"/>
      <c r="F446"/>
      <c r="G446"/>
      <c r="M446" s="30"/>
      <c r="N446" s="30"/>
      <c r="O446" s="30"/>
      <c r="P446" s="30"/>
      <c r="Q446" s="30"/>
      <c r="R446" s="30"/>
      <c r="S446" s="30"/>
      <c r="T446" s="30"/>
      <c r="U446" s="30"/>
      <c r="V446" s="30"/>
      <c r="W446" s="30"/>
      <c r="X446" s="30"/>
      <c r="Y446" s="30"/>
      <c r="Z446" s="30"/>
      <c r="LX446"/>
    </row>
    <row r="447" spans="1:336" s="26" customFormat="1" x14ac:dyDescent="0.25">
      <c r="A447"/>
      <c r="B447"/>
      <c r="C447"/>
      <c r="D447"/>
      <c r="E447"/>
      <c r="F447"/>
      <c r="G447"/>
      <c r="M447" s="30"/>
      <c r="N447" s="30"/>
      <c r="O447" s="30"/>
      <c r="P447" s="30"/>
      <c r="Q447" s="30"/>
      <c r="R447" s="30"/>
      <c r="S447" s="30"/>
      <c r="T447" s="30"/>
      <c r="U447" s="30"/>
      <c r="V447" s="30"/>
      <c r="W447" s="30"/>
      <c r="X447" s="30"/>
      <c r="Y447" s="30"/>
      <c r="Z447" s="30"/>
      <c r="LX447"/>
    </row>
    <row r="448" spans="1:336" s="26" customFormat="1" x14ac:dyDescent="0.25">
      <c r="A448"/>
      <c r="B448"/>
      <c r="C448"/>
      <c r="D448"/>
      <c r="E448"/>
      <c r="F448"/>
      <c r="G448"/>
      <c r="M448" s="30"/>
      <c r="N448" s="30"/>
      <c r="O448" s="30"/>
      <c r="P448" s="30"/>
      <c r="Q448" s="30"/>
      <c r="R448" s="30"/>
      <c r="S448" s="30"/>
      <c r="T448" s="30"/>
      <c r="U448" s="30"/>
      <c r="V448" s="30"/>
      <c r="W448" s="30"/>
      <c r="X448" s="30"/>
      <c r="Y448" s="30"/>
      <c r="Z448" s="30"/>
      <c r="LX448"/>
    </row>
    <row r="449" spans="1:336" s="26" customFormat="1" x14ac:dyDescent="0.25">
      <c r="A449"/>
      <c r="B449"/>
      <c r="C449"/>
      <c r="D449"/>
      <c r="E449"/>
      <c r="F449"/>
      <c r="G449"/>
      <c r="M449" s="30"/>
      <c r="N449" s="30"/>
      <c r="O449" s="30"/>
      <c r="P449" s="30"/>
      <c r="Q449" s="30"/>
      <c r="R449" s="30"/>
      <c r="S449" s="30"/>
      <c r="T449" s="30"/>
      <c r="U449" s="30"/>
      <c r="V449" s="30"/>
      <c r="W449" s="30"/>
      <c r="X449" s="30"/>
      <c r="Y449" s="30"/>
      <c r="Z449" s="30"/>
      <c r="LX449"/>
    </row>
    <row r="450" spans="1:336" s="26" customFormat="1" x14ac:dyDescent="0.25">
      <c r="A450"/>
      <c r="B450"/>
      <c r="C450"/>
      <c r="D450"/>
      <c r="E450"/>
      <c r="F450"/>
      <c r="G450"/>
      <c r="M450" s="30"/>
      <c r="N450" s="30"/>
      <c r="O450" s="30"/>
      <c r="P450" s="30"/>
      <c r="Q450" s="30"/>
      <c r="R450" s="30"/>
      <c r="S450" s="30"/>
      <c r="T450" s="30"/>
      <c r="U450" s="30"/>
      <c r="V450" s="30"/>
      <c r="W450" s="30"/>
      <c r="X450" s="30"/>
      <c r="Y450" s="30"/>
      <c r="Z450" s="30"/>
      <c r="LX450"/>
    </row>
    <row r="451" spans="1:336" s="26" customFormat="1" x14ac:dyDescent="0.25">
      <c r="A451"/>
      <c r="B451"/>
      <c r="C451"/>
      <c r="D451"/>
      <c r="E451"/>
      <c r="F451"/>
      <c r="G451"/>
      <c r="M451" s="30"/>
      <c r="N451" s="30"/>
      <c r="O451" s="30"/>
      <c r="P451" s="30"/>
      <c r="Q451" s="30"/>
      <c r="R451" s="30"/>
      <c r="S451" s="30"/>
      <c r="T451" s="30"/>
      <c r="U451" s="30"/>
      <c r="V451" s="30"/>
      <c r="W451" s="30"/>
      <c r="X451" s="30"/>
      <c r="Y451" s="30"/>
      <c r="Z451" s="30"/>
      <c r="LX451"/>
    </row>
    <row r="452" spans="1:336" s="26" customFormat="1" x14ac:dyDescent="0.25">
      <c r="A452"/>
      <c r="B452"/>
      <c r="C452"/>
      <c r="D452"/>
      <c r="E452"/>
      <c r="F452"/>
      <c r="G452"/>
      <c r="M452" s="30"/>
      <c r="N452" s="30"/>
      <c r="O452" s="30"/>
      <c r="P452" s="30"/>
      <c r="Q452" s="30"/>
      <c r="R452" s="30"/>
      <c r="S452" s="30"/>
      <c r="T452" s="30"/>
      <c r="U452" s="30"/>
      <c r="V452" s="30"/>
      <c r="W452" s="30"/>
      <c r="X452" s="30"/>
      <c r="Y452" s="30"/>
      <c r="Z452" s="30"/>
      <c r="LX452"/>
    </row>
    <row r="453" spans="1:336" s="26" customFormat="1" x14ac:dyDescent="0.25">
      <c r="A453"/>
      <c r="B453"/>
      <c r="C453"/>
      <c r="D453"/>
      <c r="E453"/>
      <c r="F453"/>
      <c r="G453"/>
      <c r="M453" s="30"/>
      <c r="N453" s="30"/>
      <c r="O453" s="30"/>
      <c r="P453" s="30"/>
      <c r="Q453" s="30"/>
      <c r="R453" s="30"/>
      <c r="S453" s="30"/>
      <c r="T453" s="30"/>
      <c r="U453" s="30"/>
      <c r="V453" s="30"/>
      <c r="W453" s="30"/>
      <c r="X453" s="30"/>
      <c r="Y453" s="30"/>
      <c r="Z453" s="30"/>
      <c r="LX453"/>
    </row>
    <row r="454" spans="1:336" s="26" customFormat="1" x14ac:dyDescent="0.25">
      <c r="A454"/>
      <c r="B454"/>
      <c r="C454"/>
      <c r="D454"/>
      <c r="E454"/>
      <c r="F454"/>
      <c r="G454"/>
      <c r="M454" s="30"/>
      <c r="N454" s="30"/>
      <c r="O454" s="30"/>
      <c r="P454" s="30"/>
      <c r="Q454" s="30"/>
      <c r="R454" s="30"/>
      <c r="S454" s="30"/>
      <c r="T454" s="30"/>
      <c r="U454" s="30"/>
      <c r="V454" s="30"/>
      <c r="W454" s="30"/>
      <c r="X454" s="30"/>
      <c r="Y454" s="30"/>
      <c r="Z454" s="30"/>
      <c r="LX454"/>
    </row>
    <row r="455" spans="1:336" s="26" customFormat="1" x14ac:dyDescent="0.25">
      <c r="A455"/>
      <c r="B455"/>
      <c r="C455"/>
      <c r="D455"/>
      <c r="E455"/>
      <c r="F455"/>
      <c r="G455"/>
      <c r="M455" s="30"/>
      <c r="N455" s="30"/>
      <c r="O455" s="30"/>
      <c r="P455" s="30"/>
      <c r="Q455" s="30"/>
      <c r="R455" s="30"/>
      <c r="S455" s="30"/>
      <c r="T455" s="30"/>
      <c r="U455" s="30"/>
      <c r="V455" s="30"/>
      <c r="W455" s="30"/>
      <c r="X455" s="30"/>
      <c r="Y455" s="30"/>
      <c r="Z455" s="30"/>
      <c r="LX455"/>
    </row>
    <row r="456" spans="1:336" s="26" customFormat="1" x14ac:dyDescent="0.25">
      <c r="A456"/>
      <c r="B456"/>
      <c r="C456"/>
      <c r="D456"/>
      <c r="E456"/>
      <c r="F456"/>
      <c r="G456"/>
      <c r="M456" s="30"/>
      <c r="N456" s="30"/>
      <c r="O456" s="30"/>
      <c r="P456" s="30"/>
      <c r="Q456" s="30"/>
      <c r="R456" s="30"/>
      <c r="S456" s="30"/>
      <c r="T456" s="30"/>
      <c r="U456" s="30"/>
      <c r="V456" s="30"/>
      <c r="W456" s="30"/>
      <c r="X456" s="30"/>
      <c r="Y456" s="30"/>
      <c r="Z456" s="30"/>
      <c r="LX456"/>
    </row>
    <row r="457" spans="1:336" s="26" customFormat="1" x14ac:dyDescent="0.25">
      <c r="A457"/>
      <c r="B457"/>
      <c r="C457"/>
      <c r="D457"/>
      <c r="E457"/>
      <c r="F457"/>
      <c r="G457"/>
      <c r="M457" s="30"/>
      <c r="N457" s="30"/>
      <c r="O457" s="30"/>
      <c r="P457" s="30"/>
      <c r="Q457" s="30"/>
      <c r="R457" s="30"/>
      <c r="S457" s="30"/>
      <c r="T457" s="30"/>
      <c r="U457" s="30"/>
      <c r="V457" s="30"/>
      <c r="W457" s="30"/>
      <c r="X457" s="30"/>
      <c r="Y457" s="30"/>
      <c r="Z457" s="30"/>
      <c r="LX457"/>
    </row>
    <row r="458" spans="1:336" s="26" customFormat="1" x14ac:dyDescent="0.25">
      <c r="A458"/>
      <c r="B458"/>
      <c r="C458"/>
      <c r="D458"/>
      <c r="E458"/>
      <c r="F458"/>
      <c r="G458"/>
      <c r="M458" s="30"/>
      <c r="N458" s="30"/>
      <c r="O458" s="30"/>
      <c r="P458" s="30"/>
      <c r="Q458" s="30"/>
      <c r="R458" s="30"/>
      <c r="S458" s="30"/>
      <c r="T458" s="30"/>
      <c r="U458" s="30"/>
      <c r="V458" s="30"/>
      <c r="W458" s="30"/>
      <c r="X458" s="30"/>
      <c r="Y458" s="30"/>
      <c r="Z458" s="30"/>
      <c r="LX458"/>
    </row>
    <row r="459" spans="1:336" s="26" customFormat="1" x14ac:dyDescent="0.25">
      <c r="A459"/>
      <c r="B459"/>
      <c r="C459"/>
      <c r="D459"/>
      <c r="E459"/>
      <c r="F459"/>
      <c r="G459"/>
      <c r="M459" s="30"/>
      <c r="N459" s="30"/>
      <c r="O459" s="30"/>
      <c r="P459" s="30"/>
      <c r="Q459" s="30"/>
      <c r="R459" s="30"/>
      <c r="S459" s="30"/>
      <c r="T459" s="30"/>
      <c r="U459" s="30"/>
      <c r="V459" s="30"/>
      <c r="W459" s="30"/>
      <c r="X459" s="30"/>
      <c r="Y459" s="30"/>
      <c r="Z459" s="30"/>
      <c r="LX459"/>
    </row>
    <row r="460" spans="1:336" s="26" customFormat="1" x14ac:dyDescent="0.25">
      <c r="A460"/>
      <c r="B460"/>
      <c r="C460"/>
      <c r="D460"/>
      <c r="E460"/>
      <c r="F460"/>
      <c r="G460"/>
      <c r="M460" s="30"/>
      <c r="N460" s="30"/>
      <c r="O460" s="30"/>
      <c r="P460" s="30"/>
      <c r="Q460" s="30"/>
      <c r="R460" s="30"/>
      <c r="S460" s="30"/>
      <c r="T460" s="30"/>
      <c r="U460" s="30"/>
      <c r="V460" s="30"/>
      <c r="W460" s="30"/>
      <c r="X460" s="30"/>
      <c r="Y460" s="30"/>
      <c r="Z460" s="30"/>
      <c r="LX460"/>
    </row>
    <row r="461" spans="1:336" s="26" customFormat="1" x14ac:dyDescent="0.25">
      <c r="A461"/>
      <c r="B461"/>
      <c r="C461"/>
      <c r="D461"/>
      <c r="E461"/>
      <c r="F461"/>
      <c r="G461"/>
      <c r="M461" s="30"/>
      <c r="N461" s="30"/>
      <c r="O461" s="30"/>
      <c r="P461" s="30"/>
      <c r="Q461" s="30"/>
      <c r="R461" s="30"/>
      <c r="S461" s="30"/>
      <c r="T461" s="30"/>
      <c r="U461" s="30"/>
      <c r="V461" s="30"/>
      <c r="W461" s="30"/>
      <c r="X461" s="30"/>
      <c r="Y461" s="30"/>
      <c r="Z461" s="30"/>
      <c r="LX461"/>
    </row>
    <row r="462" spans="1:336" s="26" customFormat="1" x14ac:dyDescent="0.25">
      <c r="A462"/>
      <c r="B462"/>
      <c r="C462"/>
      <c r="D462"/>
      <c r="E462"/>
      <c r="F462"/>
      <c r="G462"/>
      <c r="M462" s="30"/>
      <c r="N462" s="30"/>
      <c r="O462" s="30"/>
      <c r="P462" s="30"/>
      <c r="Q462" s="30"/>
      <c r="R462" s="30"/>
      <c r="S462" s="30"/>
      <c r="T462" s="30"/>
      <c r="U462" s="30"/>
      <c r="V462" s="30"/>
      <c r="W462" s="30"/>
      <c r="X462" s="30"/>
      <c r="Y462" s="30"/>
      <c r="Z462" s="30"/>
      <c r="LX462"/>
    </row>
    <row r="463" spans="1:336" s="26" customFormat="1" x14ac:dyDescent="0.25">
      <c r="A463"/>
      <c r="B463"/>
      <c r="C463"/>
      <c r="D463"/>
      <c r="E463"/>
      <c r="F463"/>
      <c r="G463"/>
      <c r="M463" s="30"/>
      <c r="N463" s="30"/>
      <c r="O463" s="30"/>
      <c r="P463" s="30"/>
      <c r="Q463" s="30"/>
      <c r="R463" s="30"/>
      <c r="S463" s="30"/>
      <c r="T463" s="30"/>
      <c r="U463" s="30"/>
      <c r="V463" s="30"/>
      <c r="W463" s="30"/>
      <c r="X463" s="30"/>
      <c r="Y463" s="30"/>
      <c r="Z463" s="30"/>
      <c r="LX463"/>
    </row>
    <row r="464" spans="1:336" s="26" customFormat="1" x14ac:dyDescent="0.25">
      <c r="A464"/>
      <c r="B464"/>
      <c r="C464"/>
      <c r="D464"/>
      <c r="E464"/>
      <c r="F464"/>
      <c r="G464"/>
      <c r="M464" s="30"/>
      <c r="N464" s="30"/>
      <c r="O464" s="30"/>
      <c r="P464" s="30"/>
      <c r="Q464" s="30"/>
      <c r="R464" s="30"/>
      <c r="S464" s="30"/>
      <c r="T464" s="30"/>
      <c r="U464" s="30"/>
      <c r="V464" s="30"/>
      <c r="W464" s="30"/>
      <c r="X464" s="30"/>
      <c r="Y464" s="30"/>
      <c r="Z464" s="30"/>
      <c r="LX464"/>
    </row>
    <row r="465" spans="1:336" s="26" customFormat="1" x14ac:dyDescent="0.25">
      <c r="A465"/>
      <c r="B465"/>
      <c r="C465"/>
      <c r="D465"/>
      <c r="E465"/>
      <c r="F465"/>
      <c r="G465"/>
      <c r="M465" s="30"/>
      <c r="N465" s="30"/>
      <c r="O465" s="30"/>
      <c r="P465" s="30"/>
      <c r="Q465" s="30"/>
      <c r="R465" s="30"/>
      <c r="S465" s="30"/>
      <c r="T465" s="30"/>
      <c r="U465" s="30"/>
      <c r="V465" s="30"/>
      <c r="W465" s="30"/>
      <c r="X465" s="30"/>
      <c r="Y465" s="30"/>
      <c r="Z465" s="30"/>
      <c r="LX465"/>
    </row>
    <row r="466" spans="1:336" s="26" customFormat="1" x14ac:dyDescent="0.25">
      <c r="A466"/>
      <c r="B466"/>
      <c r="C466"/>
      <c r="D466"/>
      <c r="E466"/>
      <c r="F466"/>
      <c r="G466"/>
      <c r="M466" s="30"/>
      <c r="N466" s="30"/>
      <c r="O466" s="30"/>
      <c r="P466" s="30"/>
      <c r="Q466" s="30"/>
      <c r="R466" s="30"/>
      <c r="S466" s="30"/>
      <c r="T466" s="30"/>
      <c r="U466" s="30"/>
      <c r="V466" s="30"/>
      <c r="W466" s="30"/>
      <c r="X466" s="30"/>
      <c r="Y466" s="30"/>
      <c r="Z466" s="30"/>
      <c r="LX466"/>
    </row>
    <row r="467" spans="1:336" s="26" customFormat="1" x14ac:dyDescent="0.25">
      <c r="A467"/>
      <c r="B467"/>
      <c r="C467"/>
      <c r="D467"/>
      <c r="E467"/>
      <c r="F467"/>
      <c r="G467"/>
      <c r="M467" s="30"/>
      <c r="N467" s="30"/>
      <c r="O467" s="30"/>
      <c r="P467" s="30"/>
      <c r="Q467" s="30"/>
      <c r="R467" s="30"/>
      <c r="S467" s="30"/>
      <c r="T467" s="30"/>
      <c r="U467" s="30"/>
      <c r="V467" s="30"/>
      <c r="W467" s="30"/>
      <c r="X467" s="30"/>
      <c r="Y467" s="30"/>
      <c r="Z467" s="30"/>
      <c r="LX467"/>
    </row>
    <row r="468" spans="1:336" s="26" customFormat="1" x14ac:dyDescent="0.25">
      <c r="A468"/>
      <c r="B468"/>
      <c r="C468"/>
      <c r="D468"/>
      <c r="E468"/>
      <c r="F468"/>
      <c r="G468"/>
      <c r="M468" s="30"/>
      <c r="N468" s="30"/>
      <c r="O468" s="30"/>
      <c r="P468" s="30"/>
      <c r="Q468" s="30"/>
      <c r="R468" s="30"/>
      <c r="S468" s="30"/>
      <c r="T468" s="30"/>
      <c r="U468" s="30"/>
      <c r="V468" s="30"/>
      <c r="W468" s="30"/>
      <c r="X468" s="30"/>
      <c r="Y468" s="30"/>
      <c r="Z468" s="30"/>
      <c r="LX468"/>
    </row>
    <row r="469" spans="1:336" s="26" customFormat="1" x14ac:dyDescent="0.25">
      <c r="A469"/>
      <c r="B469"/>
      <c r="C469"/>
      <c r="D469"/>
      <c r="E469"/>
      <c r="F469"/>
      <c r="G469"/>
      <c r="M469" s="30"/>
      <c r="N469" s="30"/>
      <c r="O469" s="30"/>
      <c r="P469" s="30"/>
      <c r="Q469" s="30"/>
      <c r="R469" s="30"/>
      <c r="S469" s="30"/>
      <c r="T469" s="30"/>
      <c r="U469" s="30"/>
      <c r="V469" s="30"/>
      <c r="W469" s="30"/>
      <c r="X469" s="30"/>
      <c r="Y469" s="30"/>
      <c r="Z469" s="30"/>
      <c r="LX469"/>
    </row>
    <row r="470" spans="1:336" s="26" customFormat="1" x14ac:dyDescent="0.25">
      <c r="A470"/>
      <c r="B470"/>
      <c r="C470"/>
      <c r="D470"/>
      <c r="E470"/>
      <c r="F470"/>
      <c r="G470"/>
      <c r="M470" s="30"/>
      <c r="N470" s="30"/>
      <c r="O470" s="30"/>
      <c r="P470" s="30"/>
      <c r="Q470" s="30"/>
      <c r="R470" s="30"/>
      <c r="S470" s="30"/>
      <c r="T470" s="30"/>
      <c r="U470" s="30"/>
      <c r="V470" s="30"/>
      <c r="W470" s="30"/>
      <c r="X470" s="30"/>
      <c r="Y470" s="30"/>
      <c r="Z470" s="30"/>
      <c r="LX470"/>
    </row>
    <row r="471" spans="1:336" s="26" customFormat="1" x14ac:dyDescent="0.25">
      <c r="A471"/>
      <c r="B471"/>
      <c r="C471"/>
      <c r="D471"/>
      <c r="E471"/>
      <c r="F471"/>
      <c r="G471"/>
      <c r="M471" s="30"/>
      <c r="N471" s="30"/>
      <c r="O471" s="30"/>
      <c r="P471" s="30"/>
      <c r="Q471" s="30"/>
      <c r="R471" s="30"/>
      <c r="S471" s="30"/>
      <c r="T471" s="30"/>
      <c r="U471" s="30"/>
      <c r="V471" s="30"/>
      <c r="W471" s="30"/>
      <c r="X471" s="30"/>
      <c r="Y471" s="30"/>
      <c r="Z471" s="30"/>
      <c r="LX471"/>
    </row>
    <row r="472" spans="1:336" s="26" customFormat="1" x14ac:dyDescent="0.25">
      <c r="A472"/>
      <c r="B472"/>
      <c r="C472"/>
      <c r="D472"/>
      <c r="E472"/>
      <c r="F472"/>
      <c r="G472"/>
      <c r="M472" s="30"/>
      <c r="N472" s="30"/>
      <c r="O472" s="30"/>
      <c r="P472" s="30"/>
      <c r="Q472" s="30"/>
      <c r="R472" s="30"/>
      <c r="S472" s="30"/>
      <c r="T472" s="30"/>
      <c r="U472" s="30"/>
      <c r="V472" s="30"/>
      <c r="W472" s="30"/>
      <c r="X472" s="30"/>
      <c r="Y472" s="30"/>
      <c r="Z472" s="30"/>
      <c r="LX472"/>
    </row>
    <row r="473" spans="1:336" s="26" customFormat="1" x14ac:dyDescent="0.25">
      <c r="A473"/>
      <c r="B473"/>
      <c r="C473"/>
      <c r="D473"/>
      <c r="E473"/>
      <c r="F473"/>
      <c r="G473"/>
      <c r="M473" s="30"/>
      <c r="N473" s="30"/>
      <c r="O473" s="30"/>
      <c r="P473" s="30"/>
      <c r="Q473" s="30"/>
      <c r="R473" s="30"/>
      <c r="S473" s="30"/>
      <c r="T473" s="30"/>
      <c r="U473" s="30"/>
      <c r="V473" s="30"/>
      <c r="W473" s="30"/>
      <c r="X473" s="30"/>
      <c r="Y473" s="30"/>
      <c r="Z473" s="30"/>
      <c r="LX473"/>
    </row>
    <row r="474" spans="1:336" s="26" customFormat="1" x14ac:dyDescent="0.25">
      <c r="A474"/>
      <c r="B474"/>
      <c r="C474"/>
      <c r="D474"/>
      <c r="E474"/>
      <c r="F474"/>
      <c r="G474"/>
      <c r="M474" s="30"/>
      <c r="N474" s="30"/>
      <c r="O474" s="30"/>
      <c r="P474" s="30"/>
      <c r="Q474" s="30"/>
      <c r="R474" s="30"/>
      <c r="S474" s="30"/>
      <c r="T474" s="30"/>
      <c r="U474" s="30"/>
      <c r="V474" s="30"/>
      <c r="W474" s="30"/>
      <c r="X474" s="30"/>
      <c r="Y474" s="30"/>
      <c r="Z474" s="30"/>
      <c r="LX474"/>
    </row>
    <row r="475" spans="1:336" s="26" customFormat="1" x14ac:dyDescent="0.25">
      <c r="A475"/>
      <c r="B475"/>
      <c r="C475"/>
      <c r="D475"/>
      <c r="E475"/>
      <c r="F475"/>
      <c r="G475"/>
      <c r="M475" s="30"/>
      <c r="N475" s="30"/>
      <c r="O475" s="30"/>
      <c r="P475" s="30"/>
      <c r="Q475" s="30"/>
      <c r="R475" s="30"/>
      <c r="S475" s="30"/>
      <c r="T475" s="30"/>
      <c r="U475" s="30"/>
      <c r="V475" s="30"/>
      <c r="W475" s="30"/>
      <c r="X475" s="30"/>
      <c r="Y475" s="30"/>
      <c r="Z475" s="30"/>
      <c r="LX475"/>
    </row>
    <row r="476" spans="1:336" s="26" customFormat="1" x14ac:dyDescent="0.25">
      <c r="A476"/>
      <c r="B476"/>
      <c r="C476"/>
      <c r="D476"/>
      <c r="E476"/>
      <c r="F476"/>
      <c r="G476"/>
      <c r="M476" s="30"/>
      <c r="N476" s="30"/>
      <c r="O476" s="30"/>
      <c r="P476" s="30"/>
      <c r="Q476" s="30"/>
      <c r="R476" s="30"/>
      <c r="S476" s="30"/>
      <c r="T476" s="30"/>
      <c r="U476" s="30"/>
      <c r="V476" s="30"/>
      <c r="W476" s="30"/>
      <c r="X476" s="30"/>
      <c r="Y476" s="30"/>
      <c r="Z476" s="30"/>
      <c r="LX476"/>
    </row>
    <row r="477" spans="1:336" s="26" customFormat="1" x14ac:dyDescent="0.25">
      <c r="A477"/>
      <c r="B477"/>
      <c r="C477"/>
      <c r="D477"/>
      <c r="E477"/>
      <c r="F477"/>
      <c r="G477"/>
      <c r="M477" s="30"/>
      <c r="N477" s="30"/>
      <c r="O477" s="30"/>
      <c r="P477" s="30"/>
      <c r="Q477" s="30"/>
      <c r="R477" s="30"/>
      <c r="S477" s="30"/>
      <c r="T477" s="30"/>
      <c r="U477" s="30"/>
      <c r="V477" s="30"/>
      <c r="W477" s="30"/>
      <c r="X477" s="30"/>
      <c r="Y477" s="30"/>
      <c r="Z477" s="30"/>
      <c r="LX477"/>
    </row>
    <row r="478" spans="1:336" s="26" customFormat="1" x14ac:dyDescent="0.25">
      <c r="A478"/>
      <c r="B478"/>
      <c r="C478"/>
      <c r="D478"/>
      <c r="E478"/>
      <c r="F478"/>
      <c r="G478"/>
      <c r="M478" s="30"/>
      <c r="N478" s="30"/>
      <c r="O478" s="30"/>
      <c r="P478" s="30"/>
      <c r="Q478" s="30"/>
      <c r="R478" s="30"/>
      <c r="S478" s="30"/>
      <c r="T478" s="30"/>
      <c r="U478" s="30"/>
      <c r="V478" s="30"/>
      <c r="W478" s="30"/>
      <c r="X478" s="30"/>
      <c r="Y478" s="30"/>
      <c r="Z478" s="30"/>
      <c r="LX478"/>
    </row>
    <row r="479" spans="1:336" s="26" customFormat="1" x14ac:dyDescent="0.25">
      <c r="A479"/>
      <c r="B479"/>
      <c r="C479"/>
      <c r="D479"/>
      <c r="E479"/>
      <c r="F479"/>
      <c r="G479"/>
      <c r="M479" s="30"/>
      <c r="N479" s="30"/>
      <c r="O479" s="30"/>
      <c r="P479" s="30"/>
      <c r="Q479" s="30"/>
      <c r="R479" s="30"/>
      <c r="S479" s="30"/>
      <c r="T479" s="30"/>
      <c r="U479" s="30"/>
      <c r="V479" s="30"/>
      <c r="W479" s="30"/>
      <c r="X479" s="30"/>
      <c r="Y479" s="30"/>
      <c r="Z479" s="30"/>
      <c r="LX479"/>
    </row>
    <row r="480" spans="1:336" s="26" customFormat="1" x14ac:dyDescent="0.25">
      <c r="A480"/>
      <c r="B480"/>
      <c r="C480"/>
      <c r="D480"/>
      <c r="E480"/>
      <c r="F480"/>
      <c r="G480"/>
      <c r="M480" s="30"/>
      <c r="N480" s="30"/>
      <c r="O480" s="30"/>
      <c r="P480" s="30"/>
      <c r="Q480" s="30"/>
      <c r="R480" s="30"/>
      <c r="S480" s="30"/>
      <c r="T480" s="30"/>
      <c r="U480" s="30"/>
      <c r="V480" s="30"/>
      <c r="W480" s="30"/>
      <c r="X480" s="30"/>
      <c r="Y480" s="30"/>
      <c r="Z480" s="30"/>
      <c r="LX480"/>
    </row>
    <row r="481" spans="1:336" s="26" customFormat="1" x14ac:dyDescent="0.25">
      <c r="A481"/>
      <c r="B481"/>
      <c r="C481"/>
      <c r="D481"/>
      <c r="E481"/>
      <c r="F481"/>
      <c r="G481"/>
      <c r="M481" s="30"/>
      <c r="N481" s="30"/>
      <c r="O481" s="30"/>
      <c r="P481" s="30"/>
      <c r="Q481" s="30"/>
      <c r="R481" s="30"/>
      <c r="S481" s="30"/>
      <c r="T481" s="30"/>
      <c r="U481" s="30"/>
      <c r="V481" s="30"/>
      <c r="W481" s="30"/>
      <c r="X481" s="30"/>
      <c r="Y481" s="30"/>
      <c r="Z481" s="30"/>
      <c r="LX481"/>
    </row>
    <row r="482" spans="1:336" s="26" customFormat="1" x14ac:dyDescent="0.25">
      <c r="A482"/>
      <c r="B482"/>
      <c r="C482"/>
      <c r="D482"/>
      <c r="E482"/>
      <c r="F482"/>
      <c r="G482"/>
      <c r="M482" s="30"/>
      <c r="N482" s="30"/>
      <c r="O482" s="30"/>
      <c r="P482" s="30"/>
      <c r="Q482" s="30"/>
      <c r="R482" s="30"/>
      <c r="S482" s="30"/>
      <c r="T482" s="30"/>
      <c r="U482" s="30"/>
      <c r="V482" s="30"/>
      <c r="W482" s="30"/>
      <c r="X482" s="30"/>
      <c r="Y482" s="30"/>
      <c r="Z482" s="30"/>
      <c r="LX482"/>
    </row>
    <row r="483" spans="1:336" s="26" customFormat="1" x14ac:dyDescent="0.25">
      <c r="A483"/>
      <c r="B483"/>
      <c r="C483"/>
      <c r="D483"/>
      <c r="E483"/>
      <c r="F483"/>
      <c r="G483"/>
      <c r="M483" s="30"/>
      <c r="N483" s="30"/>
      <c r="O483" s="30"/>
      <c r="P483" s="30"/>
      <c r="Q483" s="30"/>
      <c r="R483" s="30"/>
      <c r="S483" s="30"/>
      <c r="T483" s="30"/>
      <c r="U483" s="30"/>
      <c r="V483" s="30"/>
      <c r="W483" s="30"/>
      <c r="X483" s="30"/>
      <c r="Y483" s="30"/>
      <c r="Z483" s="30"/>
      <c r="LX483"/>
    </row>
    <row r="484" spans="1:336" s="26" customFormat="1" x14ac:dyDescent="0.25">
      <c r="A484"/>
      <c r="B484"/>
      <c r="C484"/>
      <c r="D484"/>
      <c r="E484"/>
      <c r="F484"/>
      <c r="G484"/>
      <c r="M484" s="30"/>
      <c r="N484" s="30"/>
      <c r="O484" s="30"/>
      <c r="P484" s="30"/>
      <c r="Q484" s="30"/>
      <c r="R484" s="30"/>
      <c r="S484" s="30"/>
      <c r="T484" s="30"/>
      <c r="U484" s="30"/>
      <c r="V484" s="30"/>
      <c r="W484" s="30"/>
      <c r="X484" s="30"/>
      <c r="Y484" s="30"/>
      <c r="Z484" s="30"/>
      <c r="LX484"/>
    </row>
    <row r="485" spans="1:336" s="26" customFormat="1" x14ac:dyDescent="0.25">
      <c r="A485"/>
      <c r="B485"/>
      <c r="C485"/>
      <c r="D485"/>
      <c r="E485"/>
      <c r="F485"/>
      <c r="G485"/>
      <c r="M485" s="30"/>
      <c r="N485" s="30"/>
      <c r="O485" s="30"/>
      <c r="P485" s="30"/>
      <c r="Q485" s="30"/>
      <c r="R485" s="30"/>
      <c r="S485" s="30"/>
      <c r="T485" s="30"/>
      <c r="U485" s="30"/>
      <c r="V485" s="30"/>
      <c r="W485" s="30"/>
      <c r="X485" s="30"/>
      <c r="Y485" s="30"/>
      <c r="Z485" s="30"/>
      <c r="LX485"/>
    </row>
    <row r="486" spans="1:336" s="26" customFormat="1" x14ac:dyDescent="0.25">
      <c r="A486"/>
      <c r="B486"/>
      <c r="C486"/>
      <c r="D486"/>
      <c r="E486"/>
      <c r="F486"/>
      <c r="G486"/>
      <c r="M486" s="30"/>
      <c r="N486" s="30"/>
      <c r="O486" s="30"/>
      <c r="P486" s="30"/>
      <c r="Q486" s="30"/>
      <c r="R486" s="30"/>
      <c r="S486" s="30"/>
      <c r="T486" s="30"/>
      <c r="U486" s="30"/>
      <c r="V486" s="30"/>
      <c r="W486" s="30"/>
      <c r="X486" s="30"/>
      <c r="Y486" s="30"/>
      <c r="Z486" s="30"/>
      <c r="LX486"/>
    </row>
    <row r="487" spans="1:336" s="26" customFormat="1" x14ac:dyDescent="0.25">
      <c r="A487"/>
      <c r="B487"/>
      <c r="C487"/>
      <c r="D487"/>
      <c r="E487"/>
      <c r="F487"/>
      <c r="G487"/>
      <c r="M487" s="30"/>
      <c r="N487" s="30"/>
      <c r="O487" s="30"/>
      <c r="P487" s="30"/>
      <c r="Q487" s="30"/>
      <c r="R487" s="30"/>
      <c r="S487" s="30"/>
      <c r="T487" s="30"/>
      <c r="U487" s="30"/>
      <c r="V487" s="30"/>
      <c r="W487" s="30"/>
      <c r="X487" s="30"/>
      <c r="Y487" s="30"/>
      <c r="Z487" s="30"/>
      <c r="LX487"/>
    </row>
    <row r="488" spans="1:336" s="26" customFormat="1" x14ac:dyDescent="0.25">
      <c r="A488"/>
      <c r="B488"/>
      <c r="C488"/>
      <c r="D488"/>
      <c r="E488"/>
      <c r="F488"/>
      <c r="G488"/>
      <c r="M488" s="30"/>
      <c r="N488" s="30"/>
      <c r="O488" s="30"/>
      <c r="P488" s="30"/>
      <c r="Q488" s="30"/>
      <c r="R488" s="30"/>
      <c r="S488" s="30"/>
      <c r="T488" s="30"/>
      <c r="U488" s="30"/>
      <c r="V488" s="30"/>
      <c r="W488" s="30"/>
      <c r="X488" s="30"/>
      <c r="Y488" s="30"/>
      <c r="Z488" s="30"/>
      <c r="LX488"/>
    </row>
    <row r="489" spans="1:336" s="26" customFormat="1" x14ac:dyDescent="0.25">
      <c r="A489"/>
      <c r="B489"/>
      <c r="C489"/>
      <c r="D489"/>
      <c r="E489"/>
      <c r="F489"/>
      <c r="G489"/>
      <c r="M489" s="30"/>
      <c r="N489" s="30"/>
      <c r="O489" s="30"/>
      <c r="P489" s="30"/>
      <c r="Q489" s="30"/>
      <c r="R489" s="30"/>
      <c r="S489" s="30"/>
      <c r="T489" s="30"/>
      <c r="U489" s="30"/>
      <c r="V489" s="30"/>
      <c r="W489" s="30"/>
      <c r="X489" s="30"/>
      <c r="Y489" s="30"/>
      <c r="Z489" s="30"/>
      <c r="LX489"/>
    </row>
    <row r="490" spans="1:336" s="26" customFormat="1" x14ac:dyDescent="0.25">
      <c r="A490"/>
      <c r="B490"/>
      <c r="C490"/>
      <c r="D490"/>
      <c r="E490"/>
      <c r="F490"/>
      <c r="G490"/>
      <c r="M490" s="30"/>
      <c r="N490" s="30"/>
      <c r="O490" s="30"/>
      <c r="P490" s="30"/>
      <c r="Q490" s="30"/>
      <c r="R490" s="30"/>
      <c r="S490" s="30"/>
      <c r="T490" s="30"/>
      <c r="U490" s="30"/>
      <c r="V490" s="30"/>
      <c r="W490" s="30"/>
      <c r="X490" s="30"/>
      <c r="Y490" s="30"/>
      <c r="Z490" s="30"/>
      <c r="LX490"/>
    </row>
    <row r="491" spans="1:336" s="26" customFormat="1" x14ac:dyDescent="0.25">
      <c r="A491"/>
      <c r="B491"/>
      <c r="C491"/>
      <c r="D491"/>
      <c r="E491"/>
      <c r="F491"/>
      <c r="G491"/>
      <c r="M491" s="30"/>
      <c r="N491" s="30"/>
      <c r="O491" s="30"/>
      <c r="P491" s="30"/>
      <c r="Q491" s="30"/>
      <c r="R491" s="30"/>
      <c r="S491" s="30"/>
      <c r="T491" s="30"/>
      <c r="U491" s="30"/>
      <c r="V491" s="30"/>
      <c r="W491" s="30"/>
      <c r="X491" s="30"/>
      <c r="Y491" s="30"/>
      <c r="Z491" s="30"/>
      <c r="LX491"/>
    </row>
    <row r="492" spans="1:336" s="26" customFormat="1" x14ac:dyDescent="0.25">
      <c r="A492"/>
      <c r="B492"/>
      <c r="C492"/>
      <c r="D492"/>
      <c r="E492"/>
      <c r="F492"/>
      <c r="G492"/>
      <c r="M492" s="30"/>
      <c r="N492" s="30"/>
      <c r="O492" s="30"/>
      <c r="P492" s="30"/>
      <c r="Q492" s="30"/>
      <c r="R492" s="30"/>
      <c r="S492" s="30"/>
      <c r="T492" s="30"/>
      <c r="U492" s="30"/>
      <c r="V492" s="30"/>
      <c r="W492" s="30"/>
      <c r="X492" s="30"/>
      <c r="Y492" s="30"/>
      <c r="Z492" s="30"/>
      <c r="LX492"/>
    </row>
    <row r="493" spans="1:336" s="26" customFormat="1" x14ac:dyDescent="0.25">
      <c r="A493"/>
      <c r="B493"/>
      <c r="C493"/>
      <c r="D493"/>
      <c r="E493"/>
      <c r="F493"/>
      <c r="G493"/>
      <c r="M493" s="30"/>
      <c r="N493" s="30"/>
      <c r="O493" s="30"/>
      <c r="P493" s="30"/>
      <c r="Q493" s="30"/>
      <c r="R493" s="30"/>
      <c r="S493" s="30"/>
      <c r="T493" s="30"/>
      <c r="U493" s="30"/>
      <c r="V493" s="30"/>
      <c r="W493" s="30"/>
      <c r="X493" s="30"/>
      <c r="Y493" s="30"/>
      <c r="Z493" s="30"/>
      <c r="LX493"/>
    </row>
    <row r="494" spans="1:336" s="26" customFormat="1" x14ac:dyDescent="0.25">
      <c r="A494"/>
      <c r="B494"/>
      <c r="C494"/>
      <c r="D494"/>
      <c r="E494"/>
      <c r="F494"/>
      <c r="G494"/>
      <c r="M494" s="30"/>
      <c r="N494" s="30"/>
      <c r="O494" s="30"/>
      <c r="P494" s="30"/>
      <c r="Q494" s="30"/>
      <c r="R494" s="30"/>
      <c r="S494" s="30"/>
      <c r="T494" s="30"/>
      <c r="U494" s="30"/>
      <c r="V494" s="30"/>
      <c r="W494" s="30"/>
      <c r="X494" s="30"/>
      <c r="Y494" s="30"/>
      <c r="Z494" s="30"/>
      <c r="LX494"/>
    </row>
    <row r="495" spans="1:336" s="26" customFormat="1" x14ac:dyDescent="0.25">
      <c r="A495"/>
      <c r="B495"/>
      <c r="C495"/>
      <c r="D495"/>
      <c r="E495"/>
      <c r="F495"/>
      <c r="G495"/>
      <c r="M495" s="30"/>
      <c r="N495" s="30"/>
      <c r="O495" s="30"/>
      <c r="P495" s="30"/>
      <c r="Q495" s="30"/>
      <c r="R495" s="30"/>
      <c r="S495" s="30"/>
      <c r="T495" s="30"/>
      <c r="U495" s="30"/>
      <c r="V495" s="30"/>
      <c r="W495" s="30"/>
      <c r="X495" s="30"/>
      <c r="Y495" s="30"/>
      <c r="Z495" s="30"/>
      <c r="LX495"/>
    </row>
    <row r="496" spans="1:336" s="26" customFormat="1" x14ac:dyDescent="0.25">
      <c r="A496"/>
      <c r="B496"/>
      <c r="C496"/>
      <c r="D496"/>
      <c r="E496"/>
      <c r="F496"/>
      <c r="G496"/>
      <c r="M496" s="30"/>
      <c r="N496" s="30"/>
      <c r="O496" s="30"/>
      <c r="P496" s="30"/>
      <c r="Q496" s="30"/>
      <c r="R496" s="30"/>
      <c r="S496" s="30"/>
      <c r="T496" s="30"/>
      <c r="U496" s="30"/>
      <c r="V496" s="30"/>
      <c r="W496" s="30"/>
      <c r="X496" s="30"/>
      <c r="Y496" s="30"/>
      <c r="Z496" s="30"/>
      <c r="LX496"/>
    </row>
    <row r="497" spans="1:336" s="26" customFormat="1" x14ac:dyDescent="0.25">
      <c r="A497"/>
      <c r="B497"/>
      <c r="C497"/>
      <c r="D497"/>
      <c r="E497"/>
      <c r="F497"/>
      <c r="G497"/>
      <c r="M497" s="30"/>
      <c r="N497" s="30"/>
      <c r="O497" s="30"/>
      <c r="P497" s="30"/>
      <c r="Q497" s="30"/>
      <c r="R497" s="30"/>
      <c r="S497" s="30"/>
      <c r="T497" s="30"/>
      <c r="U497" s="30"/>
      <c r="V497" s="30"/>
      <c r="W497" s="30"/>
      <c r="X497" s="30"/>
      <c r="Y497" s="30"/>
      <c r="Z497" s="30"/>
      <c r="LX497"/>
    </row>
    <row r="498" spans="1:336" s="26" customFormat="1" x14ac:dyDescent="0.25">
      <c r="A498"/>
      <c r="B498"/>
      <c r="C498"/>
      <c r="D498"/>
      <c r="E498"/>
      <c r="F498"/>
      <c r="G498"/>
      <c r="M498" s="30"/>
      <c r="N498" s="30"/>
      <c r="O498" s="30"/>
      <c r="P498" s="30"/>
      <c r="Q498" s="30"/>
      <c r="R498" s="30"/>
      <c r="S498" s="30"/>
      <c r="T498" s="30"/>
      <c r="U498" s="30"/>
      <c r="V498" s="30"/>
      <c r="W498" s="30"/>
      <c r="X498" s="30"/>
      <c r="Y498" s="30"/>
      <c r="Z498" s="30"/>
      <c r="LX498"/>
    </row>
    <row r="499" spans="1:336" s="26" customFormat="1" x14ac:dyDescent="0.25">
      <c r="A499"/>
      <c r="B499"/>
      <c r="C499"/>
      <c r="D499"/>
      <c r="E499"/>
      <c r="F499"/>
      <c r="G499"/>
      <c r="M499" s="30"/>
      <c r="N499" s="30"/>
      <c r="O499" s="30"/>
      <c r="P499" s="30"/>
      <c r="Q499" s="30"/>
      <c r="R499" s="30"/>
      <c r="S499" s="30"/>
      <c r="T499" s="30"/>
      <c r="U499" s="30"/>
      <c r="V499" s="30"/>
      <c r="W499" s="30"/>
      <c r="X499" s="30"/>
      <c r="Y499" s="30"/>
      <c r="Z499" s="30"/>
      <c r="LX499"/>
    </row>
    <row r="500" spans="1:336" s="26" customFormat="1" x14ac:dyDescent="0.25">
      <c r="A500"/>
      <c r="B500"/>
      <c r="C500"/>
      <c r="D500"/>
      <c r="E500"/>
      <c r="F500"/>
      <c r="G500"/>
      <c r="M500" s="30"/>
      <c r="N500" s="30"/>
      <c r="O500" s="30"/>
      <c r="P500" s="30"/>
      <c r="Q500" s="30"/>
      <c r="R500" s="30"/>
      <c r="S500" s="30"/>
      <c r="T500" s="30"/>
      <c r="U500" s="30"/>
      <c r="V500" s="30"/>
      <c r="W500" s="30"/>
      <c r="X500" s="30"/>
      <c r="Y500" s="30"/>
      <c r="Z500" s="30"/>
      <c r="LX500"/>
    </row>
    <row r="501" spans="1:336" s="26" customFormat="1" x14ac:dyDescent="0.25">
      <c r="A501"/>
      <c r="B501"/>
      <c r="C501"/>
      <c r="D501"/>
      <c r="E501"/>
      <c r="F501"/>
      <c r="G501"/>
      <c r="M501" s="30"/>
      <c r="N501" s="30"/>
      <c r="O501" s="30"/>
      <c r="P501" s="30"/>
      <c r="Q501" s="30"/>
      <c r="R501" s="30"/>
      <c r="S501" s="30"/>
      <c r="T501" s="30"/>
      <c r="U501" s="30"/>
      <c r="V501" s="30"/>
      <c r="W501" s="30"/>
      <c r="X501" s="30"/>
      <c r="Y501" s="30"/>
      <c r="Z501" s="30"/>
      <c r="LX501"/>
    </row>
    <row r="502" spans="1:336" s="26" customFormat="1" x14ac:dyDescent="0.25">
      <c r="A502"/>
      <c r="B502"/>
      <c r="C502"/>
      <c r="D502"/>
      <c r="E502"/>
      <c r="F502"/>
      <c r="G502"/>
      <c r="M502" s="30"/>
      <c r="N502" s="30"/>
      <c r="O502" s="30"/>
      <c r="P502" s="30"/>
      <c r="Q502" s="30"/>
      <c r="R502" s="30"/>
      <c r="S502" s="30"/>
      <c r="T502" s="30"/>
      <c r="U502" s="30"/>
      <c r="V502" s="30"/>
      <c r="W502" s="30"/>
      <c r="X502" s="30"/>
      <c r="Y502" s="30"/>
      <c r="Z502" s="30"/>
      <c r="LX502"/>
    </row>
    <row r="503" spans="1:336" s="26" customFormat="1" x14ac:dyDescent="0.25">
      <c r="A503"/>
      <c r="B503"/>
      <c r="C503"/>
      <c r="D503"/>
      <c r="E503"/>
      <c r="F503"/>
      <c r="G503"/>
      <c r="M503" s="30"/>
      <c r="N503" s="30"/>
      <c r="O503" s="30"/>
      <c r="P503" s="30"/>
      <c r="Q503" s="30"/>
      <c r="R503" s="30"/>
      <c r="S503" s="30"/>
      <c r="T503" s="30"/>
      <c r="U503" s="30"/>
      <c r="V503" s="30"/>
      <c r="W503" s="30"/>
      <c r="X503" s="30"/>
      <c r="Y503" s="30"/>
      <c r="Z503" s="30"/>
      <c r="LX503"/>
    </row>
    <row r="504" spans="1:336" s="26" customFormat="1" x14ac:dyDescent="0.25">
      <c r="A504"/>
      <c r="B504"/>
      <c r="C504"/>
      <c r="D504"/>
      <c r="E504"/>
      <c r="F504"/>
      <c r="G504"/>
      <c r="M504" s="30"/>
      <c r="N504" s="30"/>
      <c r="O504" s="30"/>
      <c r="P504" s="30"/>
      <c r="Q504" s="30"/>
      <c r="R504" s="30"/>
      <c r="S504" s="30"/>
      <c r="T504" s="30"/>
      <c r="U504" s="30"/>
      <c r="V504" s="30"/>
      <c r="W504" s="30"/>
      <c r="X504" s="30"/>
      <c r="Y504" s="30"/>
      <c r="Z504" s="30"/>
      <c r="LX504"/>
    </row>
    <row r="505" spans="1:336" s="26" customFormat="1" x14ac:dyDescent="0.25">
      <c r="A505"/>
      <c r="B505"/>
      <c r="C505"/>
      <c r="D505"/>
      <c r="E505"/>
      <c r="F505"/>
      <c r="G505"/>
      <c r="M505" s="30"/>
      <c r="N505" s="30"/>
      <c r="O505" s="30"/>
      <c r="P505" s="30"/>
      <c r="Q505" s="30"/>
      <c r="R505" s="30"/>
      <c r="S505" s="30"/>
      <c r="T505" s="30"/>
      <c r="U505" s="30"/>
      <c r="V505" s="30"/>
      <c r="W505" s="30"/>
      <c r="X505" s="30"/>
      <c r="Y505" s="30"/>
      <c r="Z505" s="30"/>
      <c r="LX505"/>
    </row>
    <row r="506" spans="1:336" s="26" customFormat="1" x14ac:dyDescent="0.25">
      <c r="A506"/>
      <c r="B506"/>
      <c r="C506"/>
      <c r="D506"/>
      <c r="E506"/>
      <c r="F506"/>
      <c r="G506"/>
      <c r="M506" s="30"/>
      <c r="N506" s="30"/>
      <c r="O506" s="30"/>
      <c r="P506" s="30"/>
      <c r="Q506" s="30"/>
      <c r="R506" s="30"/>
      <c r="S506" s="30"/>
      <c r="T506" s="30"/>
      <c r="U506" s="30"/>
      <c r="V506" s="30"/>
      <c r="W506" s="30"/>
      <c r="X506" s="30"/>
      <c r="Y506" s="30"/>
      <c r="Z506" s="30"/>
      <c r="LX506"/>
    </row>
    <row r="507" spans="1:336" s="26" customFormat="1" x14ac:dyDescent="0.25">
      <c r="A507"/>
      <c r="B507"/>
      <c r="C507"/>
      <c r="D507"/>
      <c r="E507"/>
      <c r="F507"/>
      <c r="G507"/>
      <c r="M507" s="30"/>
      <c r="N507" s="30"/>
      <c r="O507" s="30"/>
      <c r="P507" s="30"/>
      <c r="Q507" s="30"/>
      <c r="R507" s="30"/>
      <c r="S507" s="30"/>
      <c r="T507" s="30"/>
      <c r="U507" s="30"/>
      <c r="V507" s="30"/>
      <c r="W507" s="30"/>
      <c r="X507" s="30"/>
      <c r="Y507" s="30"/>
      <c r="Z507" s="30"/>
      <c r="LX507"/>
    </row>
    <row r="508" spans="1:336" s="26" customFormat="1" x14ac:dyDescent="0.25">
      <c r="A508"/>
      <c r="B508"/>
      <c r="C508"/>
      <c r="D508"/>
      <c r="E508"/>
      <c r="F508"/>
      <c r="G508"/>
      <c r="M508" s="30"/>
      <c r="N508" s="30"/>
      <c r="O508" s="30"/>
      <c r="P508" s="30"/>
      <c r="Q508" s="30"/>
      <c r="R508" s="30"/>
      <c r="S508" s="30"/>
      <c r="T508" s="30"/>
      <c r="U508" s="30"/>
      <c r="V508" s="30"/>
      <c r="W508" s="30"/>
      <c r="X508" s="30"/>
      <c r="Y508" s="30"/>
      <c r="Z508" s="30"/>
      <c r="LX508"/>
    </row>
    <row r="509" spans="1:336" s="26" customFormat="1" x14ac:dyDescent="0.25">
      <c r="A509"/>
      <c r="B509"/>
      <c r="C509"/>
      <c r="D509"/>
      <c r="E509"/>
      <c r="F509"/>
      <c r="G509"/>
      <c r="M509" s="30"/>
      <c r="N509" s="30"/>
      <c r="O509" s="30"/>
      <c r="P509" s="30"/>
      <c r="Q509" s="30"/>
      <c r="R509" s="30"/>
      <c r="S509" s="30"/>
      <c r="T509" s="30"/>
      <c r="U509" s="30"/>
      <c r="V509" s="30"/>
      <c r="W509" s="30"/>
      <c r="X509" s="30"/>
      <c r="Y509" s="30"/>
      <c r="Z509" s="30"/>
      <c r="LX509"/>
    </row>
    <row r="510" spans="1:336" s="26" customFormat="1" x14ac:dyDescent="0.25">
      <c r="A510"/>
      <c r="B510"/>
      <c r="C510"/>
      <c r="D510"/>
      <c r="E510"/>
      <c r="F510"/>
      <c r="G510"/>
      <c r="M510" s="30"/>
      <c r="N510" s="30"/>
      <c r="O510" s="30"/>
      <c r="P510" s="30"/>
      <c r="Q510" s="30"/>
      <c r="R510" s="30"/>
      <c r="S510" s="30"/>
      <c r="T510" s="30"/>
      <c r="U510" s="30"/>
      <c r="V510" s="30"/>
      <c r="W510" s="30"/>
      <c r="X510" s="30"/>
      <c r="Y510" s="30"/>
      <c r="Z510" s="30"/>
      <c r="LX510"/>
    </row>
    <row r="511" spans="1:336" s="26" customFormat="1" x14ac:dyDescent="0.25">
      <c r="A511"/>
      <c r="B511"/>
      <c r="C511"/>
      <c r="D511"/>
      <c r="E511"/>
      <c r="F511"/>
      <c r="G511"/>
      <c r="M511" s="30"/>
      <c r="N511" s="30"/>
      <c r="O511" s="30"/>
      <c r="P511" s="30"/>
      <c r="Q511" s="30"/>
      <c r="R511" s="30"/>
      <c r="S511" s="30"/>
      <c r="T511" s="30"/>
      <c r="U511" s="30"/>
      <c r="V511" s="30"/>
      <c r="W511" s="30"/>
      <c r="X511" s="30"/>
      <c r="Y511" s="30"/>
      <c r="Z511" s="30"/>
      <c r="LX511"/>
    </row>
    <row r="512" spans="1:336" s="26" customFormat="1" x14ac:dyDescent="0.25">
      <c r="A512"/>
      <c r="B512"/>
      <c r="C512"/>
      <c r="D512"/>
      <c r="E512"/>
      <c r="F512"/>
      <c r="G512"/>
      <c r="M512" s="30"/>
      <c r="N512" s="30"/>
      <c r="O512" s="30"/>
      <c r="P512" s="30"/>
      <c r="Q512" s="30"/>
      <c r="R512" s="30"/>
      <c r="S512" s="30"/>
      <c r="T512" s="30"/>
      <c r="U512" s="30"/>
      <c r="V512" s="30"/>
      <c r="W512" s="30"/>
      <c r="X512" s="30"/>
      <c r="Y512" s="30"/>
      <c r="Z512" s="30"/>
      <c r="LX512"/>
    </row>
    <row r="513" spans="1:336" s="26" customFormat="1" x14ac:dyDescent="0.25">
      <c r="A513"/>
      <c r="B513"/>
      <c r="C513"/>
      <c r="D513"/>
      <c r="E513"/>
      <c r="F513"/>
      <c r="G513"/>
      <c r="M513" s="30"/>
      <c r="N513" s="30"/>
      <c r="O513" s="30"/>
      <c r="P513" s="30"/>
      <c r="Q513" s="30"/>
      <c r="R513" s="30"/>
      <c r="S513" s="30"/>
      <c r="T513" s="30"/>
      <c r="U513" s="30"/>
      <c r="V513" s="30"/>
      <c r="W513" s="30"/>
      <c r="X513" s="30"/>
      <c r="Y513" s="30"/>
      <c r="Z513" s="30"/>
      <c r="LX513"/>
    </row>
    <row r="514" spans="1:336" s="26" customFormat="1" x14ac:dyDescent="0.25">
      <c r="A514"/>
      <c r="B514"/>
      <c r="C514"/>
      <c r="D514"/>
      <c r="E514"/>
      <c r="F514"/>
      <c r="G514"/>
      <c r="M514" s="30"/>
      <c r="N514" s="30"/>
      <c r="O514" s="30"/>
      <c r="P514" s="30"/>
      <c r="Q514" s="30"/>
      <c r="R514" s="30"/>
      <c r="S514" s="30"/>
      <c r="T514" s="30"/>
      <c r="U514" s="30"/>
      <c r="V514" s="30"/>
      <c r="W514" s="30"/>
      <c r="X514" s="30"/>
      <c r="Y514" s="30"/>
      <c r="Z514" s="30"/>
      <c r="LX514"/>
    </row>
    <row r="515" spans="1:336" s="26" customFormat="1" x14ac:dyDescent="0.25">
      <c r="A515"/>
      <c r="B515"/>
      <c r="C515"/>
      <c r="D515"/>
      <c r="E515"/>
      <c r="F515"/>
      <c r="G515"/>
      <c r="M515" s="30"/>
      <c r="N515" s="30"/>
      <c r="O515" s="30"/>
      <c r="P515" s="30"/>
      <c r="Q515" s="30"/>
      <c r="R515" s="30"/>
      <c r="S515" s="30"/>
      <c r="T515" s="30"/>
      <c r="U515" s="30"/>
      <c r="V515" s="30"/>
      <c r="W515" s="30"/>
      <c r="X515" s="30"/>
      <c r="Y515" s="30"/>
      <c r="Z515" s="30"/>
      <c r="LX515"/>
    </row>
    <row r="516" spans="1:336" s="26" customFormat="1" x14ac:dyDescent="0.25">
      <c r="A516"/>
      <c r="B516"/>
      <c r="C516"/>
      <c r="D516"/>
      <c r="E516"/>
      <c r="F516"/>
      <c r="G516"/>
      <c r="M516" s="30"/>
      <c r="N516" s="30"/>
      <c r="O516" s="30"/>
      <c r="P516" s="30"/>
      <c r="Q516" s="30"/>
      <c r="R516" s="30"/>
      <c r="S516" s="30"/>
      <c r="T516" s="30"/>
      <c r="U516" s="30"/>
      <c r="V516" s="30"/>
      <c r="W516" s="30"/>
      <c r="X516" s="30"/>
      <c r="Y516" s="30"/>
      <c r="Z516" s="30"/>
      <c r="LX516"/>
    </row>
    <row r="517" spans="1:336" s="26" customFormat="1" x14ac:dyDescent="0.25">
      <c r="A517"/>
      <c r="B517"/>
      <c r="C517"/>
      <c r="D517"/>
      <c r="E517"/>
      <c r="F517"/>
      <c r="G517"/>
      <c r="M517" s="30"/>
      <c r="N517" s="30"/>
      <c r="O517" s="30"/>
      <c r="P517" s="30"/>
      <c r="Q517" s="30"/>
      <c r="R517" s="30"/>
      <c r="S517" s="30"/>
      <c r="T517" s="30"/>
      <c r="U517" s="30"/>
      <c r="V517" s="30"/>
      <c r="W517" s="30"/>
      <c r="X517" s="30"/>
      <c r="Y517" s="30"/>
      <c r="Z517" s="30"/>
      <c r="LX517"/>
    </row>
    <row r="518" spans="1:336" s="26" customFormat="1" x14ac:dyDescent="0.25">
      <c r="A518"/>
      <c r="B518"/>
      <c r="C518"/>
      <c r="D518"/>
      <c r="E518"/>
      <c r="F518"/>
      <c r="G518"/>
      <c r="M518" s="30"/>
      <c r="N518" s="30"/>
      <c r="O518" s="30"/>
      <c r="P518" s="30"/>
      <c r="Q518" s="30"/>
      <c r="R518" s="30"/>
      <c r="S518" s="30"/>
      <c r="T518" s="30"/>
      <c r="U518" s="30"/>
      <c r="V518" s="30"/>
      <c r="W518" s="30"/>
      <c r="X518" s="30"/>
      <c r="Y518" s="30"/>
      <c r="Z518" s="30"/>
      <c r="LX518"/>
    </row>
    <row r="519" spans="1:336" s="26" customFormat="1" x14ac:dyDescent="0.25">
      <c r="A519"/>
      <c r="B519"/>
      <c r="C519"/>
      <c r="D519"/>
      <c r="E519"/>
      <c r="F519"/>
      <c r="G519"/>
      <c r="M519" s="30"/>
      <c r="N519" s="30"/>
      <c r="O519" s="30"/>
      <c r="P519" s="30"/>
      <c r="Q519" s="30"/>
      <c r="R519" s="30"/>
      <c r="S519" s="30"/>
      <c r="T519" s="30"/>
      <c r="U519" s="30"/>
      <c r="V519" s="30"/>
      <c r="W519" s="30"/>
      <c r="X519" s="30"/>
      <c r="Y519" s="30"/>
      <c r="Z519" s="30"/>
      <c r="LX519"/>
    </row>
    <row r="520" spans="1:336" s="26" customFormat="1" x14ac:dyDescent="0.25">
      <c r="A520"/>
      <c r="B520"/>
      <c r="C520"/>
      <c r="D520"/>
      <c r="E520"/>
      <c r="F520"/>
      <c r="G520"/>
      <c r="M520" s="30"/>
      <c r="N520" s="30"/>
      <c r="O520" s="30"/>
      <c r="P520" s="30"/>
      <c r="Q520" s="30"/>
      <c r="R520" s="30"/>
      <c r="S520" s="30"/>
      <c r="T520" s="30"/>
      <c r="U520" s="30"/>
      <c r="V520" s="30"/>
      <c r="W520" s="30"/>
      <c r="X520" s="30"/>
      <c r="Y520" s="30"/>
      <c r="Z520" s="30"/>
      <c r="LX520"/>
    </row>
    <row r="521" spans="1:336" s="26" customFormat="1" x14ac:dyDescent="0.25">
      <c r="A521"/>
      <c r="B521"/>
      <c r="C521"/>
      <c r="D521"/>
      <c r="E521"/>
      <c r="F521"/>
      <c r="G521"/>
      <c r="M521" s="30"/>
      <c r="N521" s="30"/>
      <c r="O521" s="30"/>
      <c r="P521" s="30"/>
      <c r="Q521" s="30"/>
      <c r="R521" s="30"/>
      <c r="S521" s="30"/>
      <c r="T521" s="30"/>
      <c r="U521" s="30"/>
      <c r="V521" s="30"/>
      <c r="W521" s="30"/>
      <c r="X521" s="30"/>
      <c r="Y521" s="30"/>
      <c r="Z521" s="30"/>
      <c r="LX521"/>
    </row>
    <row r="522" spans="1:336" s="26" customFormat="1" x14ac:dyDescent="0.25">
      <c r="A522"/>
      <c r="B522"/>
      <c r="C522"/>
      <c r="D522"/>
      <c r="E522"/>
      <c r="F522"/>
      <c r="G522"/>
      <c r="M522" s="30"/>
      <c r="N522" s="30"/>
      <c r="O522" s="30"/>
      <c r="P522" s="30"/>
      <c r="Q522" s="30"/>
      <c r="R522" s="30"/>
      <c r="S522" s="30"/>
      <c r="T522" s="30"/>
      <c r="U522" s="30"/>
      <c r="V522" s="30"/>
      <c r="W522" s="30"/>
      <c r="X522" s="30"/>
      <c r="Y522" s="30"/>
      <c r="Z522" s="30"/>
      <c r="LX522"/>
    </row>
    <row r="523" spans="1:336" s="26" customFormat="1" x14ac:dyDescent="0.25">
      <c r="A523"/>
      <c r="B523"/>
      <c r="C523"/>
      <c r="D523"/>
      <c r="E523"/>
      <c r="F523"/>
      <c r="G523"/>
      <c r="M523" s="30"/>
      <c r="N523" s="30"/>
      <c r="O523" s="30"/>
      <c r="P523" s="30"/>
      <c r="Q523" s="30"/>
      <c r="R523" s="30"/>
      <c r="S523" s="30"/>
      <c r="T523" s="30"/>
      <c r="U523" s="30"/>
      <c r="V523" s="30"/>
      <c r="W523" s="30"/>
      <c r="X523" s="30"/>
      <c r="Y523" s="30"/>
      <c r="Z523" s="30"/>
      <c r="LX523"/>
    </row>
    <row r="524" spans="1:336" s="26" customFormat="1" x14ac:dyDescent="0.25">
      <c r="A524"/>
      <c r="B524"/>
      <c r="C524"/>
      <c r="D524"/>
      <c r="E524"/>
      <c r="F524"/>
      <c r="G524"/>
      <c r="M524" s="30"/>
      <c r="N524" s="30"/>
      <c r="O524" s="30"/>
      <c r="P524" s="30"/>
      <c r="Q524" s="30"/>
      <c r="R524" s="30"/>
      <c r="S524" s="30"/>
      <c r="T524" s="30"/>
      <c r="U524" s="30"/>
      <c r="V524" s="30"/>
      <c r="W524" s="30"/>
      <c r="X524" s="30"/>
      <c r="Y524" s="30"/>
      <c r="Z524" s="30"/>
      <c r="LX524"/>
    </row>
    <row r="525" spans="1:336" s="26" customFormat="1" x14ac:dyDescent="0.25">
      <c r="A525"/>
      <c r="B525"/>
      <c r="C525"/>
      <c r="D525"/>
      <c r="E525"/>
      <c r="F525"/>
      <c r="G525"/>
      <c r="M525" s="30"/>
      <c r="N525" s="30"/>
      <c r="O525" s="30"/>
      <c r="P525" s="30"/>
      <c r="Q525" s="30"/>
      <c r="R525" s="30"/>
      <c r="S525" s="30"/>
      <c r="T525" s="30"/>
      <c r="U525" s="30"/>
      <c r="V525" s="30"/>
      <c r="W525" s="30"/>
      <c r="X525" s="30"/>
      <c r="Y525" s="30"/>
      <c r="Z525" s="30"/>
      <c r="LX525"/>
    </row>
    <row r="526" spans="1:336" s="26" customFormat="1" x14ac:dyDescent="0.25">
      <c r="A526"/>
      <c r="B526"/>
      <c r="C526"/>
      <c r="D526"/>
      <c r="E526"/>
      <c r="F526"/>
      <c r="G526"/>
      <c r="M526" s="30"/>
      <c r="N526" s="30"/>
      <c r="O526" s="30"/>
      <c r="P526" s="30"/>
      <c r="Q526" s="30"/>
      <c r="R526" s="30"/>
      <c r="S526" s="30"/>
      <c r="T526" s="30"/>
      <c r="U526" s="30"/>
      <c r="V526" s="30"/>
      <c r="W526" s="30"/>
      <c r="X526" s="30"/>
      <c r="Y526" s="30"/>
      <c r="Z526" s="30"/>
      <c r="LX526"/>
    </row>
    <row r="527" spans="1:336" s="26" customFormat="1" x14ac:dyDescent="0.25">
      <c r="A527"/>
      <c r="B527"/>
      <c r="C527"/>
      <c r="D527"/>
      <c r="E527"/>
      <c r="F527"/>
      <c r="G527"/>
      <c r="M527" s="30"/>
      <c r="N527" s="30"/>
      <c r="O527" s="30"/>
      <c r="P527" s="30"/>
      <c r="Q527" s="30"/>
      <c r="R527" s="30"/>
      <c r="S527" s="30"/>
      <c r="T527" s="30"/>
      <c r="U527" s="30"/>
      <c r="V527" s="30"/>
      <c r="W527" s="30"/>
      <c r="X527" s="30"/>
      <c r="Y527" s="30"/>
      <c r="Z527" s="30"/>
      <c r="LX527"/>
    </row>
    <row r="528" spans="1:336" s="26" customFormat="1" x14ac:dyDescent="0.25">
      <c r="A528"/>
      <c r="B528"/>
      <c r="C528"/>
      <c r="D528"/>
      <c r="E528"/>
      <c r="F528"/>
      <c r="G528"/>
      <c r="M528" s="30"/>
      <c r="N528" s="30"/>
      <c r="O528" s="30"/>
      <c r="P528" s="30"/>
      <c r="Q528" s="30"/>
      <c r="R528" s="30"/>
      <c r="S528" s="30"/>
      <c r="T528" s="30"/>
      <c r="U528" s="30"/>
      <c r="V528" s="30"/>
      <c r="W528" s="30"/>
      <c r="X528" s="30"/>
      <c r="Y528" s="30"/>
      <c r="Z528" s="30"/>
      <c r="LX528"/>
    </row>
    <row r="529" spans="1:336" s="26" customFormat="1" x14ac:dyDescent="0.25">
      <c r="A529"/>
      <c r="B529"/>
      <c r="C529"/>
      <c r="D529"/>
      <c r="E529"/>
      <c r="F529"/>
      <c r="G529"/>
      <c r="M529" s="30"/>
      <c r="N529" s="30"/>
      <c r="O529" s="30"/>
      <c r="P529" s="30"/>
      <c r="Q529" s="30"/>
      <c r="R529" s="30"/>
      <c r="S529" s="30"/>
      <c r="T529" s="30"/>
      <c r="U529" s="30"/>
      <c r="V529" s="30"/>
      <c r="W529" s="30"/>
      <c r="X529" s="30"/>
      <c r="Y529" s="30"/>
      <c r="Z529" s="30"/>
      <c r="LX529"/>
    </row>
    <row r="530" spans="1:336" s="26" customFormat="1" x14ac:dyDescent="0.25">
      <c r="A530"/>
      <c r="B530"/>
      <c r="C530"/>
      <c r="D530"/>
      <c r="E530"/>
      <c r="F530"/>
      <c r="G530"/>
      <c r="M530" s="30"/>
      <c r="N530" s="30"/>
      <c r="O530" s="30"/>
      <c r="P530" s="30"/>
      <c r="Q530" s="30"/>
      <c r="R530" s="30"/>
      <c r="S530" s="30"/>
      <c r="T530" s="30"/>
      <c r="U530" s="30"/>
      <c r="V530" s="30"/>
      <c r="W530" s="30"/>
      <c r="X530" s="30"/>
      <c r="Y530" s="30"/>
      <c r="Z530" s="30"/>
      <c r="LX530"/>
    </row>
    <row r="531" spans="1:336" s="26" customFormat="1" x14ac:dyDescent="0.25">
      <c r="A531"/>
      <c r="B531"/>
      <c r="C531"/>
      <c r="D531"/>
      <c r="E531"/>
      <c r="F531"/>
      <c r="G531"/>
      <c r="M531" s="30"/>
      <c r="N531" s="30"/>
      <c r="O531" s="30"/>
      <c r="P531" s="30"/>
      <c r="Q531" s="30"/>
      <c r="R531" s="30"/>
      <c r="S531" s="30"/>
      <c r="T531" s="30"/>
      <c r="U531" s="30"/>
      <c r="V531" s="30"/>
      <c r="W531" s="30"/>
      <c r="X531" s="30"/>
      <c r="Y531" s="30"/>
      <c r="Z531" s="30"/>
      <c r="LX531"/>
    </row>
    <row r="532" spans="1:336" s="26" customFormat="1" x14ac:dyDescent="0.25">
      <c r="A532"/>
      <c r="B532"/>
      <c r="C532"/>
      <c r="D532"/>
      <c r="E532"/>
      <c r="F532"/>
      <c r="G532"/>
      <c r="M532" s="30"/>
      <c r="N532" s="30"/>
      <c r="O532" s="30"/>
      <c r="P532" s="30"/>
      <c r="Q532" s="30"/>
      <c r="R532" s="30"/>
      <c r="S532" s="30"/>
      <c r="T532" s="30"/>
      <c r="U532" s="30"/>
      <c r="V532" s="30"/>
      <c r="W532" s="30"/>
      <c r="X532" s="30"/>
      <c r="Y532" s="30"/>
      <c r="Z532" s="30"/>
      <c r="LX532"/>
    </row>
    <row r="533" spans="1:336" s="26" customFormat="1" x14ac:dyDescent="0.25">
      <c r="A533"/>
      <c r="B533"/>
      <c r="C533"/>
      <c r="D533"/>
      <c r="E533"/>
      <c r="F533"/>
      <c r="G533"/>
      <c r="M533" s="30"/>
      <c r="N533" s="30"/>
      <c r="O533" s="30"/>
      <c r="P533" s="30"/>
      <c r="Q533" s="30"/>
      <c r="R533" s="30"/>
      <c r="S533" s="30"/>
      <c r="T533" s="30"/>
      <c r="U533" s="30"/>
      <c r="V533" s="30"/>
      <c r="W533" s="30"/>
      <c r="X533" s="30"/>
      <c r="Y533" s="30"/>
      <c r="Z533" s="30"/>
      <c r="LX533"/>
    </row>
    <row r="534" spans="1:336" s="26" customFormat="1" x14ac:dyDescent="0.25">
      <c r="A534"/>
      <c r="B534"/>
      <c r="C534"/>
      <c r="D534"/>
      <c r="E534"/>
      <c r="F534"/>
      <c r="G534"/>
      <c r="M534" s="30"/>
      <c r="N534" s="30"/>
      <c r="O534" s="30"/>
      <c r="P534" s="30"/>
      <c r="Q534" s="30"/>
      <c r="R534" s="30"/>
      <c r="S534" s="30"/>
      <c r="T534" s="30"/>
      <c r="U534" s="30"/>
      <c r="V534" s="30"/>
      <c r="W534" s="30"/>
      <c r="X534" s="30"/>
      <c r="Y534" s="30"/>
      <c r="Z534" s="30"/>
      <c r="LX534"/>
    </row>
    <row r="535" spans="1:336" s="26" customFormat="1" x14ac:dyDescent="0.25">
      <c r="A535"/>
      <c r="B535"/>
      <c r="C535"/>
      <c r="D535"/>
      <c r="E535"/>
      <c r="F535"/>
      <c r="G535"/>
      <c r="M535" s="30"/>
      <c r="N535" s="30"/>
      <c r="O535" s="30"/>
      <c r="P535" s="30"/>
      <c r="Q535" s="30"/>
      <c r="R535" s="30"/>
      <c r="S535" s="30"/>
      <c r="T535" s="30"/>
      <c r="U535" s="30"/>
      <c r="V535" s="30"/>
      <c r="W535" s="30"/>
      <c r="X535" s="30"/>
      <c r="Y535" s="30"/>
      <c r="Z535" s="30"/>
      <c r="LX535"/>
    </row>
    <row r="536" spans="1:336" s="26" customFormat="1" x14ac:dyDescent="0.25">
      <c r="A536"/>
      <c r="B536"/>
      <c r="C536"/>
      <c r="D536"/>
      <c r="E536"/>
      <c r="F536"/>
      <c r="G536"/>
      <c r="M536" s="30"/>
      <c r="N536" s="30"/>
      <c r="O536" s="30"/>
      <c r="P536" s="30"/>
      <c r="Q536" s="30"/>
      <c r="R536" s="30"/>
      <c r="S536" s="30"/>
      <c r="T536" s="30"/>
      <c r="U536" s="30"/>
      <c r="V536" s="30"/>
      <c r="W536" s="30"/>
      <c r="X536" s="30"/>
      <c r="Y536" s="30"/>
      <c r="Z536" s="30"/>
      <c r="LX536"/>
    </row>
    <row r="537" spans="1:336" s="26" customFormat="1" x14ac:dyDescent="0.25">
      <c r="A537"/>
      <c r="B537"/>
      <c r="C537"/>
      <c r="D537"/>
      <c r="E537"/>
      <c r="F537"/>
      <c r="G537"/>
      <c r="M537" s="30"/>
      <c r="N537" s="30"/>
      <c r="O537" s="30"/>
      <c r="P537" s="30"/>
      <c r="Q537" s="30"/>
      <c r="R537" s="30"/>
      <c r="S537" s="30"/>
      <c r="T537" s="30"/>
      <c r="U537" s="30"/>
      <c r="V537" s="30"/>
      <c r="W537" s="30"/>
      <c r="X537" s="30"/>
      <c r="Y537" s="30"/>
      <c r="Z537" s="30"/>
      <c r="LX537"/>
    </row>
    <row r="538" spans="1:336" s="26" customFormat="1" x14ac:dyDescent="0.25">
      <c r="A538"/>
      <c r="B538"/>
      <c r="C538"/>
      <c r="D538"/>
      <c r="E538"/>
      <c r="F538"/>
      <c r="G538"/>
      <c r="M538" s="30"/>
      <c r="N538" s="30"/>
      <c r="O538" s="30"/>
      <c r="P538" s="30"/>
      <c r="Q538" s="30"/>
      <c r="R538" s="30"/>
      <c r="S538" s="30"/>
      <c r="T538" s="30"/>
      <c r="U538" s="30"/>
      <c r="V538" s="30"/>
      <c r="W538" s="30"/>
      <c r="X538" s="30"/>
      <c r="Y538" s="30"/>
      <c r="Z538" s="30"/>
      <c r="LX538"/>
    </row>
    <row r="539" spans="1:336" s="26" customFormat="1" x14ac:dyDescent="0.25">
      <c r="A539"/>
      <c r="B539"/>
      <c r="C539"/>
      <c r="D539"/>
      <c r="E539"/>
      <c r="F539"/>
      <c r="G539"/>
      <c r="M539" s="30"/>
      <c r="N539" s="30"/>
      <c r="O539" s="30"/>
      <c r="P539" s="30"/>
      <c r="Q539" s="30"/>
      <c r="R539" s="30"/>
      <c r="S539" s="30"/>
      <c r="T539" s="30"/>
      <c r="U539" s="30"/>
      <c r="V539" s="30"/>
      <c r="W539" s="30"/>
      <c r="X539" s="30"/>
      <c r="Y539" s="30"/>
      <c r="Z539" s="30"/>
      <c r="LX539"/>
    </row>
    <row r="540" spans="1:336" s="26" customFormat="1" x14ac:dyDescent="0.25">
      <c r="A540"/>
      <c r="B540"/>
      <c r="C540"/>
      <c r="D540"/>
      <c r="E540"/>
      <c r="F540"/>
      <c r="G540"/>
      <c r="M540" s="30"/>
      <c r="N540" s="30"/>
      <c r="O540" s="30"/>
      <c r="P540" s="30"/>
      <c r="Q540" s="30"/>
      <c r="R540" s="30"/>
      <c r="S540" s="30"/>
      <c r="T540" s="30"/>
      <c r="U540" s="30"/>
      <c r="V540" s="30"/>
      <c r="W540" s="30"/>
      <c r="X540" s="30"/>
      <c r="Y540" s="30"/>
      <c r="Z540" s="30"/>
      <c r="LX540"/>
    </row>
    <row r="541" spans="1:336" s="26" customFormat="1" x14ac:dyDescent="0.25">
      <c r="A541"/>
      <c r="B541"/>
      <c r="C541"/>
      <c r="D541"/>
      <c r="E541"/>
      <c r="F541"/>
      <c r="G541"/>
      <c r="M541" s="30"/>
      <c r="N541" s="30"/>
      <c r="O541" s="30"/>
      <c r="P541" s="30"/>
      <c r="Q541" s="30"/>
      <c r="R541" s="30"/>
      <c r="S541" s="30"/>
      <c r="T541" s="30"/>
      <c r="U541" s="30"/>
      <c r="V541" s="30"/>
      <c r="W541" s="30"/>
      <c r="X541" s="30"/>
      <c r="Y541" s="30"/>
      <c r="Z541" s="30"/>
      <c r="LX541"/>
    </row>
    <row r="542" spans="1:336" s="26" customFormat="1" x14ac:dyDescent="0.25">
      <c r="A542"/>
      <c r="B542"/>
      <c r="C542"/>
      <c r="D542"/>
      <c r="E542"/>
      <c r="F542"/>
      <c r="G542"/>
      <c r="M542" s="30"/>
      <c r="N542" s="30"/>
      <c r="O542" s="30"/>
      <c r="P542" s="30"/>
      <c r="Q542" s="30"/>
      <c r="R542" s="30"/>
      <c r="S542" s="30"/>
      <c r="T542" s="30"/>
      <c r="U542" s="30"/>
      <c r="V542" s="30"/>
      <c r="W542" s="30"/>
      <c r="X542" s="30"/>
      <c r="Y542" s="30"/>
      <c r="Z542" s="30"/>
      <c r="LX542"/>
    </row>
    <row r="543" spans="1:336" s="26" customFormat="1" x14ac:dyDescent="0.25">
      <c r="A543"/>
      <c r="B543"/>
      <c r="C543"/>
      <c r="D543"/>
      <c r="E543"/>
      <c r="F543"/>
      <c r="G543"/>
      <c r="M543" s="30"/>
      <c r="N543" s="30"/>
      <c r="O543" s="30"/>
      <c r="P543" s="30"/>
      <c r="Q543" s="30"/>
      <c r="R543" s="30"/>
      <c r="S543" s="30"/>
      <c r="T543" s="30"/>
      <c r="U543" s="30"/>
      <c r="V543" s="30"/>
      <c r="W543" s="30"/>
      <c r="X543" s="30"/>
      <c r="Y543" s="30"/>
      <c r="Z543" s="30"/>
      <c r="LX543"/>
    </row>
    <row r="544" spans="1:336" s="26" customFormat="1" x14ac:dyDescent="0.25">
      <c r="A544"/>
      <c r="B544"/>
      <c r="C544"/>
      <c r="D544"/>
      <c r="E544"/>
      <c r="F544"/>
      <c r="G544"/>
      <c r="M544" s="30"/>
      <c r="N544" s="30"/>
      <c r="O544" s="30"/>
      <c r="P544" s="30"/>
      <c r="Q544" s="30"/>
      <c r="R544" s="30"/>
      <c r="S544" s="30"/>
      <c r="T544" s="30"/>
      <c r="U544" s="30"/>
      <c r="V544" s="30"/>
      <c r="W544" s="30"/>
      <c r="X544" s="30"/>
      <c r="Y544" s="30"/>
      <c r="Z544" s="30"/>
      <c r="LX544"/>
    </row>
    <row r="545" spans="1:336" s="26" customFormat="1" x14ac:dyDescent="0.25">
      <c r="A545"/>
      <c r="B545"/>
      <c r="C545"/>
      <c r="D545"/>
      <c r="E545"/>
      <c r="F545"/>
      <c r="G545"/>
      <c r="M545" s="30"/>
      <c r="N545" s="30"/>
      <c r="O545" s="30"/>
      <c r="P545" s="30"/>
      <c r="Q545" s="30"/>
      <c r="R545" s="30"/>
      <c r="S545" s="30"/>
      <c r="T545" s="30"/>
      <c r="U545" s="30"/>
      <c r="V545" s="30"/>
      <c r="W545" s="30"/>
      <c r="X545" s="30"/>
      <c r="Y545" s="30"/>
      <c r="Z545" s="30"/>
      <c r="LX545"/>
    </row>
    <row r="546" spans="1:336" s="26" customFormat="1" x14ac:dyDescent="0.25">
      <c r="A546"/>
      <c r="B546"/>
      <c r="C546"/>
      <c r="D546"/>
      <c r="E546"/>
      <c r="F546"/>
      <c r="G546"/>
      <c r="M546" s="30"/>
      <c r="N546" s="30"/>
      <c r="O546" s="30"/>
      <c r="P546" s="30"/>
      <c r="Q546" s="30"/>
      <c r="R546" s="30"/>
      <c r="S546" s="30"/>
      <c r="T546" s="30"/>
      <c r="U546" s="30"/>
      <c r="V546" s="30"/>
      <c r="W546" s="30"/>
      <c r="X546" s="30"/>
      <c r="Y546" s="30"/>
      <c r="Z546" s="30"/>
      <c r="LX546"/>
    </row>
    <row r="547" spans="1:336" s="26" customFormat="1" x14ac:dyDescent="0.25">
      <c r="A547"/>
      <c r="B547"/>
      <c r="C547"/>
      <c r="D547"/>
      <c r="E547"/>
      <c r="F547"/>
      <c r="G547"/>
      <c r="M547" s="30"/>
      <c r="N547" s="30"/>
      <c r="O547" s="30"/>
      <c r="P547" s="30"/>
      <c r="Q547" s="30"/>
      <c r="R547" s="30"/>
      <c r="S547" s="30"/>
      <c r="T547" s="30"/>
      <c r="U547" s="30"/>
      <c r="V547" s="30"/>
      <c r="W547" s="30"/>
      <c r="X547" s="30"/>
      <c r="Y547" s="30"/>
      <c r="Z547" s="30"/>
      <c r="LX547"/>
    </row>
    <row r="548" spans="1:336" s="26" customFormat="1" x14ac:dyDescent="0.25">
      <c r="A548"/>
      <c r="B548"/>
      <c r="C548"/>
      <c r="D548"/>
      <c r="E548"/>
      <c r="F548"/>
      <c r="G548"/>
      <c r="M548" s="30"/>
      <c r="N548" s="30"/>
      <c r="O548" s="30"/>
      <c r="P548" s="30"/>
      <c r="Q548" s="30"/>
      <c r="R548" s="30"/>
      <c r="S548" s="30"/>
      <c r="T548" s="30"/>
      <c r="U548" s="30"/>
      <c r="V548" s="30"/>
      <c r="W548" s="30"/>
      <c r="X548" s="30"/>
      <c r="Y548" s="30"/>
      <c r="Z548" s="30"/>
      <c r="LX548"/>
    </row>
    <row r="549" spans="1:336" s="26" customFormat="1" x14ac:dyDescent="0.25">
      <c r="A549"/>
      <c r="B549"/>
      <c r="C549"/>
      <c r="D549"/>
      <c r="E549"/>
      <c r="F549"/>
      <c r="G549"/>
      <c r="M549" s="30"/>
      <c r="N549" s="30"/>
      <c r="O549" s="30"/>
      <c r="P549" s="30"/>
      <c r="Q549" s="30"/>
      <c r="R549" s="30"/>
      <c r="S549" s="30"/>
      <c r="T549" s="30"/>
      <c r="U549" s="30"/>
      <c r="V549" s="30"/>
      <c r="W549" s="30"/>
      <c r="X549" s="30"/>
      <c r="Y549" s="30"/>
      <c r="Z549" s="30"/>
      <c r="LX549"/>
    </row>
    <row r="550" spans="1:336" s="26" customFormat="1" x14ac:dyDescent="0.25">
      <c r="A550"/>
      <c r="B550"/>
      <c r="C550"/>
      <c r="D550"/>
      <c r="E550"/>
      <c r="F550"/>
      <c r="G550"/>
      <c r="M550" s="30"/>
      <c r="N550" s="30"/>
      <c r="O550" s="30"/>
      <c r="P550" s="30"/>
      <c r="Q550" s="30"/>
      <c r="R550" s="30"/>
      <c r="S550" s="30"/>
      <c r="T550" s="30"/>
      <c r="U550" s="30"/>
      <c r="V550" s="30"/>
      <c r="W550" s="30"/>
      <c r="X550" s="30"/>
      <c r="Y550" s="30"/>
      <c r="Z550" s="30"/>
      <c r="LX550"/>
    </row>
    <row r="551" spans="1:336" s="26" customFormat="1" x14ac:dyDescent="0.25">
      <c r="A551"/>
      <c r="B551"/>
      <c r="C551"/>
      <c r="D551"/>
      <c r="E551"/>
      <c r="F551"/>
      <c r="G551"/>
      <c r="M551" s="30"/>
      <c r="N551" s="30"/>
      <c r="O551" s="30"/>
      <c r="P551" s="30"/>
      <c r="Q551" s="30"/>
      <c r="R551" s="30"/>
      <c r="S551" s="30"/>
      <c r="T551" s="30"/>
      <c r="U551" s="30"/>
      <c r="V551" s="30"/>
      <c r="W551" s="30"/>
      <c r="X551" s="30"/>
      <c r="Y551" s="30"/>
      <c r="Z551" s="30"/>
      <c r="LX551"/>
    </row>
    <row r="552" spans="1:336" s="26" customFormat="1" x14ac:dyDescent="0.25">
      <c r="A552"/>
      <c r="B552"/>
      <c r="C552"/>
      <c r="D552"/>
      <c r="E552"/>
      <c r="F552"/>
      <c r="G552"/>
      <c r="M552" s="30"/>
      <c r="N552" s="30"/>
      <c r="O552" s="30"/>
      <c r="P552" s="30"/>
      <c r="Q552" s="30"/>
      <c r="R552" s="30"/>
      <c r="S552" s="30"/>
      <c r="T552" s="30"/>
      <c r="U552" s="30"/>
      <c r="V552" s="30"/>
      <c r="W552" s="30"/>
      <c r="X552" s="30"/>
      <c r="Y552" s="30"/>
      <c r="Z552" s="30"/>
      <c r="LX552"/>
    </row>
    <row r="553" spans="1:336" s="26" customFormat="1" x14ac:dyDescent="0.25">
      <c r="A553"/>
      <c r="B553"/>
      <c r="C553"/>
      <c r="D553"/>
      <c r="E553"/>
      <c r="F553"/>
      <c r="G553"/>
      <c r="M553" s="30"/>
      <c r="N553" s="30"/>
      <c r="O553" s="30"/>
      <c r="P553" s="30"/>
      <c r="Q553" s="30"/>
      <c r="R553" s="30"/>
      <c r="S553" s="30"/>
      <c r="T553" s="30"/>
      <c r="U553" s="30"/>
      <c r="V553" s="30"/>
      <c r="W553" s="30"/>
      <c r="X553" s="30"/>
      <c r="Y553" s="30"/>
      <c r="Z553" s="30"/>
      <c r="LX553"/>
    </row>
    <row r="554" spans="1:336" s="26" customFormat="1" x14ac:dyDescent="0.25">
      <c r="A554"/>
      <c r="B554"/>
      <c r="C554"/>
      <c r="D554"/>
      <c r="E554"/>
      <c r="F554"/>
      <c r="G554"/>
      <c r="M554" s="30"/>
      <c r="N554" s="30"/>
      <c r="O554" s="30"/>
      <c r="P554" s="30"/>
      <c r="Q554" s="30"/>
      <c r="R554" s="30"/>
      <c r="S554" s="30"/>
      <c r="T554" s="30"/>
      <c r="U554" s="30"/>
      <c r="V554" s="30"/>
      <c r="W554" s="30"/>
      <c r="X554" s="30"/>
      <c r="Y554" s="30"/>
      <c r="Z554" s="30"/>
      <c r="LX554"/>
    </row>
    <row r="555" spans="1:336" s="26" customFormat="1" x14ac:dyDescent="0.25">
      <c r="A555"/>
      <c r="B555"/>
      <c r="C555"/>
      <c r="D555"/>
      <c r="E555"/>
      <c r="F555"/>
      <c r="G555"/>
      <c r="M555" s="30"/>
      <c r="N555" s="30"/>
      <c r="O555" s="30"/>
      <c r="P555" s="30"/>
      <c r="Q555" s="30"/>
      <c r="R555" s="30"/>
      <c r="S555" s="30"/>
      <c r="T555" s="30"/>
      <c r="U555" s="30"/>
      <c r="V555" s="30"/>
      <c r="W555" s="30"/>
      <c r="X555" s="30"/>
      <c r="Y555" s="30"/>
      <c r="Z555" s="30"/>
      <c r="LX555"/>
    </row>
    <row r="556" spans="1:336" s="26" customFormat="1" x14ac:dyDescent="0.25">
      <c r="A556"/>
      <c r="B556"/>
      <c r="C556"/>
      <c r="D556"/>
      <c r="E556"/>
      <c r="F556"/>
      <c r="G556"/>
      <c r="M556" s="30"/>
      <c r="N556" s="30"/>
      <c r="O556" s="30"/>
      <c r="P556" s="30"/>
      <c r="Q556" s="30"/>
      <c r="R556" s="30"/>
      <c r="S556" s="30"/>
      <c r="T556" s="30"/>
      <c r="U556" s="30"/>
      <c r="V556" s="30"/>
      <c r="W556" s="30"/>
      <c r="X556" s="30"/>
      <c r="Y556" s="30"/>
      <c r="Z556" s="30"/>
      <c r="LX556"/>
    </row>
    <row r="557" spans="1:336" s="26" customFormat="1" x14ac:dyDescent="0.25">
      <c r="A557"/>
      <c r="B557"/>
      <c r="C557"/>
      <c r="D557"/>
      <c r="E557"/>
      <c r="F557"/>
      <c r="G557"/>
      <c r="M557" s="30"/>
      <c r="N557" s="30"/>
      <c r="O557" s="30"/>
      <c r="P557" s="30"/>
      <c r="Q557" s="30"/>
      <c r="R557" s="30"/>
      <c r="S557" s="30"/>
      <c r="T557" s="30"/>
      <c r="U557" s="30"/>
      <c r="V557" s="30"/>
      <c r="W557" s="30"/>
      <c r="X557" s="30"/>
      <c r="Y557" s="30"/>
      <c r="Z557" s="30"/>
      <c r="LX557"/>
    </row>
    <row r="558" spans="1:336" s="26" customFormat="1" x14ac:dyDescent="0.25">
      <c r="A558"/>
      <c r="B558"/>
      <c r="C558"/>
      <c r="D558"/>
      <c r="E558"/>
      <c r="F558"/>
      <c r="G558"/>
      <c r="M558" s="30"/>
      <c r="N558" s="30"/>
      <c r="O558" s="30"/>
      <c r="P558" s="30"/>
      <c r="Q558" s="30"/>
      <c r="R558" s="30"/>
      <c r="S558" s="30"/>
      <c r="T558" s="30"/>
      <c r="U558" s="30"/>
      <c r="V558" s="30"/>
      <c r="W558" s="30"/>
      <c r="X558" s="30"/>
      <c r="Y558" s="30"/>
      <c r="Z558" s="30"/>
      <c r="LX558"/>
    </row>
    <row r="559" spans="1:336" s="26" customFormat="1" x14ac:dyDescent="0.25">
      <c r="A559"/>
      <c r="B559"/>
      <c r="C559"/>
      <c r="D559"/>
      <c r="E559"/>
      <c r="F559"/>
      <c r="G559"/>
      <c r="M559" s="30"/>
      <c r="N559" s="30"/>
      <c r="O559" s="30"/>
      <c r="P559" s="30"/>
      <c r="Q559" s="30"/>
      <c r="R559" s="30"/>
      <c r="S559" s="30"/>
      <c r="T559" s="30"/>
      <c r="U559" s="30"/>
      <c r="V559" s="30"/>
      <c r="W559" s="30"/>
      <c r="X559" s="30"/>
      <c r="Y559" s="30"/>
      <c r="Z559" s="30"/>
      <c r="LX559"/>
    </row>
    <row r="560" spans="1:336" s="26" customFormat="1" x14ac:dyDescent="0.25">
      <c r="A560"/>
      <c r="B560"/>
      <c r="C560"/>
      <c r="D560"/>
      <c r="E560"/>
      <c r="F560"/>
      <c r="G560"/>
      <c r="M560" s="30"/>
      <c r="N560" s="30"/>
      <c r="O560" s="30"/>
      <c r="P560" s="30"/>
      <c r="Q560" s="30"/>
      <c r="R560" s="30"/>
      <c r="S560" s="30"/>
      <c r="T560" s="30"/>
      <c r="U560" s="30"/>
      <c r="V560" s="30"/>
      <c r="W560" s="30"/>
      <c r="X560" s="30"/>
      <c r="Y560" s="30"/>
      <c r="Z560" s="30"/>
      <c r="LX560"/>
    </row>
    <row r="561" spans="1:336" s="26" customFormat="1" x14ac:dyDescent="0.25">
      <c r="A561"/>
      <c r="B561"/>
      <c r="C561"/>
      <c r="D561"/>
      <c r="E561"/>
      <c r="F561"/>
      <c r="G561"/>
      <c r="M561" s="30"/>
      <c r="N561" s="30"/>
      <c r="O561" s="30"/>
      <c r="P561" s="30"/>
      <c r="Q561" s="30"/>
      <c r="R561" s="30"/>
      <c r="S561" s="30"/>
      <c r="T561" s="30"/>
      <c r="U561" s="30"/>
      <c r="V561" s="30"/>
      <c r="W561" s="30"/>
      <c r="X561" s="30"/>
      <c r="Y561" s="30"/>
      <c r="Z561" s="30"/>
      <c r="LX561"/>
    </row>
    <row r="562" spans="1:336" s="26" customFormat="1" x14ac:dyDescent="0.25">
      <c r="A562"/>
      <c r="B562"/>
      <c r="C562"/>
      <c r="D562"/>
      <c r="E562"/>
      <c r="F562"/>
      <c r="G562"/>
      <c r="M562" s="30"/>
      <c r="N562" s="30"/>
      <c r="O562" s="30"/>
      <c r="P562" s="30"/>
      <c r="Q562" s="30"/>
      <c r="R562" s="30"/>
      <c r="S562" s="30"/>
      <c r="T562" s="30"/>
      <c r="U562" s="30"/>
      <c r="V562" s="30"/>
      <c r="W562" s="30"/>
      <c r="X562" s="30"/>
      <c r="Y562" s="30"/>
      <c r="Z562" s="30"/>
      <c r="LX562"/>
    </row>
    <row r="563" spans="1:336" s="26" customFormat="1" x14ac:dyDescent="0.25">
      <c r="A563"/>
      <c r="B563"/>
      <c r="C563"/>
      <c r="D563"/>
      <c r="E563"/>
      <c r="F563"/>
      <c r="G563"/>
      <c r="M563" s="30"/>
      <c r="N563" s="30"/>
      <c r="O563" s="30"/>
      <c r="P563" s="30"/>
      <c r="Q563" s="30"/>
      <c r="R563" s="30"/>
      <c r="S563" s="30"/>
      <c r="T563" s="30"/>
      <c r="U563" s="30"/>
      <c r="V563" s="30"/>
      <c r="W563" s="30"/>
      <c r="X563" s="30"/>
      <c r="Y563" s="30"/>
      <c r="Z563" s="30"/>
      <c r="LX563"/>
    </row>
    <row r="564" spans="1:336" s="26" customFormat="1" x14ac:dyDescent="0.25">
      <c r="A564"/>
      <c r="B564"/>
      <c r="C564"/>
      <c r="D564"/>
      <c r="E564"/>
      <c r="F564"/>
      <c r="G564"/>
      <c r="M564" s="30"/>
      <c r="N564" s="30"/>
      <c r="O564" s="30"/>
      <c r="P564" s="30"/>
      <c r="Q564" s="30"/>
      <c r="R564" s="30"/>
      <c r="S564" s="30"/>
      <c r="T564" s="30"/>
      <c r="U564" s="30"/>
      <c r="V564" s="30"/>
      <c r="W564" s="30"/>
      <c r="X564" s="30"/>
      <c r="Y564" s="30"/>
      <c r="Z564" s="30"/>
      <c r="LX564"/>
    </row>
    <row r="565" spans="1:336" s="26" customFormat="1" x14ac:dyDescent="0.25">
      <c r="A565"/>
      <c r="B565"/>
      <c r="C565"/>
      <c r="D565"/>
      <c r="E565"/>
      <c r="F565"/>
      <c r="G565"/>
      <c r="M565" s="30"/>
      <c r="N565" s="30"/>
      <c r="O565" s="30"/>
      <c r="P565" s="30"/>
      <c r="Q565" s="30"/>
      <c r="R565" s="30"/>
      <c r="S565" s="30"/>
      <c r="T565" s="30"/>
      <c r="U565" s="30"/>
      <c r="V565" s="30"/>
      <c r="W565" s="30"/>
      <c r="X565" s="30"/>
      <c r="Y565" s="30"/>
      <c r="Z565" s="30"/>
      <c r="LX565"/>
    </row>
    <row r="566" spans="1:336" s="26" customFormat="1" x14ac:dyDescent="0.25">
      <c r="A566"/>
      <c r="B566"/>
      <c r="C566"/>
      <c r="D566"/>
      <c r="E566"/>
      <c r="F566"/>
      <c r="G566"/>
      <c r="M566" s="30"/>
      <c r="N566" s="30"/>
      <c r="O566" s="30"/>
      <c r="P566" s="30"/>
      <c r="Q566" s="30"/>
      <c r="R566" s="30"/>
      <c r="S566" s="30"/>
      <c r="T566" s="30"/>
      <c r="U566" s="30"/>
      <c r="V566" s="30"/>
      <c r="W566" s="30"/>
      <c r="X566" s="30"/>
      <c r="Y566" s="30"/>
      <c r="Z566" s="30"/>
      <c r="LX566"/>
    </row>
    <row r="567" spans="1:336" s="26" customFormat="1" x14ac:dyDescent="0.25">
      <c r="A567"/>
      <c r="B567"/>
      <c r="C567"/>
      <c r="D567"/>
      <c r="E567"/>
      <c r="F567"/>
      <c r="G567"/>
      <c r="M567" s="30"/>
      <c r="N567" s="30"/>
      <c r="O567" s="30"/>
      <c r="P567" s="30"/>
      <c r="Q567" s="30"/>
      <c r="R567" s="30"/>
      <c r="S567" s="30"/>
      <c r="T567" s="30"/>
      <c r="U567" s="30"/>
      <c r="V567" s="30"/>
      <c r="W567" s="30"/>
      <c r="X567" s="30"/>
      <c r="Y567" s="30"/>
      <c r="Z567" s="30"/>
      <c r="LX567"/>
    </row>
    <row r="568" spans="1:336" s="26" customFormat="1" x14ac:dyDescent="0.25">
      <c r="A568"/>
      <c r="B568"/>
      <c r="C568"/>
      <c r="D568"/>
      <c r="E568"/>
      <c r="F568"/>
      <c r="G568"/>
      <c r="M568" s="30"/>
      <c r="N568" s="30"/>
      <c r="O568" s="30"/>
      <c r="P568" s="30"/>
      <c r="Q568" s="30"/>
      <c r="R568" s="30"/>
      <c r="S568" s="30"/>
      <c r="T568" s="30"/>
      <c r="U568" s="30"/>
      <c r="V568" s="30"/>
      <c r="W568" s="30"/>
      <c r="X568" s="30"/>
      <c r="Y568" s="30"/>
      <c r="Z568" s="30"/>
      <c r="LX568"/>
    </row>
    <row r="569" spans="1:336" s="26" customFormat="1" x14ac:dyDescent="0.25">
      <c r="A569"/>
      <c r="B569"/>
      <c r="C569"/>
      <c r="D569"/>
      <c r="E569"/>
      <c r="F569"/>
      <c r="G569"/>
      <c r="M569" s="30"/>
      <c r="N569" s="30"/>
      <c r="O569" s="30"/>
      <c r="P569" s="30"/>
      <c r="Q569" s="30"/>
      <c r="R569" s="30"/>
      <c r="S569" s="30"/>
      <c r="T569" s="30"/>
      <c r="U569" s="30"/>
      <c r="V569" s="30"/>
      <c r="W569" s="30"/>
      <c r="X569" s="30"/>
      <c r="Y569" s="30"/>
      <c r="Z569" s="30"/>
      <c r="LX569"/>
    </row>
    <row r="570" spans="1:336" s="26" customFormat="1" x14ac:dyDescent="0.25">
      <c r="A570"/>
      <c r="B570"/>
      <c r="C570"/>
      <c r="D570"/>
      <c r="E570"/>
      <c r="F570"/>
      <c r="G570"/>
      <c r="M570" s="30"/>
      <c r="N570" s="30"/>
      <c r="O570" s="30"/>
      <c r="P570" s="30"/>
      <c r="Q570" s="30"/>
      <c r="R570" s="30"/>
      <c r="S570" s="30"/>
      <c r="T570" s="30"/>
      <c r="U570" s="30"/>
      <c r="V570" s="30"/>
      <c r="W570" s="30"/>
      <c r="X570" s="30"/>
      <c r="Y570" s="30"/>
      <c r="Z570" s="30"/>
      <c r="LX570"/>
    </row>
    <row r="571" spans="1:336" s="26" customFormat="1" x14ac:dyDescent="0.25">
      <c r="A571"/>
      <c r="B571"/>
      <c r="C571"/>
      <c r="D571"/>
      <c r="E571"/>
      <c r="F571"/>
      <c r="G571"/>
      <c r="M571" s="30"/>
      <c r="N571" s="30"/>
      <c r="O571" s="30"/>
      <c r="P571" s="30"/>
      <c r="Q571" s="30"/>
      <c r="R571" s="30"/>
      <c r="S571" s="30"/>
      <c r="T571" s="30"/>
      <c r="U571" s="30"/>
      <c r="V571" s="30"/>
      <c r="W571" s="30"/>
      <c r="X571" s="30"/>
      <c r="Y571" s="30"/>
      <c r="Z571" s="30"/>
      <c r="LX571"/>
    </row>
    <row r="572" spans="1:336" s="26" customFormat="1" x14ac:dyDescent="0.25">
      <c r="A572"/>
      <c r="B572"/>
      <c r="C572"/>
      <c r="D572"/>
      <c r="E572"/>
      <c r="F572"/>
      <c r="G572"/>
      <c r="M572" s="30"/>
      <c r="N572" s="30"/>
      <c r="O572" s="30"/>
      <c r="P572" s="30"/>
      <c r="Q572" s="30"/>
      <c r="R572" s="30"/>
      <c r="S572" s="30"/>
      <c r="T572" s="30"/>
      <c r="U572" s="30"/>
      <c r="V572" s="30"/>
      <c r="W572" s="30"/>
      <c r="X572" s="30"/>
      <c r="Y572" s="30"/>
      <c r="Z572" s="30"/>
      <c r="LX572"/>
    </row>
    <row r="573" spans="1:336" s="26" customFormat="1" x14ac:dyDescent="0.25">
      <c r="A573"/>
      <c r="B573"/>
      <c r="C573"/>
      <c r="D573"/>
      <c r="E573"/>
      <c r="F573"/>
      <c r="G573"/>
      <c r="M573" s="30"/>
      <c r="N573" s="30"/>
      <c r="O573" s="30"/>
      <c r="P573" s="30"/>
      <c r="Q573" s="30"/>
      <c r="R573" s="30"/>
      <c r="S573" s="30"/>
      <c r="T573" s="30"/>
      <c r="U573" s="30"/>
      <c r="V573" s="30"/>
      <c r="W573" s="30"/>
      <c r="X573" s="30"/>
      <c r="Y573" s="30"/>
      <c r="Z573" s="30"/>
      <c r="LX573"/>
    </row>
    <row r="574" spans="1:336" s="26" customFormat="1" x14ac:dyDescent="0.25">
      <c r="A574"/>
      <c r="B574"/>
      <c r="C574"/>
      <c r="D574"/>
      <c r="E574"/>
      <c r="F574"/>
      <c r="G574"/>
      <c r="M574" s="30"/>
      <c r="N574" s="30"/>
      <c r="O574" s="30"/>
      <c r="P574" s="30"/>
      <c r="Q574" s="30"/>
      <c r="R574" s="30"/>
      <c r="S574" s="30"/>
      <c r="T574" s="30"/>
      <c r="U574" s="30"/>
      <c r="V574" s="30"/>
      <c r="W574" s="30"/>
      <c r="X574" s="30"/>
      <c r="Y574" s="30"/>
      <c r="Z574" s="30"/>
      <c r="LX574"/>
    </row>
    <row r="575" spans="1:336" s="26" customFormat="1" x14ac:dyDescent="0.25">
      <c r="A575"/>
      <c r="B575"/>
      <c r="C575"/>
      <c r="D575"/>
      <c r="E575"/>
      <c r="F575"/>
      <c r="G575"/>
      <c r="M575" s="30"/>
      <c r="N575" s="30"/>
      <c r="O575" s="30"/>
      <c r="P575" s="30"/>
      <c r="Q575" s="30"/>
      <c r="R575" s="30"/>
      <c r="S575" s="30"/>
      <c r="T575" s="30"/>
      <c r="U575" s="30"/>
      <c r="V575" s="30"/>
      <c r="W575" s="30"/>
      <c r="X575" s="30"/>
      <c r="Y575" s="30"/>
      <c r="Z575" s="30"/>
      <c r="LX575"/>
    </row>
    <row r="576" spans="1:336" s="26" customFormat="1" x14ac:dyDescent="0.25">
      <c r="A576"/>
      <c r="B576"/>
      <c r="C576"/>
      <c r="D576"/>
      <c r="E576"/>
      <c r="F576"/>
      <c r="G576"/>
      <c r="M576" s="30"/>
      <c r="N576" s="30"/>
      <c r="O576" s="30"/>
      <c r="P576" s="30"/>
      <c r="Q576" s="30"/>
      <c r="R576" s="30"/>
      <c r="S576" s="30"/>
      <c r="T576" s="30"/>
      <c r="U576" s="30"/>
      <c r="V576" s="30"/>
      <c r="W576" s="30"/>
      <c r="X576" s="30"/>
      <c r="Y576" s="30"/>
      <c r="Z576" s="30"/>
      <c r="LX576"/>
    </row>
    <row r="577" spans="1:336" s="26" customFormat="1" x14ac:dyDescent="0.25">
      <c r="A577"/>
      <c r="B577"/>
      <c r="C577"/>
      <c r="D577"/>
      <c r="E577"/>
      <c r="F577"/>
      <c r="G577"/>
      <c r="M577" s="30"/>
      <c r="N577" s="30"/>
      <c r="O577" s="30"/>
      <c r="P577" s="30"/>
      <c r="Q577" s="30"/>
      <c r="R577" s="30"/>
      <c r="S577" s="30"/>
      <c r="T577" s="30"/>
      <c r="U577" s="30"/>
      <c r="V577" s="30"/>
      <c r="W577" s="30"/>
      <c r="X577" s="30"/>
      <c r="Y577" s="30"/>
      <c r="Z577" s="30"/>
      <c r="LX577"/>
    </row>
    <row r="578" spans="1:336" s="26" customFormat="1" x14ac:dyDescent="0.25">
      <c r="A578"/>
      <c r="B578"/>
      <c r="C578"/>
      <c r="D578"/>
      <c r="E578"/>
      <c r="F578"/>
      <c r="G578"/>
      <c r="M578" s="30"/>
      <c r="N578" s="30"/>
      <c r="O578" s="30"/>
      <c r="P578" s="30"/>
      <c r="Q578" s="30"/>
      <c r="R578" s="30"/>
      <c r="S578" s="30"/>
      <c r="T578" s="30"/>
      <c r="U578" s="30"/>
      <c r="V578" s="30"/>
      <c r="W578" s="30"/>
      <c r="X578" s="30"/>
      <c r="Y578" s="30"/>
      <c r="Z578" s="30"/>
      <c r="LX578"/>
    </row>
    <row r="579" spans="1:336" s="26" customFormat="1" x14ac:dyDescent="0.25">
      <c r="A579"/>
      <c r="B579"/>
      <c r="C579"/>
      <c r="D579"/>
      <c r="E579"/>
      <c r="F579"/>
      <c r="G579"/>
      <c r="M579" s="30"/>
      <c r="N579" s="30"/>
      <c r="O579" s="30"/>
      <c r="P579" s="30"/>
      <c r="Q579" s="30"/>
      <c r="R579" s="30"/>
      <c r="S579" s="30"/>
      <c r="T579" s="30"/>
      <c r="U579" s="30"/>
      <c r="V579" s="30"/>
      <c r="W579" s="30"/>
      <c r="X579" s="30"/>
      <c r="Y579" s="30"/>
      <c r="Z579" s="30"/>
      <c r="LX579"/>
    </row>
    <row r="580" spans="1:336" s="26" customFormat="1" x14ac:dyDescent="0.25">
      <c r="A580"/>
      <c r="B580"/>
      <c r="C580"/>
      <c r="D580"/>
      <c r="E580"/>
      <c r="F580"/>
      <c r="G580"/>
      <c r="M580" s="30"/>
      <c r="N580" s="30"/>
      <c r="O580" s="30"/>
      <c r="P580" s="30"/>
      <c r="Q580" s="30"/>
      <c r="R580" s="30"/>
      <c r="S580" s="30"/>
      <c r="T580" s="30"/>
      <c r="U580" s="30"/>
      <c r="V580" s="30"/>
      <c r="W580" s="30"/>
      <c r="X580" s="30"/>
      <c r="Y580" s="30"/>
      <c r="Z580" s="30"/>
      <c r="LX580"/>
    </row>
    <row r="581" spans="1:336" s="26" customFormat="1" x14ac:dyDescent="0.25">
      <c r="A581"/>
      <c r="B581"/>
      <c r="C581"/>
      <c r="D581"/>
      <c r="E581"/>
      <c r="F581"/>
      <c r="G581"/>
      <c r="M581" s="30"/>
      <c r="N581" s="30"/>
      <c r="O581" s="30"/>
      <c r="P581" s="30"/>
      <c r="Q581" s="30"/>
      <c r="R581" s="30"/>
      <c r="S581" s="30"/>
      <c r="T581" s="30"/>
      <c r="U581" s="30"/>
      <c r="V581" s="30"/>
      <c r="W581" s="30"/>
      <c r="X581" s="30"/>
      <c r="Y581" s="30"/>
      <c r="Z581" s="30"/>
      <c r="LX581"/>
    </row>
    <row r="582" spans="1:336" s="26" customFormat="1" x14ac:dyDescent="0.25">
      <c r="A582"/>
      <c r="B582"/>
      <c r="C582"/>
      <c r="D582"/>
      <c r="E582"/>
      <c r="F582"/>
      <c r="G582"/>
      <c r="M582" s="30"/>
      <c r="N582" s="30"/>
      <c r="O582" s="30"/>
      <c r="P582" s="30"/>
      <c r="Q582" s="30"/>
      <c r="R582" s="30"/>
      <c r="S582" s="30"/>
      <c r="T582" s="30"/>
      <c r="U582" s="30"/>
      <c r="V582" s="30"/>
      <c r="W582" s="30"/>
      <c r="X582" s="30"/>
      <c r="Y582" s="30"/>
      <c r="Z582" s="30"/>
      <c r="LX582"/>
    </row>
    <row r="583" spans="1:336" s="26" customFormat="1" x14ac:dyDescent="0.25">
      <c r="A583"/>
      <c r="B583"/>
      <c r="C583"/>
      <c r="D583"/>
      <c r="E583"/>
      <c r="F583"/>
      <c r="G583"/>
      <c r="M583" s="30"/>
      <c r="N583" s="30"/>
      <c r="O583" s="30"/>
      <c r="P583" s="30"/>
      <c r="Q583" s="30"/>
      <c r="R583" s="30"/>
      <c r="S583" s="30"/>
      <c r="T583" s="30"/>
      <c r="U583" s="30"/>
      <c r="V583" s="30"/>
      <c r="W583" s="30"/>
      <c r="X583" s="30"/>
      <c r="Y583" s="30"/>
      <c r="Z583" s="30"/>
      <c r="LX583"/>
    </row>
    <row r="584" spans="1:336" s="26" customFormat="1" x14ac:dyDescent="0.25">
      <c r="A584"/>
      <c r="B584"/>
      <c r="C584"/>
      <c r="D584"/>
      <c r="E584"/>
      <c r="F584"/>
      <c r="G584"/>
      <c r="M584" s="30"/>
      <c r="N584" s="30"/>
      <c r="O584" s="30"/>
      <c r="P584" s="30"/>
      <c r="Q584" s="30"/>
      <c r="R584" s="30"/>
      <c r="S584" s="30"/>
      <c r="T584" s="30"/>
      <c r="U584" s="30"/>
      <c r="V584" s="30"/>
      <c r="W584" s="30"/>
      <c r="X584" s="30"/>
      <c r="Y584" s="30"/>
      <c r="Z584" s="30"/>
      <c r="LX584"/>
    </row>
    <row r="585" spans="1:336" s="26" customFormat="1" x14ac:dyDescent="0.25">
      <c r="A585"/>
      <c r="B585"/>
      <c r="C585"/>
      <c r="D585"/>
      <c r="E585"/>
      <c r="F585"/>
      <c r="G585"/>
      <c r="M585" s="30"/>
      <c r="N585" s="30"/>
      <c r="O585" s="30"/>
      <c r="P585" s="30"/>
      <c r="Q585" s="30"/>
      <c r="R585" s="30"/>
      <c r="S585" s="30"/>
      <c r="T585" s="30"/>
      <c r="U585" s="30"/>
      <c r="V585" s="30"/>
      <c r="W585" s="30"/>
      <c r="X585" s="30"/>
      <c r="Y585" s="30"/>
      <c r="Z585" s="30"/>
      <c r="LX585"/>
    </row>
    <row r="586" spans="1:336" s="26" customFormat="1" x14ac:dyDescent="0.25">
      <c r="A586"/>
      <c r="B586"/>
      <c r="C586"/>
      <c r="D586"/>
      <c r="E586"/>
      <c r="F586"/>
      <c r="G586"/>
      <c r="M586" s="30"/>
      <c r="N586" s="30"/>
      <c r="O586" s="30"/>
      <c r="P586" s="30"/>
      <c r="Q586" s="30"/>
      <c r="R586" s="30"/>
      <c r="S586" s="30"/>
      <c r="T586" s="30"/>
      <c r="U586" s="30"/>
      <c r="V586" s="30"/>
      <c r="W586" s="30"/>
      <c r="X586" s="30"/>
      <c r="Y586" s="30"/>
      <c r="Z586" s="30"/>
      <c r="LX586"/>
    </row>
    <row r="587" spans="1:336" s="26" customFormat="1" x14ac:dyDescent="0.25">
      <c r="A587"/>
      <c r="B587"/>
      <c r="C587"/>
      <c r="D587"/>
      <c r="E587"/>
      <c r="F587"/>
      <c r="G587"/>
      <c r="M587" s="30"/>
      <c r="N587" s="30"/>
      <c r="O587" s="30"/>
      <c r="P587" s="30"/>
      <c r="Q587" s="30"/>
      <c r="R587" s="30"/>
      <c r="S587" s="30"/>
      <c r="T587" s="30"/>
      <c r="U587" s="30"/>
      <c r="V587" s="30"/>
      <c r="W587" s="30"/>
      <c r="X587" s="30"/>
      <c r="Y587" s="30"/>
      <c r="Z587" s="30"/>
      <c r="LX587"/>
    </row>
    <row r="588" spans="1:336" s="26" customFormat="1" x14ac:dyDescent="0.25">
      <c r="A588"/>
      <c r="B588"/>
      <c r="C588"/>
      <c r="D588"/>
      <c r="E588"/>
      <c r="F588"/>
      <c r="G588"/>
      <c r="M588" s="30"/>
      <c r="N588" s="30"/>
      <c r="O588" s="30"/>
      <c r="P588" s="30"/>
      <c r="Q588" s="30"/>
      <c r="R588" s="30"/>
      <c r="S588" s="30"/>
      <c r="T588" s="30"/>
      <c r="U588" s="30"/>
      <c r="V588" s="30"/>
      <c r="W588" s="30"/>
      <c r="X588" s="30"/>
      <c r="Y588" s="30"/>
      <c r="Z588" s="30"/>
      <c r="LX588"/>
    </row>
    <row r="589" spans="1:336" s="26" customFormat="1" x14ac:dyDescent="0.25">
      <c r="A589"/>
      <c r="B589"/>
      <c r="C589"/>
      <c r="D589"/>
      <c r="E589"/>
      <c r="F589"/>
      <c r="G589"/>
      <c r="M589" s="30"/>
      <c r="N589" s="30"/>
      <c r="O589" s="30"/>
      <c r="P589" s="30"/>
      <c r="Q589" s="30"/>
      <c r="R589" s="30"/>
      <c r="S589" s="30"/>
      <c r="T589" s="30"/>
      <c r="U589" s="30"/>
      <c r="V589" s="30"/>
      <c r="W589" s="30"/>
      <c r="X589" s="30"/>
      <c r="Y589" s="30"/>
      <c r="Z589" s="30"/>
      <c r="LX589"/>
    </row>
    <row r="590" spans="1:336" s="26" customFormat="1" x14ac:dyDescent="0.25">
      <c r="A590"/>
      <c r="B590"/>
      <c r="C590"/>
      <c r="D590"/>
      <c r="E590"/>
      <c r="F590"/>
      <c r="G590"/>
      <c r="M590" s="30"/>
      <c r="N590" s="30"/>
      <c r="O590" s="30"/>
      <c r="P590" s="30"/>
      <c r="Q590" s="30"/>
      <c r="R590" s="30"/>
      <c r="S590" s="30"/>
      <c r="T590" s="30"/>
      <c r="U590" s="30"/>
      <c r="V590" s="30"/>
      <c r="W590" s="30"/>
      <c r="X590" s="30"/>
      <c r="Y590" s="30"/>
      <c r="Z590" s="30"/>
      <c r="LX590"/>
    </row>
    <row r="591" spans="1:336" s="26" customFormat="1" x14ac:dyDescent="0.25">
      <c r="A591"/>
      <c r="B591"/>
      <c r="C591"/>
      <c r="D591"/>
      <c r="E591"/>
      <c r="F591"/>
      <c r="G591"/>
      <c r="M591" s="30"/>
      <c r="N591" s="30"/>
      <c r="O591" s="30"/>
      <c r="P591" s="30"/>
      <c r="Q591" s="30"/>
      <c r="R591" s="30"/>
      <c r="S591" s="30"/>
      <c r="T591" s="30"/>
      <c r="U591" s="30"/>
      <c r="V591" s="30"/>
      <c r="W591" s="30"/>
      <c r="X591" s="30"/>
      <c r="Y591" s="30"/>
      <c r="Z591" s="30"/>
      <c r="LX591"/>
    </row>
    <row r="592" spans="1:336" s="26" customFormat="1" x14ac:dyDescent="0.25">
      <c r="A592"/>
      <c r="B592"/>
      <c r="C592"/>
      <c r="D592"/>
      <c r="E592"/>
      <c r="F592"/>
      <c r="G592"/>
      <c r="M592" s="30"/>
      <c r="N592" s="30"/>
      <c r="O592" s="30"/>
      <c r="P592" s="30"/>
      <c r="Q592" s="30"/>
      <c r="R592" s="30"/>
      <c r="S592" s="30"/>
      <c r="T592" s="30"/>
      <c r="U592" s="30"/>
      <c r="V592" s="30"/>
      <c r="W592" s="30"/>
      <c r="X592" s="30"/>
      <c r="Y592" s="30"/>
      <c r="Z592" s="30"/>
      <c r="LX592"/>
    </row>
    <row r="593" spans="1:336" s="26" customFormat="1" x14ac:dyDescent="0.25">
      <c r="A593"/>
      <c r="B593"/>
      <c r="C593"/>
      <c r="D593"/>
      <c r="E593"/>
      <c r="F593"/>
      <c r="G593"/>
      <c r="M593" s="30"/>
      <c r="N593" s="30"/>
      <c r="O593" s="30"/>
      <c r="P593" s="30"/>
      <c r="Q593" s="30"/>
      <c r="R593" s="30"/>
      <c r="S593" s="30"/>
      <c r="T593" s="30"/>
      <c r="U593" s="30"/>
      <c r="V593" s="30"/>
      <c r="W593" s="30"/>
      <c r="X593" s="30"/>
      <c r="Y593" s="30"/>
      <c r="Z593" s="30"/>
      <c r="LX593"/>
    </row>
    <row r="594" spans="1:336" s="26" customFormat="1" x14ac:dyDescent="0.25">
      <c r="A594"/>
      <c r="B594"/>
      <c r="C594"/>
      <c r="D594"/>
      <c r="E594"/>
      <c r="F594"/>
      <c r="G594"/>
      <c r="M594" s="30"/>
      <c r="N594" s="30"/>
      <c r="O594" s="30"/>
      <c r="P594" s="30"/>
      <c r="Q594" s="30"/>
      <c r="R594" s="30"/>
      <c r="S594" s="30"/>
      <c r="T594" s="30"/>
      <c r="U594" s="30"/>
      <c r="V594" s="30"/>
      <c r="W594" s="30"/>
      <c r="X594" s="30"/>
      <c r="Y594" s="30"/>
      <c r="Z594" s="30"/>
      <c r="LX594"/>
    </row>
    <row r="595" spans="1:336" s="26" customFormat="1" x14ac:dyDescent="0.25">
      <c r="A595"/>
      <c r="B595"/>
      <c r="C595"/>
      <c r="D595"/>
      <c r="E595"/>
      <c r="F595"/>
      <c r="G595"/>
      <c r="M595" s="30"/>
      <c r="N595" s="30"/>
      <c r="O595" s="30"/>
      <c r="P595" s="30"/>
      <c r="Q595" s="30"/>
      <c r="R595" s="30"/>
      <c r="S595" s="30"/>
      <c r="T595" s="30"/>
      <c r="U595" s="30"/>
      <c r="V595" s="30"/>
      <c r="W595" s="30"/>
      <c r="X595" s="30"/>
      <c r="Y595" s="30"/>
      <c r="Z595" s="30"/>
      <c r="LX595"/>
    </row>
    <row r="596" spans="1:336" s="26" customFormat="1" x14ac:dyDescent="0.25">
      <c r="A596"/>
      <c r="B596"/>
      <c r="C596"/>
      <c r="D596"/>
      <c r="E596"/>
      <c r="F596"/>
      <c r="G596"/>
      <c r="M596" s="30"/>
      <c r="N596" s="30"/>
      <c r="O596" s="30"/>
      <c r="P596" s="30"/>
      <c r="Q596" s="30"/>
      <c r="R596" s="30"/>
      <c r="S596" s="30"/>
      <c r="T596" s="30"/>
      <c r="U596" s="30"/>
      <c r="V596" s="30"/>
      <c r="W596" s="30"/>
      <c r="X596" s="30"/>
      <c r="Y596" s="30"/>
      <c r="Z596" s="30"/>
      <c r="LX596"/>
    </row>
    <row r="597" spans="1:336" s="26" customFormat="1" x14ac:dyDescent="0.25">
      <c r="A597"/>
      <c r="B597"/>
      <c r="C597"/>
      <c r="D597"/>
      <c r="E597"/>
      <c r="F597"/>
      <c r="G597"/>
      <c r="M597" s="30"/>
      <c r="N597" s="30"/>
      <c r="O597" s="30"/>
      <c r="P597" s="30"/>
      <c r="Q597" s="30"/>
      <c r="R597" s="30"/>
      <c r="S597" s="30"/>
      <c r="T597" s="30"/>
      <c r="U597" s="30"/>
      <c r="V597" s="30"/>
      <c r="W597" s="30"/>
      <c r="X597" s="30"/>
      <c r="Y597" s="30"/>
      <c r="Z597" s="30"/>
      <c r="LX597"/>
    </row>
    <row r="598" spans="1:336" s="26" customFormat="1" x14ac:dyDescent="0.25">
      <c r="A598"/>
      <c r="B598"/>
      <c r="C598"/>
      <c r="D598"/>
      <c r="E598"/>
      <c r="F598"/>
      <c r="G598"/>
      <c r="M598" s="30"/>
      <c r="N598" s="30"/>
      <c r="O598" s="30"/>
      <c r="P598" s="30"/>
      <c r="Q598" s="30"/>
      <c r="R598" s="30"/>
      <c r="S598" s="30"/>
      <c r="T598" s="30"/>
      <c r="U598" s="30"/>
      <c r="V598" s="30"/>
      <c r="W598" s="30"/>
      <c r="X598" s="30"/>
      <c r="Y598" s="30"/>
      <c r="Z598" s="30"/>
      <c r="LX598"/>
    </row>
    <row r="599" spans="1:336" s="26" customFormat="1" x14ac:dyDescent="0.25">
      <c r="A599"/>
      <c r="B599"/>
      <c r="C599"/>
      <c r="D599"/>
      <c r="E599"/>
      <c r="F599"/>
      <c r="G599"/>
      <c r="M599" s="30"/>
      <c r="N599" s="30"/>
      <c r="O599" s="30"/>
      <c r="P599" s="30"/>
      <c r="Q599" s="30"/>
      <c r="R599" s="30"/>
      <c r="S599" s="30"/>
      <c r="T599" s="30"/>
      <c r="U599" s="30"/>
      <c r="V599" s="30"/>
      <c r="W599" s="30"/>
      <c r="X599" s="30"/>
      <c r="Y599" s="30"/>
      <c r="Z599" s="30"/>
      <c r="LX599"/>
    </row>
    <row r="600" spans="1:336" s="26" customFormat="1" x14ac:dyDescent="0.25">
      <c r="A600"/>
      <c r="B600"/>
      <c r="C600"/>
      <c r="D600"/>
      <c r="E600"/>
      <c r="F600"/>
      <c r="G600"/>
      <c r="M600" s="30"/>
      <c r="N600" s="30"/>
      <c r="O600" s="30"/>
      <c r="P600" s="30"/>
      <c r="Q600" s="30"/>
      <c r="R600" s="30"/>
      <c r="S600" s="30"/>
      <c r="T600" s="30"/>
      <c r="U600" s="30"/>
      <c r="V600" s="30"/>
      <c r="W600" s="30"/>
      <c r="X600" s="30"/>
      <c r="Y600" s="30"/>
      <c r="Z600" s="30"/>
      <c r="LX600"/>
    </row>
    <row r="601" spans="1:336" s="26" customFormat="1" x14ac:dyDescent="0.25">
      <c r="A601"/>
      <c r="B601"/>
      <c r="C601"/>
      <c r="D601"/>
      <c r="E601"/>
      <c r="F601"/>
      <c r="G601"/>
      <c r="M601" s="30"/>
      <c r="N601" s="30"/>
      <c r="O601" s="30"/>
      <c r="P601" s="30"/>
      <c r="Q601" s="30"/>
      <c r="R601" s="30"/>
      <c r="S601" s="30"/>
      <c r="T601" s="30"/>
      <c r="U601" s="30"/>
      <c r="V601" s="30"/>
      <c r="W601" s="30"/>
      <c r="X601" s="30"/>
      <c r="Y601" s="30"/>
      <c r="Z601" s="30"/>
      <c r="LX601"/>
    </row>
    <row r="602" spans="1:336" s="26" customFormat="1" x14ac:dyDescent="0.25">
      <c r="A602"/>
      <c r="B602"/>
      <c r="C602"/>
      <c r="D602"/>
      <c r="E602"/>
      <c r="F602"/>
      <c r="G602"/>
      <c r="M602" s="30"/>
      <c r="N602" s="30"/>
      <c r="O602" s="30"/>
      <c r="P602" s="30"/>
      <c r="Q602" s="30"/>
      <c r="R602" s="30"/>
      <c r="S602" s="30"/>
      <c r="T602" s="30"/>
      <c r="U602" s="30"/>
      <c r="V602" s="30"/>
      <c r="W602" s="30"/>
      <c r="X602" s="30"/>
      <c r="Y602" s="30"/>
      <c r="Z602" s="30"/>
      <c r="LX602"/>
    </row>
    <row r="603" spans="1:336" s="26" customFormat="1" x14ac:dyDescent="0.25">
      <c r="A603"/>
      <c r="B603"/>
      <c r="C603"/>
      <c r="D603"/>
      <c r="E603"/>
      <c r="F603"/>
      <c r="G603"/>
      <c r="M603" s="30"/>
      <c r="N603" s="30"/>
      <c r="O603" s="30"/>
      <c r="P603" s="30"/>
      <c r="Q603" s="30"/>
      <c r="R603" s="30"/>
      <c r="S603" s="30"/>
      <c r="T603" s="30"/>
      <c r="U603" s="30"/>
      <c r="V603" s="30"/>
      <c r="W603" s="30"/>
      <c r="X603" s="30"/>
      <c r="Y603" s="30"/>
      <c r="Z603" s="30"/>
      <c r="LX603"/>
    </row>
    <row r="604" spans="1:336" s="26" customFormat="1" x14ac:dyDescent="0.25">
      <c r="A604"/>
      <c r="B604"/>
      <c r="C604"/>
      <c r="D604"/>
      <c r="E604"/>
      <c r="F604"/>
      <c r="G604"/>
      <c r="M604" s="30"/>
      <c r="N604" s="30"/>
      <c r="O604" s="30"/>
      <c r="P604" s="30"/>
      <c r="Q604" s="30"/>
      <c r="R604" s="30"/>
      <c r="S604" s="30"/>
      <c r="T604" s="30"/>
      <c r="U604" s="30"/>
      <c r="V604" s="30"/>
      <c r="W604" s="30"/>
      <c r="X604" s="30"/>
      <c r="Y604" s="30"/>
      <c r="Z604" s="30"/>
      <c r="LX604"/>
    </row>
    <row r="605" spans="1:336" s="26" customFormat="1" x14ac:dyDescent="0.25">
      <c r="A605"/>
      <c r="B605"/>
      <c r="C605"/>
      <c r="D605"/>
      <c r="E605"/>
      <c r="F605"/>
      <c r="G605"/>
      <c r="M605" s="30"/>
      <c r="N605" s="30"/>
      <c r="O605" s="30"/>
      <c r="P605" s="30"/>
      <c r="Q605" s="30"/>
      <c r="R605" s="30"/>
      <c r="S605" s="30"/>
      <c r="T605" s="30"/>
      <c r="U605" s="30"/>
      <c r="V605" s="30"/>
      <c r="W605" s="30"/>
      <c r="X605" s="30"/>
      <c r="Y605" s="30"/>
      <c r="Z605" s="30"/>
      <c r="LX605"/>
    </row>
    <row r="606" spans="1:336" s="26" customFormat="1" x14ac:dyDescent="0.25">
      <c r="A606"/>
      <c r="B606"/>
      <c r="C606"/>
      <c r="D606"/>
      <c r="E606"/>
      <c r="F606"/>
      <c r="G606"/>
      <c r="M606" s="30"/>
      <c r="N606" s="30"/>
      <c r="O606" s="30"/>
      <c r="P606" s="30"/>
      <c r="Q606" s="30"/>
      <c r="R606" s="30"/>
      <c r="S606" s="30"/>
      <c r="T606" s="30"/>
      <c r="U606" s="30"/>
      <c r="V606" s="30"/>
      <c r="W606" s="30"/>
      <c r="X606" s="30"/>
      <c r="Y606" s="30"/>
      <c r="Z606" s="30"/>
      <c r="LX606"/>
    </row>
    <row r="607" spans="1:336" s="26" customFormat="1" x14ac:dyDescent="0.25">
      <c r="A607"/>
      <c r="B607"/>
      <c r="C607"/>
      <c r="D607"/>
      <c r="E607"/>
      <c r="F607"/>
      <c r="G607"/>
      <c r="M607" s="30"/>
      <c r="N607" s="30"/>
      <c r="O607" s="30"/>
      <c r="P607" s="30"/>
      <c r="Q607" s="30"/>
      <c r="R607" s="30"/>
      <c r="S607" s="30"/>
      <c r="T607" s="30"/>
      <c r="U607" s="30"/>
      <c r="V607" s="30"/>
      <c r="W607" s="30"/>
      <c r="X607" s="30"/>
      <c r="Y607" s="30"/>
      <c r="Z607" s="30"/>
      <c r="LX607"/>
    </row>
    <row r="608" spans="1:336" s="26" customFormat="1" x14ac:dyDescent="0.25">
      <c r="A608"/>
      <c r="B608"/>
      <c r="C608"/>
      <c r="D608"/>
      <c r="E608"/>
      <c r="F608"/>
      <c r="G608"/>
      <c r="M608" s="30"/>
      <c r="N608" s="30"/>
      <c r="O608" s="30"/>
      <c r="P608" s="30"/>
      <c r="Q608" s="30"/>
      <c r="R608" s="30"/>
      <c r="S608" s="30"/>
      <c r="T608" s="30"/>
      <c r="U608" s="30"/>
      <c r="V608" s="30"/>
      <c r="W608" s="30"/>
      <c r="X608" s="30"/>
      <c r="Y608" s="30"/>
      <c r="Z608" s="30"/>
      <c r="LX608"/>
    </row>
    <row r="609" spans="1:336" s="26" customFormat="1" x14ac:dyDescent="0.25">
      <c r="A609"/>
      <c r="B609"/>
      <c r="C609"/>
      <c r="D609"/>
      <c r="E609"/>
      <c r="F609"/>
      <c r="G609"/>
      <c r="M609" s="30"/>
      <c r="N609" s="30"/>
      <c r="O609" s="30"/>
      <c r="P609" s="30"/>
      <c r="Q609" s="30"/>
      <c r="R609" s="30"/>
      <c r="S609" s="30"/>
      <c r="T609" s="30"/>
      <c r="U609" s="30"/>
      <c r="V609" s="30"/>
      <c r="W609" s="30"/>
      <c r="X609" s="30"/>
      <c r="Y609" s="30"/>
      <c r="Z609" s="30"/>
      <c r="LX609"/>
    </row>
    <row r="610" spans="1:336" s="26" customFormat="1" x14ac:dyDescent="0.25">
      <c r="A610"/>
      <c r="B610"/>
      <c r="C610"/>
      <c r="D610"/>
      <c r="E610"/>
      <c r="F610"/>
      <c r="G610"/>
      <c r="M610" s="30"/>
      <c r="N610" s="30"/>
      <c r="O610" s="30"/>
      <c r="P610" s="30"/>
      <c r="Q610" s="30"/>
      <c r="R610" s="30"/>
      <c r="S610" s="30"/>
      <c r="T610" s="30"/>
      <c r="U610" s="30"/>
      <c r="V610" s="30"/>
      <c r="W610" s="30"/>
      <c r="X610" s="30"/>
      <c r="Y610" s="30"/>
      <c r="Z610" s="30"/>
      <c r="LX610"/>
    </row>
    <row r="611" spans="1:336" s="26" customFormat="1" x14ac:dyDescent="0.25">
      <c r="A611"/>
      <c r="B611"/>
      <c r="C611"/>
      <c r="D611"/>
      <c r="E611"/>
      <c r="F611"/>
      <c r="G611"/>
      <c r="M611" s="30"/>
      <c r="N611" s="30"/>
      <c r="O611" s="30"/>
      <c r="P611" s="30"/>
      <c r="Q611" s="30"/>
      <c r="R611" s="30"/>
      <c r="S611" s="30"/>
      <c r="T611" s="30"/>
      <c r="U611" s="30"/>
      <c r="V611" s="30"/>
      <c r="W611" s="30"/>
      <c r="X611" s="30"/>
      <c r="Y611" s="30"/>
      <c r="Z611" s="30"/>
      <c r="LX611"/>
    </row>
    <row r="612" spans="1:336" s="26" customFormat="1" x14ac:dyDescent="0.25">
      <c r="A612"/>
      <c r="B612"/>
      <c r="C612"/>
      <c r="D612"/>
      <c r="E612"/>
      <c r="F612"/>
      <c r="G612"/>
      <c r="M612" s="30"/>
      <c r="N612" s="30"/>
      <c r="O612" s="30"/>
      <c r="P612" s="30"/>
      <c r="Q612" s="30"/>
      <c r="R612" s="30"/>
      <c r="S612" s="30"/>
      <c r="T612" s="30"/>
      <c r="U612" s="30"/>
      <c r="V612" s="30"/>
      <c r="W612" s="30"/>
      <c r="X612" s="30"/>
      <c r="Y612" s="30"/>
      <c r="Z612" s="30"/>
      <c r="LX612"/>
    </row>
    <row r="613" spans="1:336" s="26" customFormat="1" x14ac:dyDescent="0.25">
      <c r="A613"/>
      <c r="B613"/>
      <c r="C613"/>
      <c r="D613"/>
      <c r="E613"/>
      <c r="F613"/>
      <c r="G613"/>
      <c r="M613" s="30"/>
      <c r="N613" s="30"/>
      <c r="O613" s="30"/>
      <c r="P613" s="30"/>
      <c r="Q613" s="30"/>
      <c r="R613" s="30"/>
      <c r="S613" s="30"/>
      <c r="T613" s="30"/>
      <c r="U613" s="30"/>
      <c r="V613" s="30"/>
      <c r="W613" s="30"/>
      <c r="X613" s="30"/>
      <c r="Y613" s="30"/>
      <c r="Z613" s="30"/>
      <c r="LX613"/>
    </row>
    <row r="614" spans="1:336" s="26" customFormat="1" x14ac:dyDescent="0.25">
      <c r="A614"/>
      <c r="B614"/>
      <c r="C614"/>
      <c r="D614"/>
      <c r="E614"/>
      <c r="F614"/>
      <c r="G614"/>
      <c r="M614" s="30"/>
      <c r="N614" s="30"/>
      <c r="O614" s="30"/>
      <c r="P614" s="30"/>
      <c r="Q614" s="30"/>
      <c r="R614" s="30"/>
      <c r="S614" s="30"/>
      <c r="T614" s="30"/>
      <c r="U614" s="30"/>
      <c r="V614" s="30"/>
      <c r="W614" s="30"/>
      <c r="X614" s="30"/>
      <c r="Y614" s="30"/>
      <c r="Z614" s="30"/>
      <c r="LX614"/>
    </row>
    <row r="615" spans="1:336" s="26" customFormat="1" x14ac:dyDescent="0.25">
      <c r="A615"/>
      <c r="B615"/>
      <c r="C615"/>
      <c r="D615"/>
      <c r="E615"/>
      <c r="F615"/>
      <c r="G615"/>
      <c r="M615" s="30"/>
      <c r="N615" s="30"/>
      <c r="O615" s="30"/>
      <c r="P615" s="30"/>
      <c r="Q615" s="30"/>
      <c r="R615" s="30"/>
      <c r="S615" s="30"/>
      <c r="T615" s="30"/>
      <c r="U615" s="30"/>
      <c r="V615" s="30"/>
      <c r="W615" s="30"/>
      <c r="X615" s="30"/>
      <c r="Y615" s="30"/>
      <c r="Z615" s="30"/>
      <c r="LX615"/>
    </row>
    <row r="616" spans="1:336" s="26" customFormat="1" x14ac:dyDescent="0.25">
      <c r="A616"/>
      <c r="B616"/>
      <c r="C616"/>
      <c r="D616"/>
      <c r="E616"/>
      <c r="F616"/>
      <c r="G616"/>
      <c r="M616" s="30"/>
      <c r="N616" s="30"/>
      <c r="O616" s="30"/>
      <c r="P616" s="30"/>
      <c r="Q616" s="30"/>
      <c r="R616" s="30"/>
      <c r="S616" s="30"/>
      <c r="T616" s="30"/>
      <c r="U616" s="30"/>
      <c r="V616" s="30"/>
      <c r="W616" s="30"/>
      <c r="X616" s="30"/>
      <c r="Y616" s="30"/>
      <c r="Z616" s="30"/>
      <c r="LX616"/>
    </row>
    <row r="617" spans="1:336" s="26" customFormat="1" x14ac:dyDescent="0.25">
      <c r="A617"/>
      <c r="B617"/>
      <c r="C617"/>
      <c r="D617"/>
      <c r="E617"/>
      <c r="F617"/>
      <c r="G617"/>
      <c r="M617" s="30"/>
      <c r="N617" s="30"/>
      <c r="O617" s="30"/>
      <c r="P617" s="30"/>
      <c r="Q617" s="30"/>
      <c r="R617" s="30"/>
      <c r="S617" s="30"/>
      <c r="T617" s="30"/>
      <c r="U617" s="30"/>
      <c r="V617" s="30"/>
      <c r="W617" s="30"/>
      <c r="X617" s="30"/>
      <c r="Y617" s="30"/>
      <c r="Z617" s="30"/>
      <c r="LX617"/>
    </row>
    <row r="618" spans="1:336" s="26" customFormat="1" x14ac:dyDescent="0.25">
      <c r="A618"/>
      <c r="B618"/>
      <c r="C618"/>
      <c r="D618"/>
      <c r="E618"/>
      <c r="F618"/>
      <c r="G618"/>
      <c r="M618" s="30"/>
      <c r="N618" s="30"/>
      <c r="O618" s="30"/>
      <c r="P618" s="30"/>
      <c r="Q618" s="30"/>
      <c r="R618" s="30"/>
      <c r="S618" s="30"/>
      <c r="T618" s="30"/>
      <c r="U618" s="30"/>
      <c r="V618" s="30"/>
      <c r="W618" s="30"/>
      <c r="X618" s="30"/>
      <c r="Y618" s="30"/>
      <c r="Z618" s="30"/>
      <c r="LX618"/>
    </row>
    <row r="619" spans="1:336" s="26" customFormat="1" x14ac:dyDescent="0.25">
      <c r="A619"/>
      <c r="B619"/>
      <c r="C619"/>
      <c r="D619"/>
      <c r="E619"/>
      <c r="F619"/>
      <c r="G619"/>
      <c r="M619" s="30"/>
      <c r="N619" s="30"/>
      <c r="O619" s="30"/>
      <c r="P619" s="30"/>
      <c r="Q619" s="30"/>
      <c r="R619" s="30"/>
      <c r="S619" s="30"/>
      <c r="T619" s="30"/>
      <c r="U619" s="30"/>
      <c r="V619" s="30"/>
      <c r="W619" s="30"/>
      <c r="X619" s="30"/>
      <c r="Y619" s="30"/>
      <c r="Z619" s="30"/>
      <c r="LX619"/>
    </row>
    <row r="620" spans="1:336" s="26" customFormat="1" x14ac:dyDescent="0.25">
      <c r="A620"/>
      <c r="B620"/>
      <c r="C620"/>
      <c r="D620"/>
      <c r="E620"/>
      <c r="F620"/>
      <c r="G620"/>
      <c r="M620" s="30"/>
      <c r="N620" s="30"/>
      <c r="O620" s="30"/>
      <c r="P620" s="30"/>
      <c r="Q620" s="30"/>
      <c r="R620" s="30"/>
      <c r="S620" s="30"/>
      <c r="T620" s="30"/>
      <c r="U620" s="30"/>
      <c r="V620" s="30"/>
      <c r="W620" s="30"/>
      <c r="X620" s="30"/>
      <c r="Y620" s="30"/>
      <c r="Z620" s="30"/>
      <c r="LX620"/>
    </row>
    <row r="621" spans="1:336" s="26" customFormat="1" x14ac:dyDescent="0.25">
      <c r="A621"/>
      <c r="B621"/>
      <c r="C621"/>
      <c r="D621"/>
      <c r="E621"/>
      <c r="F621"/>
      <c r="G621"/>
      <c r="M621" s="30"/>
      <c r="N621" s="30"/>
      <c r="O621" s="30"/>
      <c r="P621" s="30"/>
      <c r="Q621" s="30"/>
      <c r="R621" s="30"/>
      <c r="S621" s="30"/>
      <c r="T621" s="30"/>
      <c r="U621" s="30"/>
      <c r="V621" s="30"/>
      <c r="W621" s="30"/>
      <c r="X621" s="30"/>
      <c r="Y621" s="30"/>
      <c r="Z621" s="30"/>
      <c r="LX621"/>
    </row>
    <row r="622" spans="1:336" s="26" customFormat="1" x14ac:dyDescent="0.25">
      <c r="A622"/>
      <c r="B622"/>
      <c r="C622"/>
      <c r="D622"/>
      <c r="E622"/>
      <c r="F622"/>
      <c r="G622"/>
      <c r="M622" s="30"/>
      <c r="N622" s="30"/>
      <c r="O622" s="30"/>
      <c r="P622" s="30"/>
      <c r="Q622" s="30"/>
      <c r="R622" s="30"/>
      <c r="S622" s="30"/>
      <c r="T622" s="30"/>
      <c r="U622" s="30"/>
      <c r="V622" s="30"/>
      <c r="W622" s="30"/>
      <c r="X622" s="30"/>
      <c r="Y622" s="30"/>
      <c r="Z622" s="30"/>
      <c r="LX622"/>
    </row>
    <row r="623" spans="1:336" s="26" customFormat="1" x14ac:dyDescent="0.25">
      <c r="A623"/>
      <c r="B623"/>
      <c r="C623"/>
      <c r="D623"/>
      <c r="E623"/>
      <c r="F623"/>
      <c r="G623"/>
      <c r="M623" s="30"/>
      <c r="N623" s="30"/>
      <c r="O623" s="30"/>
      <c r="P623" s="30"/>
      <c r="Q623" s="30"/>
      <c r="R623" s="30"/>
      <c r="S623" s="30"/>
      <c r="T623" s="30"/>
      <c r="U623" s="30"/>
      <c r="V623" s="30"/>
      <c r="W623" s="30"/>
      <c r="X623" s="30"/>
      <c r="Y623" s="30"/>
      <c r="Z623" s="30"/>
      <c r="LX623"/>
    </row>
    <row r="624" spans="1:336" s="26" customFormat="1" x14ac:dyDescent="0.25">
      <c r="A624"/>
      <c r="B624"/>
      <c r="C624"/>
      <c r="D624"/>
      <c r="E624"/>
      <c r="F624"/>
      <c r="G624"/>
      <c r="M624" s="30"/>
      <c r="N624" s="30"/>
      <c r="O624" s="30"/>
      <c r="P624" s="30"/>
      <c r="Q624" s="30"/>
      <c r="R624" s="30"/>
      <c r="S624" s="30"/>
      <c r="T624" s="30"/>
      <c r="U624" s="30"/>
      <c r="V624" s="30"/>
      <c r="W624" s="30"/>
      <c r="X624" s="30"/>
      <c r="Y624" s="30"/>
      <c r="Z624" s="30"/>
      <c r="LX624"/>
    </row>
    <row r="625" spans="1:336" s="26" customFormat="1" x14ac:dyDescent="0.25">
      <c r="A625"/>
      <c r="B625"/>
      <c r="C625"/>
      <c r="D625"/>
      <c r="E625"/>
      <c r="F625"/>
      <c r="G625"/>
      <c r="M625" s="30"/>
      <c r="N625" s="30"/>
      <c r="O625" s="30"/>
      <c r="P625" s="30"/>
      <c r="Q625" s="30"/>
      <c r="R625" s="30"/>
      <c r="S625" s="30"/>
      <c r="T625" s="30"/>
      <c r="U625" s="30"/>
      <c r="V625" s="30"/>
      <c r="W625" s="30"/>
      <c r="X625" s="30"/>
      <c r="Y625" s="30"/>
      <c r="Z625" s="30"/>
      <c r="LX625"/>
    </row>
    <row r="626" spans="1:336" s="26" customFormat="1" x14ac:dyDescent="0.25">
      <c r="A626"/>
      <c r="B626"/>
      <c r="C626"/>
      <c r="D626"/>
      <c r="E626"/>
      <c r="F626"/>
      <c r="G626"/>
      <c r="M626" s="30"/>
      <c r="N626" s="30"/>
      <c r="O626" s="30"/>
      <c r="P626" s="30"/>
      <c r="Q626" s="30"/>
      <c r="R626" s="30"/>
      <c r="S626" s="30"/>
      <c r="T626" s="30"/>
      <c r="U626" s="30"/>
      <c r="V626" s="30"/>
      <c r="W626" s="30"/>
      <c r="X626" s="30"/>
      <c r="Y626" s="30"/>
      <c r="Z626" s="30"/>
      <c r="LX626"/>
    </row>
  </sheetData>
  <mergeCells count="33">
    <mergeCell ref="V2:Y2"/>
    <mergeCell ref="W3:W4"/>
    <mergeCell ref="G3:G4"/>
    <mergeCell ref="Z3:Z4"/>
    <mergeCell ref="X3:X4"/>
    <mergeCell ref="Y3:Y4"/>
    <mergeCell ref="V3:V4"/>
    <mergeCell ref="H2:U2"/>
    <mergeCell ref="I3:I4"/>
    <mergeCell ref="K3:P3"/>
    <mergeCell ref="Q3:T3"/>
    <mergeCell ref="U3:U4"/>
    <mergeCell ref="J3:J4"/>
    <mergeCell ref="C3:C4"/>
    <mergeCell ref="D3:D4"/>
    <mergeCell ref="E3:E4"/>
    <mergeCell ref="F3:F4"/>
    <mergeCell ref="H3:H4"/>
    <mergeCell ref="C186:C187"/>
    <mergeCell ref="D186:D187"/>
    <mergeCell ref="E186:E187"/>
    <mergeCell ref="F186:F187"/>
    <mergeCell ref="G186:G187"/>
    <mergeCell ref="H194:N194"/>
    <mergeCell ref="H185:N185"/>
    <mergeCell ref="O186:Z194"/>
    <mergeCell ref="H186:N187"/>
    <mergeCell ref="H188:N188"/>
    <mergeCell ref="H189:N189"/>
    <mergeCell ref="H190:N190"/>
    <mergeCell ref="H191:N191"/>
    <mergeCell ref="H192:N192"/>
    <mergeCell ref="H193:N193"/>
  </mergeCells>
  <phoneticPr fontId="12" type="noConversion"/>
  <conditionalFormatting sqref="F3 F5:F36">
    <cfRule type="cellIs" dxfId="180" priority="27" operator="equal">
      <formula>"No"</formula>
    </cfRule>
  </conditionalFormatting>
  <conditionalFormatting sqref="F43:F50">
    <cfRule type="cellIs" dxfId="179" priority="2" operator="equal">
      <formula>"No"</formula>
    </cfRule>
  </conditionalFormatting>
  <conditionalFormatting sqref="F72:F80">
    <cfRule type="cellIs" dxfId="178" priority="18" operator="equal">
      <formula>"No"</formula>
    </cfRule>
  </conditionalFormatting>
  <conditionalFormatting sqref="F83">
    <cfRule type="cellIs" dxfId="177" priority="8" operator="equal">
      <formula>"No"</formula>
    </cfRule>
  </conditionalFormatting>
  <conditionalFormatting sqref="F186">
    <cfRule type="cellIs" dxfId="176"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U552"/>
  <sheetViews>
    <sheetView zoomScale="80" zoomScaleNormal="80" workbookViewId="0">
      <pane ySplit="4" topLeftCell="A5" activePane="bottomLeft" state="frozen"/>
      <selection pane="bottomLeft" activeCell="A4" sqref="A4"/>
    </sheetView>
  </sheetViews>
  <sheetFormatPr defaultColWidth="9.140625" defaultRowHeight="15" outlineLevelRow="1" x14ac:dyDescent="0.25"/>
  <cols>
    <col min="1" max="1" width="18.140625" style="19" customWidth="1"/>
    <col min="2" max="2" width="16.5703125" style="5" customWidth="1"/>
    <col min="3" max="3" width="58.28515625" style="18" customWidth="1"/>
    <col min="4" max="4" width="17.85546875" style="5" bestFit="1" customWidth="1"/>
    <col min="5" max="5" width="11.28515625" style="5" customWidth="1"/>
    <col min="6" max="6" width="38.28515625" style="19" customWidth="1"/>
    <col min="7" max="7" width="55.140625" style="5" customWidth="1"/>
    <col min="8" max="8" width="48.28515625" style="5" customWidth="1"/>
    <col min="9" max="9" width="56.28515625" style="5" customWidth="1"/>
    <col min="10" max="10" width="23.28515625" style="5" customWidth="1"/>
    <col min="11" max="11" width="67.140625" style="5" customWidth="1"/>
    <col min="12" max="12" width="65.28515625" style="5" customWidth="1"/>
    <col min="13" max="13" width="9.140625" style="24" hidden="1" customWidth="1"/>
    <col min="14" max="14" width="17.7109375" style="5" hidden="1" customWidth="1"/>
    <col min="15" max="15" width="14.28515625" style="24" hidden="1" customWidth="1"/>
    <col min="16" max="16" width="9.140625" style="5" customWidth="1"/>
    <col min="17" max="19" width="9.140625" style="5"/>
    <col min="20" max="20" width="11.85546875" style="5" customWidth="1"/>
    <col min="21" max="21" width="17.7109375" style="381" customWidth="1"/>
    <col min="22" max="16384" width="9.140625" style="5"/>
  </cols>
  <sheetData>
    <row r="1" spans="1:21" x14ac:dyDescent="0.25">
      <c r="A1" s="38"/>
      <c r="B1" s="31"/>
      <c r="C1" s="37" t="s">
        <v>759</v>
      </c>
      <c r="D1" t="s">
        <v>0</v>
      </c>
      <c r="E1" s="1"/>
      <c r="F1"/>
      <c r="G1" s="1"/>
      <c r="H1" s="1"/>
      <c r="I1" s="1"/>
      <c r="J1" s="2"/>
      <c r="K1" s="3"/>
      <c r="L1" s="3"/>
      <c r="M1" s="4"/>
      <c r="N1" s="92"/>
      <c r="O1" s="96"/>
      <c r="P1" s="92"/>
      <c r="Q1" s="92"/>
      <c r="R1" s="92"/>
      <c r="S1" s="92"/>
    </row>
    <row r="2" spans="1:21" ht="13.35" hidden="1" customHeight="1" outlineLevel="1" x14ac:dyDescent="0.25">
      <c r="A2" s="1"/>
      <c r="B2" s="1"/>
      <c r="C2" s="1"/>
      <c r="D2"/>
      <c r="E2" s="1"/>
      <c r="F2" s="1"/>
      <c r="G2" s="1"/>
      <c r="H2" s="1"/>
      <c r="I2" s="1"/>
      <c r="J2" s="1"/>
      <c r="K2" s="1"/>
      <c r="L2" s="1"/>
      <c r="M2" s="4"/>
      <c r="N2" s="92"/>
      <c r="O2" s="96"/>
      <c r="P2" s="92"/>
      <c r="Q2" s="92"/>
      <c r="R2" s="92"/>
      <c r="S2" s="92"/>
    </row>
    <row r="3" spans="1:21" ht="14.25" hidden="1" customHeight="1" outlineLevel="1" x14ac:dyDescent="0.25">
      <c r="A3" s="8"/>
      <c r="B3" s="6"/>
      <c r="C3" s="7"/>
      <c r="D3" s="8"/>
      <c r="E3" s="8"/>
      <c r="F3" s="8"/>
      <c r="G3" s="8"/>
      <c r="H3" s="8"/>
      <c r="I3" s="8"/>
      <c r="J3" s="9"/>
      <c r="K3" s="10"/>
      <c r="L3" s="10"/>
      <c r="M3" s="4"/>
      <c r="N3" s="92"/>
      <c r="O3" s="96"/>
      <c r="P3" s="92"/>
      <c r="Q3" s="92"/>
      <c r="R3" s="92"/>
      <c r="S3" s="92"/>
    </row>
    <row r="4" spans="1:21" ht="60.75" customHeight="1" collapsed="1" x14ac:dyDescent="0.25">
      <c r="A4" s="172" t="s">
        <v>221</v>
      </c>
      <c r="B4" s="39" t="s">
        <v>652</v>
      </c>
      <c r="C4" s="33" t="s">
        <v>56</v>
      </c>
      <c r="D4" s="34" t="s">
        <v>653</v>
      </c>
      <c r="E4" s="34" t="s">
        <v>224</v>
      </c>
      <c r="F4" s="35" t="s">
        <v>654</v>
      </c>
      <c r="G4" s="36" t="s">
        <v>64</v>
      </c>
      <c r="H4" s="36" t="s">
        <v>66</v>
      </c>
      <c r="I4" s="36" t="s">
        <v>68</v>
      </c>
      <c r="J4" s="32" t="s">
        <v>70</v>
      </c>
      <c r="K4" s="32" t="s">
        <v>655</v>
      </c>
      <c r="L4" s="32" t="s">
        <v>74</v>
      </c>
      <c r="M4" s="11" t="s">
        <v>656</v>
      </c>
      <c r="N4" s="119" t="s">
        <v>657</v>
      </c>
      <c r="O4" s="439" t="s">
        <v>1608</v>
      </c>
      <c r="P4" s="92"/>
      <c r="Q4" s="92"/>
      <c r="R4" s="92"/>
      <c r="S4" s="92"/>
      <c r="U4" s="381" t="s">
        <v>658</v>
      </c>
    </row>
    <row r="5" spans="1:21" ht="12.75" x14ac:dyDescent="0.25">
      <c r="A5" s="12" t="s">
        <v>659</v>
      </c>
      <c r="B5" s="12"/>
      <c r="C5" s="13"/>
      <c r="D5" s="14"/>
      <c r="E5" s="14"/>
      <c r="F5" s="14"/>
      <c r="G5" s="14"/>
      <c r="H5" s="14"/>
      <c r="I5" s="14"/>
      <c r="J5" s="14"/>
      <c r="K5" s="14"/>
      <c r="L5" s="14"/>
      <c r="M5" s="15"/>
      <c r="N5" s="120"/>
      <c r="O5" s="440"/>
      <c r="P5" s="92"/>
      <c r="Q5" s="92"/>
      <c r="R5" s="92"/>
      <c r="S5" s="92"/>
    </row>
    <row r="6" spans="1:21" ht="121.5" customHeight="1" x14ac:dyDescent="0.25">
      <c r="A6" s="88" t="s">
        <v>660</v>
      </c>
      <c r="B6" s="549" t="s">
        <v>247</v>
      </c>
      <c r="C6" s="564" t="s">
        <v>661</v>
      </c>
      <c r="D6" s="567" t="s">
        <v>249</v>
      </c>
      <c r="E6" s="552" t="s">
        <v>207</v>
      </c>
      <c r="F6" s="44" t="s">
        <v>1451</v>
      </c>
      <c r="G6" s="46" t="s">
        <v>662</v>
      </c>
      <c r="H6" s="46" t="s">
        <v>663</v>
      </c>
      <c r="I6" s="46" t="s">
        <v>664</v>
      </c>
      <c r="J6" s="570" t="s">
        <v>665</v>
      </c>
      <c r="K6" s="17"/>
      <c r="L6" s="17"/>
      <c r="M6" s="573">
        <f t="shared" ref="M6" si="0">IF(J6="","0",IF(J6="Pass",1,IF(J6="Fail",0,IF(J6="TBD",0,IF(J6="N/A (Please provide reason)",1)))))</f>
        <v>0</v>
      </c>
      <c r="N6" s="563">
        <f>IF(AND(D6="M",J6="N/A (Please provide reason)"),1,0)</f>
        <v>0</v>
      </c>
      <c r="O6" s="562">
        <f>IF(E6 = "YES",1,0)</f>
        <v>1</v>
      </c>
      <c r="P6" s="92"/>
      <c r="Q6" s="92"/>
      <c r="R6" s="92"/>
      <c r="S6" s="92"/>
      <c r="U6" s="381" t="s">
        <v>666</v>
      </c>
    </row>
    <row r="7" spans="1:21" ht="121.5" customHeight="1" x14ac:dyDescent="0.25">
      <c r="A7" s="88" t="s">
        <v>667</v>
      </c>
      <c r="B7" s="550"/>
      <c r="C7" s="565"/>
      <c r="D7" s="568"/>
      <c r="E7" s="554"/>
      <c r="F7" s="44" t="s">
        <v>1451</v>
      </c>
      <c r="G7" s="46" t="s">
        <v>248</v>
      </c>
      <c r="H7" s="46" t="s">
        <v>663</v>
      </c>
      <c r="I7" s="46" t="s">
        <v>664</v>
      </c>
      <c r="J7" s="571"/>
      <c r="K7" s="17"/>
      <c r="L7" s="17"/>
      <c r="M7" s="573"/>
      <c r="N7" s="563"/>
      <c r="O7" s="562"/>
      <c r="P7" s="92"/>
      <c r="Q7" s="92"/>
      <c r="R7" s="92"/>
      <c r="S7" s="92"/>
      <c r="U7" s="381" t="s">
        <v>666</v>
      </c>
    </row>
    <row r="8" spans="1:21" ht="107.85" customHeight="1" x14ac:dyDescent="0.25">
      <c r="A8" s="88" t="s">
        <v>668</v>
      </c>
      <c r="B8" s="550"/>
      <c r="C8" s="565"/>
      <c r="D8" s="568"/>
      <c r="E8" s="554"/>
      <c r="F8" s="181" t="s">
        <v>1452</v>
      </c>
      <c r="G8" s="46" t="s">
        <v>254</v>
      </c>
      <c r="H8" s="46" t="s">
        <v>663</v>
      </c>
      <c r="I8" s="46" t="s">
        <v>669</v>
      </c>
      <c r="J8" s="571"/>
      <c r="K8" s="17"/>
      <c r="L8" s="17"/>
      <c r="M8" s="573"/>
      <c r="N8" s="563"/>
      <c r="O8" s="562"/>
      <c r="P8" s="92"/>
      <c r="Q8" s="92"/>
      <c r="R8" s="92"/>
      <c r="S8" s="92"/>
      <c r="U8" s="381" t="s">
        <v>666</v>
      </c>
    </row>
    <row r="9" spans="1:21" ht="107.85" customHeight="1" x14ac:dyDescent="0.25">
      <c r="A9" s="88" t="s">
        <v>670</v>
      </c>
      <c r="B9" s="550"/>
      <c r="C9" s="565"/>
      <c r="D9" s="568"/>
      <c r="E9" s="554"/>
      <c r="F9" s="181" t="s">
        <v>1452</v>
      </c>
      <c r="G9" s="46" t="s">
        <v>671</v>
      </c>
      <c r="H9" s="46" t="s">
        <v>672</v>
      </c>
      <c r="I9" s="46" t="s">
        <v>669</v>
      </c>
      <c r="J9" s="571"/>
      <c r="K9" s="17"/>
      <c r="L9" s="17"/>
      <c r="M9" s="573"/>
      <c r="N9" s="563"/>
      <c r="O9" s="562"/>
      <c r="P9" s="92"/>
      <c r="Q9" s="92"/>
      <c r="R9" s="92"/>
      <c r="S9" s="92"/>
      <c r="U9" s="381" t="s">
        <v>666</v>
      </c>
    </row>
    <row r="10" spans="1:21" ht="107.85" customHeight="1" x14ac:dyDescent="0.25">
      <c r="A10" s="88" t="s">
        <v>673</v>
      </c>
      <c r="B10" s="550"/>
      <c r="C10" s="565"/>
      <c r="D10" s="568"/>
      <c r="E10" s="554"/>
      <c r="F10" s="181" t="s">
        <v>1453</v>
      </c>
      <c r="G10" s="46" t="s">
        <v>258</v>
      </c>
      <c r="H10" s="46" t="s">
        <v>663</v>
      </c>
      <c r="I10" s="46" t="s">
        <v>674</v>
      </c>
      <c r="J10" s="571"/>
      <c r="K10" s="17"/>
      <c r="L10" s="17"/>
      <c r="M10" s="573"/>
      <c r="N10" s="563"/>
      <c r="O10" s="562"/>
      <c r="P10" s="92"/>
      <c r="Q10" s="92"/>
      <c r="R10" s="92"/>
      <c r="S10" s="92"/>
      <c r="U10" s="381" t="s">
        <v>666</v>
      </c>
    </row>
    <row r="11" spans="1:21" ht="107.85" customHeight="1" x14ac:dyDescent="0.25">
      <c r="A11" s="88" t="s">
        <v>675</v>
      </c>
      <c r="B11" s="551"/>
      <c r="C11" s="566"/>
      <c r="D11" s="569"/>
      <c r="E11" s="553"/>
      <c r="F11" s="181" t="s">
        <v>1453</v>
      </c>
      <c r="G11" s="46" t="s">
        <v>676</v>
      </c>
      <c r="H11" s="46" t="s">
        <v>672</v>
      </c>
      <c r="I11" s="46" t="s">
        <v>674</v>
      </c>
      <c r="J11" s="572"/>
      <c r="K11" s="17"/>
      <c r="L11" s="17"/>
      <c r="M11" s="573"/>
      <c r="N11" s="563"/>
      <c r="O11" s="562"/>
      <c r="P11" s="92"/>
      <c r="Q11" s="92"/>
      <c r="R11" s="92"/>
      <c r="S11" s="92"/>
      <c r="U11" s="381" t="s">
        <v>666</v>
      </c>
    </row>
    <row r="12" spans="1:21" ht="76.5" customHeight="1" x14ac:dyDescent="0.25">
      <c r="A12" s="88" t="s">
        <v>261</v>
      </c>
      <c r="B12" s="549" t="s">
        <v>262</v>
      </c>
      <c r="C12" s="556" t="s">
        <v>677</v>
      </c>
      <c r="D12" s="567" t="s">
        <v>249</v>
      </c>
      <c r="E12" s="552" t="s">
        <v>207</v>
      </c>
      <c r="F12" s="44" t="s">
        <v>678</v>
      </c>
      <c r="G12" s="46" t="s">
        <v>263</v>
      </c>
      <c r="H12" s="46" t="s">
        <v>679</v>
      </c>
      <c r="I12" s="46" t="s">
        <v>680</v>
      </c>
      <c r="J12" s="45" t="s">
        <v>665</v>
      </c>
      <c r="K12" s="17"/>
      <c r="L12" s="17"/>
      <c r="M12" s="210">
        <f t="shared" ref="M12:M16" si="1">IF(J12="","0",IF(J12="Pass",1,IF(J12="Fail",0,IF(J12="TBD",0,IF(J12="N/A (Please provide reason)",1)))))</f>
        <v>0</v>
      </c>
      <c r="N12" s="209">
        <f>IF(AND(D12="M",J12="N/A (Please provide reason)"),1,0)</f>
        <v>0</v>
      </c>
      <c r="O12" s="212">
        <f>IF(E12 = "YES",1,0)</f>
        <v>1</v>
      </c>
      <c r="P12" s="92"/>
      <c r="Q12" s="92"/>
      <c r="R12" s="92"/>
      <c r="S12" s="92"/>
      <c r="U12" s="381" t="s">
        <v>666</v>
      </c>
    </row>
    <row r="13" spans="1:21" ht="65.25" customHeight="1" x14ac:dyDescent="0.25">
      <c r="A13" s="88" t="s">
        <v>264</v>
      </c>
      <c r="B13" s="551"/>
      <c r="C13" s="558"/>
      <c r="D13" s="569"/>
      <c r="E13" s="553"/>
      <c r="F13" s="44" t="s">
        <v>678</v>
      </c>
      <c r="G13" s="46" t="s">
        <v>265</v>
      </c>
      <c r="H13" s="46" t="s">
        <v>681</v>
      </c>
      <c r="I13" s="46" t="s">
        <v>682</v>
      </c>
      <c r="J13" s="45" t="s">
        <v>665</v>
      </c>
      <c r="K13" s="17"/>
      <c r="L13" s="17"/>
      <c r="M13" s="122">
        <f t="shared" ref="M13" si="2">IF(J13="","0",IF(J13="Pass",1,IF(J13="Fail",0,IF(J13="TBD",0,IF(J13="N/A (Please provide reason)",1)))))</f>
        <v>0</v>
      </c>
      <c r="N13" s="121">
        <f>IF(AND(D12="M",J13="N/A (Please provide reason)"),1,0)</f>
        <v>0</v>
      </c>
      <c r="O13" s="212">
        <f>IF(E12 = "YES",1,0)</f>
        <v>1</v>
      </c>
      <c r="P13" s="92"/>
      <c r="Q13" s="92"/>
      <c r="R13" s="92"/>
      <c r="S13" s="92"/>
      <c r="U13" s="381" t="s">
        <v>666</v>
      </c>
    </row>
    <row r="14" spans="1:21" ht="201.75" customHeight="1" x14ac:dyDescent="0.25">
      <c r="A14" s="88" t="s">
        <v>266</v>
      </c>
      <c r="B14" s="114" t="s">
        <v>267</v>
      </c>
      <c r="C14" s="41" t="s">
        <v>683</v>
      </c>
      <c r="D14" s="84" t="s">
        <v>269</v>
      </c>
      <c r="E14" s="43" t="s">
        <v>207</v>
      </c>
      <c r="F14" s="44" t="s">
        <v>678</v>
      </c>
      <c r="G14" s="46" t="s">
        <v>268</v>
      </c>
      <c r="H14" s="46" t="s">
        <v>684</v>
      </c>
      <c r="I14" s="46" t="s">
        <v>685</v>
      </c>
      <c r="J14" s="45" t="s">
        <v>665</v>
      </c>
      <c r="K14" s="17"/>
      <c r="L14" s="17"/>
      <c r="M14" s="122">
        <f t="shared" si="1"/>
        <v>0</v>
      </c>
      <c r="N14" s="121">
        <f>IF(AND(D14="M",J14="N/A (Please provide reason)"),1,0)</f>
        <v>0</v>
      </c>
      <c r="O14" s="212">
        <f>IF(E14 = "YES",1,0)</f>
        <v>1</v>
      </c>
      <c r="P14" s="92"/>
      <c r="Q14" s="92"/>
      <c r="R14" s="92"/>
      <c r="S14" s="92"/>
      <c r="U14" s="381" t="s">
        <v>686</v>
      </c>
    </row>
    <row r="15" spans="1:21" ht="84" customHeight="1" x14ac:dyDescent="0.25">
      <c r="A15" s="88" t="s">
        <v>270</v>
      </c>
      <c r="B15" s="112" t="s">
        <v>271</v>
      </c>
      <c r="C15" s="42" t="s">
        <v>687</v>
      </c>
      <c r="D15" s="82" t="s">
        <v>249</v>
      </c>
      <c r="E15" s="47" t="s">
        <v>207</v>
      </c>
      <c r="F15" s="48"/>
      <c r="G15" s="46" t="s">
        <v>272</v>
      </c>
      <c r="H15" s="46" t="s">
        <v>688</v>
      </c>
      <c r="I15" s="46" t="s">
        <v>685</v>
      </c>
      <c r="J15" s="45" t="s">
        <v>665</v>
      </c>
      <c r="K15" s="17"/>
      <c r="L15" s="17"/>
      <c r="M15" s="122">
        <f t="shared" si="1"/>
        <v>0</v>
      </c>
      <c r="N15" s="121">
        <f>IF(AND(D15="M",J15="N/A (Please provide reason)"),1,0)</f>
        <v>0</v>
      </c>
      <c r="O15" s="212">
        <f>IF(E15 = "YES",1,0)</f>
        <v>1</v>
      </c>
      <c r="P15" s="92"/>
      <c r="Q15" s="92"/>
      <c r="R15" s="92"/>
      <c r="S15" s="92"/>
      <c r="U15" s="381" t="s">
        <v>666</v>
      </c>
    </row>
    <row r="16" spans="1:21" ht="147.75" customHeight="1" x14ac:dyDescent="0.25">
      <c r="A16" s="337" t="s">
        <v>273</v>
      </c>
      <c r="B16" s="574" t="s">
        <v>274</v>
      </c>
      <c r="C16" s="564" t="s">
        <v>1618</v>
      </c>
      <c r="D16" s="559" t="s">
        <v>276</v>
      </c>
      <c r="E16" s="552" t="s">
        <v>207</v>
      </c>
      <c r="F16" s="544" t="s">
        <v>689</v>
      </c>
      <c r="G16" s="353" t="s">
        <v>690</v>
      </c>
      <c r="H16" s="46" t="s">
        <v>691</v>
      </c>
      <c r="I16" s="544" t="s">
        <v>692</v>
      </c>
      <c r="J16" s="45" t="s">
        <v>665</v>
      </c>
      <c r="K16" s="17"/>
      <c r="L16" s="17"/>
      <c r="M16" s="122">
        <f t="shared" si="1"/>
        <v>0</v>
      </c>
      <c r="N16" s="121">
        <f>IF(AND(D16="M",J16="N/A (Please provide reason)"),1,0)</f>
        <v>0</v>
      </c>
      <c r="O16" s="212">
        <f>IF(E16 = "YES",1,0)</f>
        <v>1</v>
      </c>
      <c r="P16" s="92"/>
      <c r="Q16" s="92"/>
      <c r="R16" s="92"/>
      <c r="S16" s="92"/>
      <c r="U16" s="381" t="s">
        <v>666</v>
      </c>
    </row>
    <row r="17" spans="1:21" ht="105.75" customHeight="1" x14ac:dyDescent="0.25">
      <c r="A17" s="337" t="s">
        <v>277</v>
      </c>
      <c r="B17" s="575"/>
      <c r="C17" s="565"/>
      <c r="D17" s="561"/>
      <c r="E17" s="554"/>
      <c r="F17" s="545"/>
      <c r="G17" s="353" t="s">
        <v>693</v>
      </c>
      <c r="H17" s="46" t="s">
        <v>694</v>
      </c>
      <c r="I17" s="545"/>
      <c r="J17" s="45" t="s">
        <v>665</v>
      </c>
      <c r="K17" s="17"/>
      <c r="L17" s="17"/>
      <c r="M17" s="122">
        <f t="shared" ref="M17:M18" si="3">IF(J17="","0",IF(J17="Pass",1,IF(J17="Fail",0,IF(J17="TBD",0,IF(J17="N/A (Please provide reason)",1)))))</f>
        <v>0</v>
      </c>
      <c r="N17" s="121">
        <f>IF(AND(D16="M",J17="N/A (Please provide reason)"),1,0)</f>
        <v>0</v>
      </c>
      <c r="O17" s="212">
        <f>IF(E16 = "YES",1,0)</f>
        <v>1</v>
      </c>
      <c r="P17" s="92"/>
      <c r="Q17" s="92"/>
      <c r="R17" s="92"/>
      <c r="S17" s="92"/>
      <c r="U17" s="381" t="s">
        <v>666</v>
      </c>
    </row>
    <row r="18" spans="1:21" ht="196.5" customHeight="1" x14ac:dyDescent="0.25">
      <c r="A18" s="337" t="s">
        <v>279</v>
      </c>
      <c r="B18" s="576"/>
      <c r="C18" s="566"/>
      <c r="D18" s="560"/>
      <c r="E18" s="553"/>
      <c r="F18" s="545"/>
      <c r="G18" s="353" t="s">
        <v>695</v>
      </c>
      <c r="H18" s="46" t="s">
        <v>696</v>
      </c>
      <c r="I18" s="546"/>
      <c r="J18" s="45" t="s">
        <v>665</v>
      </c>
      <c r="K18" s="17"/>
      <c r="L18" s="17"/>
      <c r="M18" s="122">
        <f t="shared" si="3"/>
        <v>0</v>
      </c>
      <c r="N18" s="121">
        <f>IF(AND(D16="M",J18="N/A (Please provide reason)"),1,0)</f>
        <v>0</v>
      </c>
      <c r="O18" s="212">
        <f>IF(E16 = "YES",1,0)</f>
        <v>1</v>
      </c>
      <c r="P18" s="92"/>
      <c r="Q18" s="92"/>
      <c r="R18" s="92"/>
      <c r="S18" s="92"/>
      <c r="U18" s="381" t="s">
        <v>666</v>
      </c>
    </row>
    <row r="19" spans="1:21" ht="129" customHeight="1" x14ac:dyDescent="0.25">
      <c r="A19" s="336" t="s">
        <v>281</v>
      </c>
      <c r="B19" s="549" t="s">
        <v>282</v>
      </c>
      <c r="C19" s="556" t="s">
        <v>697</v>
      </c>
      <c r="D19" s="567" t="s">
        <v>249</v>
      </c>
      <c r="E19" s="552" t="s">
        <v>207</v>
      </c>
      <c r="F19" s="46" t="s">
        <v>698</v>
      </c>
      <c r="G19" s="46" t="s">
        <v>699</v>
      </c>
      <c r="H19" s="46" t="s">
        <v>700</v>
      </c>
      <c r="I19" s="46" t="s">
        <v>701</v>
      </c>
      <c r="J19" s="45" t="s">
        <v>665</v>
      </c>
      <c r="K19" s="17"/>
      <c r="L19" s="17"/>
      <c r="M19" s="122">
        <f t="shared" ref="M19:M26" si="4">IF(J19="","0",IF(J19="Pass",1,IF(J19="Fail",0,IF(J19="TBD",0,IF(J19="N/A (Please provide reason)",1)))))</f>
        <v>0</v>
      </c>
      <c r="N19" s="121">
        <f>IF(AND(D19="M",J19="N/A (Please provide reason)"),1,0)</f>
        <v>0</v>
      </c>
      <c r="O19" s="212">
        <f>IF(E19 = "YES",1,0)</f>
        <v>1</v>
      </c>
      <c r="P19" s="92"/>
      <c r="Q19" s="92"/>
      <c r="R19" s="92"/>
      <c r="S19" s="92"/>
      <c r="U19" s="381" t="s">
        <v>666</v>
      </c>
    </row>
    <row r="20" spans="1:21" ht="198" customHeight="1" x14ac:dyDescent="0.25">
      <c r="A20" s="336" t="s">
        <v>284</v>
      </c>
      <c r="B20" s="551"/>
      <c r="C20" s="558"/>
      <c r="D20" s="569"/>
      <c r="E20" s="553"/>
      <c r="F20" s="46" t="s">
        <v>698</v>
      </c>
      <c r="G20" s="46" t="s">
        <v>702</v>
      </c>
      <c r="H20" s="46" t="s">
        <v>703</v>
      </c>
      <c r="I20" s="46" t="s">
        <v>701</v>
      </c>
      <c r="J20" s="45" t="s">
        <v>665</v>
      </c>
      <c r="K20" s="17"/>
      <c r="L20" s="17"/>
      <c r="M20" s="122">
        <f t="shared" ref="M20:M25" si="5">IF(J20="","0",IF(J20="Pass",1,IF(J20="Fail",0,IF(J20="TBD",0,IF(J20="N/A (Please provide reason)",1)))))</f>
        <v>0</v>
      </c>
      <c r="N20" s="121">
        <f>IF(AND(D19="M",J20="N/A (Please provide reason)"),1,0)</f>
        <v>0</v>
      </c>
      <c r="O20" s="212">
        <f>IF(E19 = "YES",1,0)</f>
        <v>1</v>
      </c>
      <c r="P20" s="92"/>
      <c r="Q20" s="92"/>
      <c r="R20" s="92"/>
      <c r="S20" s="92"/>
      <c r="U20" s="381" t="s">
        <v>666</v>
      </c>
    </row>
    <row r="21" spans="1:21" ht="111.75" customHeight="1" x14ac:dyDescent="0.25">
      <c r="A21" s="336" t="s">
        <v>1581</v>
      </c>
      <c r="B21" s="549" t="s">
        <v>704</v>
      </c>
      <c r="C21" s="556" t="s">
        <v>1448</v>
      </c>
      <c r="D21" s="555" t="s">
        <v>249</v>
      </c>
      <c r="E21" s="47" t="s">
        <v>207</v>
      </c>
      <c r="F21" s="441" t="s">
        <v>705</v>
      </c>
      <c r="G21" s="442" t="s">
        <v>706</v>
      </c>
      <c r="H21" s="255" t="s">
        <v>707</v>
      </c>
      <c r="I21" s="443" t="s">
        <v>708</v>
      </c>
      <c r="J21" s="67" t="s">
        <v>665</v>
      </c>
      <c r="K21" s="17"/>
      <c r="L21" s="17"/>
      <c r="M21" s="122">
        <f t="shared" si="5"/>
        <v>0</v>
      </c>
      <c r="N21" s="121">
        <f>IF(AND(C21="M",J21="N/A (Please provide reason)"),1,0)</f>
        <v>0</v>
      </c>
      <c r="O21" s="212">
        <f>IF(E22= "YES",1,0)</f>
        <v>1</v>
      </c>
      <c r="P21" s="92"/>
      <c r="Q21" s="92"/>
      <c r="R21" s="92"/>
      <c r="S21" s="92"/>
      <c r="U21" s="381" t="s">
        <v>666</v>
      </c>
    </row>
    <row r="22" spans="1:21" ht="111.75" customHeight="1" x14ac:dyDescent="0.25">
      <c r="A22" s="336" t="s">
        <v>1582</v>
      </c>
      <c r="B22" s="550"/>
      <c r="C22" s="557"/>
      <c r="D22" s="555"/>
      <c r="E22" s="47" t="s">
        <v>207</v>
      </c>
      <c r="F22" s="449" t="s">
        <v>705</v>
      </c>
      <c r="G22" s="450" t="s">
        <v>1569</v>
      </c>
      <c r="H22" s="451" t="s">
        <v>1570</v>
      </c>
      <c r="I22" s="449" t="s">
        <v>708</v>
      </c>
      <c r="J22" s="67" t="s">
        <v>665</v>
      </c>
      <c r="K22" s="17"/>
      <c r="L22" s="17"/>
      <c r="M22" s="122">
        <f t="shared" si="5"/>
        <v>0</v>
      </c>
      <c r="N22" s="121">
        <f>IF(AND(C21="M",J22="N/A (Please provide reason)"),1,0)</f>
        <v>0</v>
      </c>
      <c r="O22" s="212">
        <f t="shared" ref="O22:O25" si="6">IF(E23= "YES",1,0)</f>
        <v>1</v>
      </c>
      <c r="P22" s="92"/>
      <c r="Q22" s="92"/>
      <c r="R22" s="92"/>
      <c r="S22" s="92"/>
    </row>
    <row r="23" spans="1:21" ht="111.75" customHeight="1" x14ac:dyDescent="0.25">
      <c r="A23" s="336" t="s">
        <v>1583</v>
      </c>
      <c r="B23" s="550"/>
      <c r="C23" s="557"/>
      <c r="D23" s="555"/>
      <c r="E23" s="47" t="s">
        <v>207</v>
      </c>
      <c r="F23" s="449" t="s">
        <v>705</v>
      </c>
      <c r="G23" s="450" t="s">
        <v>1571</v>
      </c>
      <c r="H23" s="451" t="s">
        <v>1572</v>
      </c>
      <c r="I23" s="449" t="s">
        <v>708</v>
      </c>
      <c r="J23" s="67" t="s">
        <v>665</v>
      </c>
      <c r="K23" s="17"/>
      <c r="L23" s="17"/>
      <c r="M23" s="122">
        <f t="shared" si="5"/>
        <v>0</v>
      </c>
      <c r="N23" s="121">
        <f>IF(AND(C21="M",J23="N/A (Please provide reason)"),1,0)</f>
        <v>0</v>
      </c>
      <c r="O23" s="212">
        <f t="shared" si="6"/>
        <v>1</v>
      </c>
      <c r="P23" s="92"/>
      <c r="Q23" s="92"/>
      <c r="R23" s="92"/>
      <c r="S23" s="92"/>
    </row>
    <row r="24" spans="1:21" ht="111.75" customHeight="1" x14ac:dyDescent="0.25">
      <c r="A24" s="336" t="s">
        <v>1584</v>
      </c>
      <c r="B24" s="550"/>
      <c r="C24" s="557"/>
      <c r="D24" s="555"/>
      <c r="E24" s="47" t="s">
        <v>207</v>
      </c>
      <c r="F24" s="449" t="s">
        <v>705</v>
      </c>
      <c r="G24" s="450" t="s">
        <v>1573</v>
      </c>
      <c r="H24" s="451" t="s">
        <v>1574</v>
      </c>
      <c r="I24" s="449" t="s">
        <v>708</v>
      </c>
      <c r="J24" s="67" t="s">
        <v>665</v>
      </c>
      <c r="K24" s="17"/>
      <c r="L24" s="17"/>
      <c r="M24" s="122">
        <f t="shared" si="5"/>
        <v>0</v>
      </c>
      <c r="N24" s="121">
        <f>IF(AND(C21="M",J24="N/A (Please provide reason)"),1,0)</f>
        <v>0</v>
      </c>
      <c r="O24" s="212">
        <f t="shared" si="6"/>
        <v>1</v>
      </c>
      <c r="P24" s="92"/>
      <c r="Q24" s="92"/>
      <c r="R24" s="92"/>
      <c r="S24" s="92"/>
    </row>
    <row r="25" spans="1:21" ht="111.75" customHeight="1" x14ac:dyDescent="0.25">
      <c r="A25" s="336" t="s">
        <v>1585</v>
      </c>
      <c r="B25" s="551"/>
      <c r="C25" s="558"/>
      <c r="D25" s="555"/>
      <c r="E25" s="47" t="s">
        <v>207</v>
      </c>
      <c r="F25" s="449" t="s">
        <v>705</v>
      </c>
      <c r="G25" s="450" t="s">
        <v>1575</v>
      </c>
      <c r="H25" s="451" t="s">
        <v>1576</v>
      </c>
      <c r="I25" s="449" t="s">
        <v>708</v>
      </c>
      <c r="J25" s="67" t="s">
        <v>665</v>
      </c>
      <c r="K25" s="17"/>
      <c r="L25" s="17"/>
      <c r="M25" s="122">
        <f t="shared" si="5"/>
        <v>0</v>
      </c>
      <c r="N25" s="121">
        <f>IF(AND(C21="M",J25="N/A (Please provide reason)"),1,0)</f>
        <v>0</v>
      </c>
      <c r="O25" s="212">
        <f t="shared" si="6"/>
        <v>1</v>
      </c>
      <c r="P25" s="92"/>
      <c r="Q25" s="92"/>
      <c r="R25" s="92"/>
      <c r="S25" s="92"/>
    </row>
    <row r="26" spans="1:21" ht="72" customHeight="1" x14ac:dyDescent="0.25">
      <c r="A26" s="336" t="s">
        <v>288</v>
      </c>
      <c r="B26" s="114" t="s">
        <v>289</v>
      </c>
      <c r="C26" s="224" t="s">
        <v>709</v>
      </c>
      <c r="D26" s="85" t="s">
        <v>269</v>
      </c>
      <c r="E26" s="47" t="s">
        <v>207</v>
      </c>
      <c r="F26" s="183" t="s">
        <v>710</v>
      </c>
      <c r="G26" s="46" t="s">
        <v>711</v>
      </c>
      <c r="H26" s="46" t="s">
        <v>712</v>
      </c>
      <c r="I26" s="46" t="s">
        <v>708</v>
      </c>
      <c r="J26" s="45" t="s">
        <v>665</v>
      </c>
      <c r="K26" s="17"/>
      <c r="L26" s="17"/>
      <c r="M26" s="122">
        <f t="shared" si="4"/>
        <v>0</v>
      </c>
      <c r="N26" s="121">
        <f>IF(AND(D26="M",J26="N/A (Please provide reason)"),1,0)</f>
        <v>0</v>
      </c>
      <c r="O26" s="212">
        <f>IF(E26 = "YES",1,0)</f>
        <v>1</v>
      </c>
      <c r="P26" s="92"/>
      <c r="Q26" s="92"/>
      <c r="R26" s="92"/>
      <c r="S26" s="92"/>
    </row>
    <row r="27" spans="1:21" ht="117.75" customHeight="1" x14ac:dyDescent="0.25">
      <c r="A27" s="336" t="s">
        <v>291</v>
      </c>
      <c r="B27" s="112" t="s">
        <v>292</v>
      </c>
      <c r="C27" s="42" t="s">
        <v>713</v>
      </c>
      <c r="D27" s="83" t="s">
        <v>294</v>
      </c>
      <c r="E27" s="47" t="s">
        <v>207</v>
      </c>
      <c r="F27" s="46" t="s">
        <v>714</v>
      </c>
      <c r="G27" s="46" t="s">
        <v>715</v>
      </c>
      <c r="H27" s="46" t="s">
        <v>716</v>
      </c>
      <c r="I27" s="46" t="s">
        <v>717</v>
      </c>
      <c r="J27" s="45" t="s">
        <v>665</v>
      </c>
      <c r="K27" s="17"/>
      <c r="L27" s="17"/>
      <c r="M27" s="122">
        <f t="shared" ref="M27:M31" si="7">IF(J27="","0",IF(J27="Pass",1,IF(J27="Fail",0,IF(J27="TBD",0,IF(J27="N/A (Please provide reason)",1)))))</f>
        <v>0</v>
      </c>
      <c r="N27" s="121">
        <f>IF(AND(D27="M",J27="N/A (Please provide reason)"),1,0)</f>
        <v>0</v>
      </c>
      <c r="O27" s="212">
        <f>IF(E27 = "YES",1,0)</f>
        <v>1</v>
      </c>
      <c r="P27" s="92"/>
      <c r="Q27" s="92"/>
      <c r="R27" s="92"/>
      <c r="S27" s="92"/>
      <c r="U27" s="381" t="s">
        <v>686</v>
      </c>
    </row>
    <row r="28" spans="1:21" ht="114" customHeight="1" x14ac:dyDescent="0.25">
      <c r="A28" s="336" t="s">
        <v>295</v>
      </c>
      <c r="B28" s="114" t="s">
        <v>296</v>
      </c>
      <c r="C28" s="41" t="s">
        <v>718</v>
      </c>
      <c r="D28" s="85" t="s">
        <v>269</v>
      </c>
      <c r="E28" s="47" t="s">
        <v>207</v>
      </c>
      <c r="F28" s="46" t="s">
        <v>719</v>
      </c>
      <c r="G28" s="46" t="s">
        <v>297</v>
      </c>
      <c r="H28" s="46" t="s">
        <v>720</v>
      </c>
      <c r="I28" s="46"/>
      <c r="J28" s="45" t="s">
        <v>665</v>
      </c>
      <c r="K28" s="17"/>
      <c r="L28" s="17"/>
      <c r="M28" s="122">
        <f t="shared" ref="M28" si="8">IF(J28="","0",IF(J28="Pass",1,IF(J28="Fail",0,IF(J28="TBD",0,IF(J28="N/A (Please provide reason)",1)))))</f>
        <v>0</v>
      </c>
      <c r="N28" s="121">
        <f>IF(AND(D28="M",J28="N/A (Please provide reason)"),1,0)</f>
        <v>0</v>
      </c>
      <c r="O28" s="212">
        <f>IF(E28 = "YES",1,0)</f>
        <v>1</v>
      </c>
      <c r="P28" s="92"/>
      <c r="Q28" s="92"/>
      <c r="R28" s="92"/>
      <c r="S28" s="92"/>
      <c r="U28" s="381" t="s">
        <v>686</v>
      </c>
    </row>
    <row r="29" spans="1:21" ht="153.75" customHeight="1" x14ac:dyDescent="0.25">
      <c r="A29" s="336" t="s">
        <v>298</v>
      </c>
      <c r="B29" s="549" t="s">
        <v>299</v>
      </c>
      <c r="C29" s="556" t="s">
        <v>721</v>
      </c>
      <c r="D29" s="559" t="s">
        <v>276</v>
      </c>
      <c r="E29" s="552" t="s">
        <v>207</v>
      </c>
      <c r="F29" s="46" t="s">
        <v>722</v>
      </c>
      <c r="G29" s="46" t="s">
        <v>723</v>
      </c>
      <c r="H29" s="46" t="s">
        <v>724</v>
      </c>
      <c r="I29" s="46" t="s">
        <v>725</v>
      </c>
      <c r="J29" s="45" t="s">
        <v>665</v>
      </c>
      <c r="K29" s="17"/>
      <c r="L29" s="17"/>
      <c r="M29" s="122">
        <f t="shared" si="7"/>
        <v>0</v>
      </c>
      <c r="N29" s="121">
        <f>IF(AND(D29="M",J29="N/A (Please provide reason)"),1,0)</f>
        <v>0</v>
      </c>
      <c r="O29" s="212">
        <f>IF(E29 = "YES",1,0)</f>
        <v>1</v>
      </c>
      <c r="P29" s="92"/>
      <c r="Q29" s="92"/>
      <c r="R29" s="92"/>
      <c r="S29" s="92"/>
      <c r="U29" s="381" t="s">
        <v>666</v>
      </c>
    </row>
    <row r="30" spans="1:21" ht="206.25" customHeight="1" x14ac:dyDescent="0.25">
      <c r="A30" s="336" t="s">
        <v>300</v>
      </c>
      <c r="B30" s="551"/>
      <c r="C30" s="558"/>
      <c r="D30" s="560"/>
      <c r="E30" s="553"/>
      <c r="F30" s="46" t="s">
        <v>726</v>
      </c>
      <c r="G30" s="46" t="s">
        <v>727</v>
      </c>
      <c r="H30" s="46" t="s">
        <v>728</v>
      </c>
      <c r="I30" s="46" t="s">
        <v>725</v>
      </c>
      <c r="J30" s="45" t="s">
        <v>665</v>
      </c>
      <c r="K30" s="17"/>
      <c r="L30" s="17"/>
      <c r="M30" s="122">
        <f t="shared" ref="M30" si="9">IF(J30="","0",IF(J30="Pass",1,IF(J30="Fail",0,IF(J30="TBD",0,IF(J30="N/A (Please provide reason)",1)))))</f>
        <v>0</v>
      </c>
      <c r="N30" s="121">
        <f>IF(AND(D29="M",J30="N/A (Please provide reason)"),1,0)</f>
        <v>0</v>
      </c>
      <c r="O30" s="212">
        <f>IF(E29 = "YES",1,0)</f>
        <v>1</v>
      </c>
      <c r="P30" s="92"/>
      <c r="Q30" s="92"/>
      <c r="R30" s="92"/>
      <c r="S30" s="92"/>
      <c r="U30" s="381" t="s">
        <v>666</v>
      </c>
    </row>
    <row r="31" spans="1:21" ht="248.25" customHeight="1" x14ac:dyDescent="0.25">
      <c r="A31" s="336" t="s">
        <v>302</v>
      </c>
      <c r="B31" s="112" t="s">
        <v>303</v>
      </c>
      <c r="C31" s="397" t="s">
        <v>729</v>
      </c>
      <c r="D31" s="85" t="s">
        <v>276</v>
      </c>
      <c r="E31" s="47" t="s">
        <v>207</v>
      </c>
      <c r="F31" s="353" t="s">
        <v>730</v>
      </c>
      <c r="G31" s="353" t="s">
        <v>731</v>
      </c>
      <c r="H31" s="46" t="s">
        <v>732</v>
      </c>
      <c r="I31" s="46" t="s">
        <v>1607</v>
      </c>
      <c r="J31" s="45" t="s">
        <v>665</v>
      </c>
      <c r="K31" s="17"/>
      <c r="L31" s="17"/>
      <c r="M31" s="122">
        <f t="shared" si="7"/>
        <v>0</v>
      </c>
      <c r="N31" s="121">
        <f>IF(AND(D31="M",J31="N/A (Please provide reason)"),1,0)</f>
        <v>0</v>
      </c>
      <c r="O31" s="212">
        <f>IF(E31 = "YES",1,0)</f>
        <v>1</v>
      </c>
      <c r="P31" s="92"/>
      <c r="Q31" s="92"/>
      <c r="R31" s="92"/>
      <c r="S31" s="92"/>
      <c r="U31" s="381" t="s">
        <v>666</v>
      </c>
    </row>
    <row r="32" spans="1:21" ht="72" customHeight="1" x14ac:dyDescent="0.25">
      <c r="A32" s="336" t="s">
        <v>305</v>
      </c>
      <c r="B32" s="547" t="s">
        <v>306</v>
      </c>
      <c r="C32" s="556" t="s">
        <v>733</v>
      </c>
      <c r="D32" s="559" t="s">
        <v>269</v>
      </c>
      <c r="E32" s="552" t="s">
        <v>207</v>
      </c>
      <c r="F32" s="544" t="s">
        <v>734</v>
      </c>
      <c r="G32" s="46" t="s">
        <v>735</v>
      </c>
      <c r="H32" s="46" t="s">
        <v>736</v>
      </c>
      <c r="I32" s="544" t="s">
        <v>737</v>
      </c>
      <c r="J32" s="45" t="s">
        <v>665</v>
      </c>
      <c r="K32" s="17"/>
      <c r="L32" s="17"/>
      <c r="M32" s="122">
        <f t="shared" ref="M32:M34" si="10">IF(J32="","0",IF(J32="Pass",1,IF(J32="Fail",0,IF(J32="TBD",0,IF(J32="N/A (Please provide reason)",1)))))</f>
        <v>0</v>
      </c>
      <c r="N32" s="121">
        <f>IF(AND(D32="M",J32="N/A (Please provide reason)"),1,0)</f>
        <v>0</v>
      </c>
      <c r="O32" s="212">
        <f>IF(E32 = "YES",1,0)</f>
        <v>1</v>
      </c>
      <c r="P32" s="92"/>
      <c r="Q32" s="92"/>
      <c r="R32" s="92"/>
      <c r="S32" s="92"/>
      <c r="U32" s="381" t="s">
        <v>686</v>
      </c>
    </row>
    <row r="33" spans="1:21" ht="180.6" customHeight="1" x14ac:dyDescent="0.25">
      <c r="A33" s="336" t="s">
        <v>308</v>
      </c>
      <c r="B33" s="548"/>
      <c r="C33" s="558"/>
      <c r="D33" s="560"/>
      <c r="E33" s="553"/>
      <c r="F33" s="546"/>
      <c r="G33" s="46" t="s">
        <v>738</v>
      </c>
      <c r="H33" s="46" t="s">
        <v>739</v>
      </c>
      <c r="I33" s="546"/>
      <c r="J33" s="45" t="s">
        <v>665</v>
      </c>
      <c r="K33" s="17"/>
      <c r="L33" s="17"/>
      <c r="M33" s="122">
        <f t="shared" si="10"/>
        <v>0</v>
      </c>
      <c r="N33" s="121">
        <f>IF(AND(D32="M",J33="N/A (Please provide reason)"),1,0)</f>
        <v>0</v>
      </c>
      <c r="O33" s="212">
        <f>IF(E32 = "YES",1,0)</f>
        <v>1</v>
      </c>
      <c r="P33" s="92"/>
      <c r="Q33" s="92"/>
      <c r="R33" s="92"/>
      <c r="S33" s="92"/>
      <c r="U33" s="381" t="s">
        <v>686</v>
      </c>
    </row>
    <row r="34" spans="1:21" ht="101.25" customHeight="1" x14ac:dyDescent="0.25">
      <c r="A34" s="336" t="s">
        <v>310</v>
      </c>
      <c r="B34" s="549" t="s">
        <v>311</v>
      </c>
      <c r="C34" s="556" t="s">
        <v>740</v>
      </c>
      <c r="D34" s="559" t="s">
        <v>276</v>
      </c>
      <c r="E34" s="552" t="s">
        <v>207</v>
      </c>
      <c r="F34" s="544" t="s">
        <v>741</v>
      </c>
      <c r="G34" s="46" t="s">
        <v>742</v>
      </c>
      <c r="H34" s="46" t="s">
        <v>743</v>
      </c>
      <c r="I34" s="544" t="s">
        <v>744</v>
      </c>
      <c r="J34" s="45" t="s">
        <v>665</v>
      </c>
      <c r="K34" s="17"/>
      <c r="L34" s="17"/>
      <c r="M34" s="122">
        <f t="shared" si="10"/>
        <v>0</v>
      </c>
      <c r="N34" s="121">
        <f>IF(AND(D34="M",J34="N/A (Please provide reason)"),1,0)</f>
        <v>0</v>
      </c>
      <c r="O34" s="212">
        <f>IF(E34 = "YES",1,0)</f>
        <v>1</v>
      </c>
      <c r="P34" s="92"/>
      <c r="Q34" s="92"/>
      <c r="R34" s="92"/>
      <c r="S34" s="92"/>
      <c r="U34" s="381" t="s">
        <v>666</v>
      </c>
    </row>
    <row r="35" spans="1:21" ht="108" customHeight="1" x14ac:dyDescent="0.25">
      <c r="A35" s="336" t="s">
        <v>313</v>
      </c>
      <c r="B35" s="550"/>
      <c r="C35" s="557"/>
      <c r="D35" s="561"/>
      <c r="E35" s="554"/>
      <c r="F35" s="545"/>
      <c r="G35" s="46" t="s">
        <v>745</v>
      </c>
      <c r="H35" s="46" t="s">
        <v>746</v>
      </c>
      <c r="I35" s="545"/>
      <c r="J35" s="45" t="s">
        <v>665</v>
      </c>
      <c r="K35" s="17"/>
      <c r="L35" s="17"/>
      <c r="M35" s="122">
        <f t="shared" ref="M35:M37" si="11">IF(J35="","0",IF(J35="Pass",1,IF(J35="Fail",0,IF(J35="TBD",0,IF(J35="N/A (Please provide reason)",1)))))</f>
        <v>0</v>
      </c>
      <c r="N35" s="121">
        <f>IF(AND(D34="M",J35="N/A (Please provide reason)"),1,0)</f>
        <v>0</v>
      </c>
      <c r="O35" s="212">
        <f>IF(E34 = "YES",1,0)</f>
        <v>1</v>
      </c>
      <c r="P35" s="92"/>
      <c r="Q35" s="92"/>
      <c r="R35" s="92"/>
      <c r="S35" s="92"/>
      <c r="U35" s="381" t="s">
        <v>666</v>
      </c>
    </row>
    <row r="36" spans="1:21" ht="117.75" customHeight="1" x14ac:dyDescent="0.25">
      <c r="A36" s="336" t="s">
        <v>315</v>
      </c>
      <c r="B36" s="550"/>
      <c r="C36" s="557"/>
      <c r="D36" s="561"/>
      <c r="E36" s="554"/>
      <c r="F36" s="545"/>
      <c r="G36" s="46" t="s">
        <v>747</v>
      </c>
      <c r="H36" s="46" t="s">
        <v>743</v>
      </c>
      <c r="I36" s="545"/>
      <c r="J36" s="45" t="s">
        <v>665</v>
      </c>
      <c r="K36" s="17"/>
      <c r="L36" s="17"/>
      <c r="M36" s="122">
        <f t="shared" si="11"/>
        <v>0</v>
      </c>
      <c r="N36" s="121">
        <f>IF(AND(D34="M",J36="N/A (Please provide reason)"),1,0)</f>
        <v>0</v>
      </c>
      <c r="O36" s="212">
        <f>IF(E34 = "YES",1,0)</f>
        <v>1</v>
      </c>
      <c r="P36" s="92"/>
      <c r="Q36" s="92"/>
      <c r="R36" s="92"/>
      <c r="S36" s="92"/>
      <c r="U36" s="381" t="s">
        <v>666</v>
      </c>
    </row>
    <row r="37" spans="1:21" ht="108" customHeight="1" x14ac:dyDescent="0.25">
      <c r="A37" s="336" t="s">
        <v>317</v>
      </c>
      <c r="B37" s="551"/>
      <c r="C37" s="558"/>
      <c r="D37" s="560"/>
      <c r="E37" s="553"/>
      <c r="F37" s="545"/>
      <c r="G37" s="46" t="s">
        <v>748</v>
      </c>
      <c r="H37" s="46" t="s">
        <v>746</v>
      </c>
      <c r="I37" s="546"/>
      <c r="J37" s="45" t="s">
        <v>665</v>
      </c>
      <c r="K37" s="17"/>
      <c r="L37" s="17"/>
      <c r="M37" s="122">
        <f t="shared" si="11"/>
        <v>0</v>
      </c>
      <c r="N37" s="121">
        <f>IF(AND(D34="M",J37="N/A (Please provide reason)"),1,0)</f>
        <v>0</v>
      </c>
      <c r="O37" s="212">
        <f>IF(E34 = "YES",1,0)</f>
        <v>1</v>
      </c>
      <c r="P37" s="92"/>
      <c r="Q37" s="92"/>
      <c r="R37" s="92"/>
      <c r="S37" s="92"/>
      <c r="U37" s="381" t="s">
        <v>666</v>
      </c>
    </row>
    <row r="38" spans="1:21" ht="13.35" customHeight="1" x14ac:dyDescent="0.25">
      <c r="A38" s="12" t="s">
        <v>749</v>
      </c>
      <c r="B38" s="12"/>
      <c r="C38" s="14"/>
      <c r="D38" s="14"/>
      <c r="E38" s="14"/>
      <c r="F38" s="14"/>
      <c r="G38" s="14"/>
      <c r="H38" s="14"/>
      <c r="I38" s="14"/>
      <c r="J38" s="15"/>
      <c r="K38" s="16"/>
      <c r="L38" s="16"/>
      <c r="M38" s="15"/>
      <c r="N38" s="15"/>
      <c r="O38" s="15"/>
      <c r="P38" s="92"/>
      <c r="Q38" s="92"/>
      <c r="R38" s="92"/>
      <c r="S38" s="92"/>
    </row>
    <row r="39" spans="1:21" ht="12.75" x14ac:dyDescent="0.25">
      <c r="A39" s="94"/>
      <c r="B39" s="94"/>
      <c r="C39" s="95"/>
      <c r="D39" s="95"/>
      <c r="E39" s="95"/>
      <c r="F39" s="95"/>
      <c r="G39" s="95"/>
      <c r="H39" s="95"/>
      <c r="I39" s="95"/>
      <c r="J39" s="100"/>
      <c r="K39" s="101"/>
      <c r="L39" s="101"/>
      <c r="M39" s="100"/>
      <c r="N39" s="92"/>
      <c r="O39" s="96"/>
      <c r="P39" s="92"/>
      <c r="Q39" s="92"/>
      <c r="R39" s="92"/>
      <c r="S39" s="92"/>
    </row>
    <row r="40" spans="1:21" ht="12.75" x14ac:dyDescent="0.25">
      <c r="A40" s="94"/>
      <c r="B40" s="94"/>
      <c r="C40" s="95"/>
      <c r="D40" s="95"/>
      <c r="E40" s="95"/>
      <c r="F40" s="95"/>
      <c r="G40" s="95"/>
      <c r="H40" s="95"/>
      <c r="I40" s="95"/>
      <c r="J40" s="97" t="s">
        <v>750</v>
      </c>
      <c r="K40" s="92"/>
      <c r="L40" s="96"/>
      <c r="N40" s="92"/>
      <c r="O40" s="96"/>
      <c r="P40" s="92"/>
      <c r="Q40" s="92"/>
      <c r="R40" s="92"/>
      <c r="S40" s="92"/>
    </row>
    <row r="41" spans="1:21" x14ac:dyDescent="0.25">
      <c r="A41" s="91"/>
      <c r="B41" s="92"/>
      <c r="C41" s="93"/>
      <c r="D41" s="92"/>
      <c r="E41" s="92"/>
      <c r="F41" s="91"/>
      <c r="G41" s="92"/>
      <c r="H41" s="92"/>
      <c r="I41" s="92"/>
      <c r="J41" s="20" t="s">
        <v>665</v>
      </c>
      <c r="K41" s="214" t="s">
        <v>751</v>
      </c>
      <c r="L41" s="215"/>
      <c r="M41" s="92"/>
      <c r="N41" s="92"/>
      <c r="O41" s="96"/>
      <c r="P41" s="92"/>
      <c r="Q41" s="92"/>
      <c r="R41" s="92"/>
      <c r="S41" s="92"/>
    </row>
    <row r="42" spans="1:21" x14ac:dyDescent="0.25">
      <c r="A42" s="91"/>
      <c r="B42" s="92"/>
      <c r="C42" s="93"/>
      <c r="D42" s="92"/>
      <c r="E42" s="92"/>
      <c r="F42" s="91"/>
      <c r="G42" s="92"/>
      <c r="H42" s="92"/>
      <c r="I42" s="92"/>
      <c r="J42" s="21" t="s">
        <v>752</v>
      </c>
      <c r="K42" s="115" t="s">
        <v>753</v>
      </c>
      <c r="L42" s="216">
        <f>SUM(L43:L44)</f>
        <v>27</v>
      </c>
      <c r="M42" s="92"/>
      <c r="N42" s="92"/>
      <c r="O42" s="96"/>
      <c r="P42" s="92"/>
      <c r="Q42" s="92"/>
      <c r="R42" s="92"/>
      <c r="S42" s="92"/>
    </row>
    <row r="43" spans="1:21" ht="30.75" customHeight="1" x14ac:dyDescent="0.25">
      <c r="A43" s="91"/>
      <c r="B43" s="92"/>
      <c r="C43" s="93"/>
      <c r="D43" s="92"/>
      <c r="E43" s="92"/>
      <c r="F43" s="91"/>
      <c r="G43" s="92"/>
      <c r="H43" s="92"/>
      <c r="I43" s="92"/>
      <c r="J43" s="20" t="s">
        <v>754</v>
      </c>
      <c r="K43" s="115" t="s">
        <v>755</v>
      </c>
      <c r="L43" s="219">
        <f>COUNTIFS(M6:M38,0,O6:O38,1)</f>
        <v>27</v>
      </c>
      <c r="M43" s="92"/>
      <c r="N43" s="92"/>
      <c r="O43" s="96"/>
      <c r="P43" s="92"/>
      <c r="Q43" s="92"/>
      <c r="R43" s="92"/>
      <c r="S43" s="92"/>
    </row>
    <row r="44" spans="1:21" x14ac:dyDescent="0.25">
      <c r="A44" s="91"/>
      <c r="B44" s="92"/>
      <c r="C44" s="93"/>
      <c r="D44" s="92"/>
      <c r="E44" s="92"/>
      <c r="F44" s="91"/>
      <c r="G44" s="92"/>
      <c r="H44" s="92"/>
      <c r="I44" s="92"/>
      <c r="J44" s="22" t="s">
        <v>756</v>
      </c>
      <c r="K44" s="220" t="s">
        <v>757</v>
      </c>
      <c r="L44" s="219">
        <f>COUNTIFS(M6:M38,1,O6:O38,1)</f>
        <v>0</v>
      </c>
      <c r="M44" s="92"/>
      <c r="N44" s="92"/>
      <c r="O44" s="96"/>
      <c r="P44" s="92"/>
      <c r="Q44" s="92"/>
      <c r="R44" s="92"/>
      <c r="S44" s="92"/>
    </row>
    <row r="45" spans="1:21" x14ac:dyDescent="0.25">
      <c r="A45" s="91"/>
      <c r="B45" s="92"/>
      <c r="C45" s="93"/>
      <c r="D45" s="92"/>
      <c r="E45" s="92"/>
      <c r="F45" s="91"/>
      <c r="G45" s="92"/>
      <c r="H45" s="92"/>
      <c r="I45" s="92"/>
      <c r="J45" s="92"/>
      <c r="K45" s="220" t="s">
        <v>758</v>
      </c>
      <c r="L45" s="23">
        <f>SUM(L44/L42)</f>
        <v>0</v>
      </c>
      <c r="M45" s="92"/>
      <c r="N45" s="92"/>
      <c r="O45" s="96"/>
      <c r="P45" s="92"/>
      <c r="Q45" s="92"/>
      <c r="R45" s="92"/>
      <c r="S45" s="92"/>
    </row>
    <row r="46" spans="1:21" x14ac:dyDescent="0.25">
      <c r="A46" s="91"/>
      <c r="B46" s="92"/>
      <c r="C46" s="93"/>
      <c r="D46" s="92"/>
      <c r="E46" s="92"/>
      <c r="F46" s="91"/>
      <c r="G46" s="92"/>
      <c r="H46" s="92"/>
      <c r="I46" s="92"/>
      <c r="J46" s="92"/>
      <c r="K46" s="102"/>
      <c r="L46" s="217"/>
      <c r="M46" s="92"/>
      <c r="N46" s="92"/>
      <c r="O46" s="96"/>
      <c r="P46" s="92"/>
      <c r="Q46" s="92"/>
      <c r="R46" s="92"/>
      <c r="S46" s="92"/>
    </row>
    <row r="47" spans="1:21" x14ac:dyDescent="0.25">
      <c r="A47" s="91"/>
      <c r="B47" s="92"/>
      <c r="C47" s="93"/>
      <c r="D47" s="92"/>
      <c r="E47" s="92"/>
      <c r="F47" s="91"/>
      <c r="G47" s="92"/>
      <c r="H47" s="92"/>
      <c r="I47" s="92"/>
      <c r="J47" s="92"/>
      <c r="K47" s="92"/>
      <c r="L47" s="92"/>
      <c r="M47" s="92"/>
      <c r="N47" s="92"/>
      <c r="O47" s="96"/>
      <c r="P47" s="92"/>
      <c r="Q47" s="92"/>
      <c r="R47" s="92"/>
      <c r="S47" s="92"/>
    </row>
    <row r="48" spans="1:21" x14ac:dyDescent="0.25">
      <c r="A48" s="91"/>
      <c r="B48" s="92"/>
      <c r="C48" s="93"/>
      <c r="D48" s="92"/>
      <c r="E48" s="92"/>
      <c r="F48" s="91"/>
      <c r="G48" s="92"/>
      <c r="H48" s="92"/>
      <c r="I48" s="92"/>
      <c r="J48" s="92"/>
      <c r="K48" s="92"/>
      <c r="L48" s="92"/>
      <c r="M48" s="92"/>
      <c r="N48" s="92"/>
      <c r="O48" s="96"/>
      <c r="P48" s="92"/>
      <c r="Q48" s="92"/>
      <c r="R48" s="92"/>
      <c r="S48" s="92"/>
    </row>
    <row r="49" spans="1:19" x14ac:dyDescent="0.25">
      <c r="A49" s="91"/>
      <c r="B49" s="92"/>
      <c r="C49" s="93"/>
      <c r="D49" s="92"/>
      <c r="E49" s="92"/>
      <c r="F49" s="91"/>
      <c r="G49" s="92"/>
      <c r="H49" s="92"/>
      <c r="I49" s="92"/>
      <c r="J49" s="92"/>
      <c r="K49" s="92"/>
      <c r="L49" s="92"/>
      <c r="M49" s="92"/>
      <c r="N49" s="92"/>
      <c r="O49" s="96"/>
      <c r="P49" s="92"/>
      <c r="Q49" s="92"/>
      <c r="R49" s="92"/>
      <c r="S49" s="92"/>
    </row>
    <row r="50" spans="1:19" x14ac:dyDescent="0.25">
      <c r="A50" s="91"/>
      <c r="B50" s="92"/>
      <c r="C50" s="93"/>
      <c r="D50" s="92"/>
      <c r="E50" s="92"/>
      <c r="F50" s="91"/>
      <c r="G50" s="92"/>
      <c r="H50" s="92"/>
      <c r="I50" s="92"/>
      <c r="J50" s="92"/>
      <c r="K50" s="92"/>
      <c r="L50" s="92"/>
      <c r="M50" s="92"/>
      <c r="N50" s="92"/>
      <c r="O50" s="96"/>
      <c r="P50" s="92"/>
      <c r="Q50" s="92"/>
      <c r="R50" s="92"/>
      <c r="S50" s="92"/>
    </row>
    <row r="51" spans="1:19" x14ac:dyDescent="0.25">
      <c r="A51" s="91"/>
      <c r="B51" s="92"/>
      <c r="C51" s="93"/>
      <c r="D51" s="92"/>
      <c r="E51" s="92"/>
      <c r="F51" s="91"/>
      <c r="G51" s="92"/>
      <c r="H51" s="92"/>
      <c r="I51" s="92"/>
      <c r="J51" s="92"/>
      <c r="K51" s="92"/>
      <c r="L51" s="92"/>
      <c r="M51" s="92"/>
      <c r="N51" s="92"/>
      <c r="O51" s="96"/>
      <c r="P51" s="92"/>
      <c r="Q51" s="92"/>
      <c r="R51" s="92"/>
      <c r="S51" s="92"/>
    </row>
    <row r="52" spans="1:19" x14ac:dyDescent="0.25">
      <c r="A52" s="91"/>
      <c r="B52" s="92"/>
      <c r="C52" s="93"/>
      <c r="D52" s="92"/>
      <c r="E52" s="92"/>
      <c r="F52" s="91"/>
      <c r="G52" s="92"/>
      <c r="H52" s="92"/>
      <c r="I52" s="92"/>
      <c r="J52" s="92"/>
      <c r="K52" s="92"/>
      <c r="L52" s="92"/>
      <c r="M52" s="92"/>
      <c r="N52" s="92"/>
      <c r="O52" s="96"/>
      <c r="P52" s="92"/>
      <c r="Q52" s="92"/>
      <c r="R52" s="92"/>
      <c r="S52" s="92"/>
    </row>
    <row r="53" spans="1:19" x14ac:dyDescent="0.25">
      <c r="A53" s="91"/>
      <c r="B53" s="92"/>
      <c r="C53" s="93"/>
      <c r="D53" s="92"/>
      <c r="E53" s="92"/>
      <c r="F53" s="91"/>
      <c r="G53" s="92"/>
      <c r="H53" s="92"/>
      <c r="I53" s="92"/>
      <c r="J53" s="92"/>
      <c r="K53" s="92"/>
      <c r="L53" s="92"/>
      <c r="M53" s="92"/>
      <c r="N53" s="92"/>
      <c r="O53" s="96"/>
      <c r="P53" s="92"/>
      <c r="Q53" s="92"/>
      <c r="R53" s="92"/>
      <c r="S53" s="92"/>
    </row>
    <row r="54" spans="1:19" x14ac:dyDescent="0.25">
      <c r="A54" s="91"/>
      <c r="B54" s="92"/>
      <c r="C54" s="93"/>
      <c r="D54" s="92"/>
      <c r="E54" s="92"/>
      <c r="F54" s="91"/>
      <c r="G54" s="92"/>
      <c r="H54" s="92"/>
      <c r="I54" s="92"/>
      <c r="J54" s="92"/>
      <c r="K54" s="92"/>
      <c r="L54" s="92"/>
      <c r="M54" s="92"/>
      <c r="N54" s="92"/>
      <c r="O54" s="96"/>
      <c r="P54" s="92"/>
      <c r="Q54" s="92"/>
      <c r="R54" s="92"/>
      <c r="S54" s="92"/>
    </row>
    <row r="55" spans="1:19" x14ac:dyDescent="0.25">
      <c r="A55" s="91"/>
      <c r="B55" s="92"/>
      <c r="C55" s="93"/>
      <c r="D55" s="92"/>
      <c r="E55" s="92"/>
      <c r="F55" s="91"/>
      <c r="G55" s="92"/>
      <c r="H55" s="92"/>
      <c r="I55" s="92"/>
      <c r="J55" s="92"/>
      <c r="K55" s="92"/>
      <c r="L55" s="92"/>
      <c r="M55" s="92"/>
      <c r="N55" s="92"/>
      <c r="O55" s="96"/>
      <c r="P55" s="92"/>
      <c r="Q55" s="92"/>
      <c r="R55" s="92"/>
      <c r="S55" s="92"/>
    </row>
    <row r="56" spans="1:19" x14ac:dyDescent="0.25">
      <c r="A56" s="91"/>
      <c r="B56" s="92"/>
      <c r="C56" s="93"/>
      <c r="D56" s="92"/>
      <c r="E56" s="92"/>
      <c r="F56" s="91"/>
      <c r="G56" s="92"/>
      <c r="H56" s="92"/>
      <c r="I56" s="92"/>
      <c r="J56" s="92"/>
      <c r="K56" s="92"/>
      <c r="L56" s="92"/>
      <c r="M56" s="92"/>
      <c r="N56" s="92"/>
      <c r="O56" s="96"/>
      <c r="P56" s="92"/>
      <c r="Q56" s="92"/>
      <c r="R56" s="92"/>
      <c r="S56" s="92"/>
    </row>
    <row r="57" spans="1:19" x14ac:dyDescent="0.25">
      <c r="A57" s="91"/>
      <c r="B57" s="92"/>
      <c r="C57" s="93"/>
      <c r="D57" s="92"/>
      <c r="E57" s="92"/>
      <c r="F57" s="91"/>
      <c r="G57" s="92"/>
      <c r="H57" s="92"/>
      <c r="I57" s="92"/>
      <c r="J57" s="92"/>
      <c r="K57" s="92"/>
      <c r="L57" s="92"/>
      <c r="M57" s="92"/>
      <c r="N57" s="92"/>
      <c r="O57" s="96"/>
      <c r="P57" s="92"/>
      <c r="Q57" s="92"/>
      <c r="R57" s="92"/>
      <c r="S57" s="92"/>
    </row>
    <row r="58" spans="1:19" x14ac:dyDescent="0.25">
      <c r="A58" s="91"/>
      <c r="B58" s="92"/>
      <c r="C58" s="93"/>
      <c r="D58" s="92"/>
      <c r="E58" s="92"/>
      <c r="F58" s="91"/>
      <c r="G58" s="92"/>
      <c r="H58" s="92"/>
      <c r="I58" s="92"/>
      <c r="J58" s="92"/>
      <c r="K58" s="92"/>
      <c r="L58" s="92"/>
      <c r="M58" s="92"/>
      <c r="N58" s="92"/>
      <c r="O58" s="96"/>
      <c r="P58" s="92"/>
      <c r="Q58" s="92"/>
      <c r="R58" s="92"/>
      <c r="S58" s="92"/>
    </row>
    <row r="59" spans="1:19" x14ac:dyDescent="0.25">
      <c r="A59" s="91"/>
      <c r="B59" s="92"/>
      <c r="C59" s="93"/>
      <c r="D59" s="92"/>
      <c r="E59" s="92"/>
      <c r="F59" s="91"/>
      <c r="G59" s="92"/>
      <c r="H59" s="92"/>
      <c r="I59" s="92"/>
      <c r="J59" s="92"/>
      <c r="K59" s="92"/>
      <c r="L59" s="92"/>
      <c r="M59" s="92"/>
      <c r="N59" s="92"/>
      <c r="O59" s="96"/>
      <c r="P59" s="92"/>
      <c r="Q59" s="92"/>
      <c r="R59" s="92"/>
      <c r="S59" s="92"/>
    </row>
    <row r="60" spans="1:19" x14ac:dyDescent="0.25">
      <c r="A60" s="91"/>
      <c r="B60" s="92"/>
      <c r="C60" s="93"/>
      <c r="D60" s="92"/>
      <c r="E60" s="92"/>
      <c r="F60" s="91"/>
      <c r="G60" s="92"/>
      <c r="H60" s="92"/>
      <c r="I60" s="92"/>
      <c r="J60" s="92"/>
      <c r="K60" s="92"/>
      <c r="L60" s="92"/>
      <c r="M60" s="92"/>
      <c r="N60" s="92"/>
      <c r="O60" s="96"/>
      <c r="P60" s="92"/>
      <c r="Q60" s="92"/>
      <c r="R60" s="92"/>
      <c r="S60" s="92"/>
    </row>
    <row r="61" spans="1:19" x14ac:dyDescent="0.25">
      <c r="A61" s="91"/>
      <c r="B61" s="92"/>
      <c r="C61" s="93"/>
      <c r="D61" s="92"/>
      <c r="E61" s="92"/>
      <c r="F61" s="91"/>
      <c r="G61" s="92"/>
      <c r="H61" s="92"/>
      <c r="I61" s="92"/>
      <c r="J61" s="92"/>
      <c r="K61" s="92"/>
      <c r="L61" s="92"/>
      <c r="M61" s="92"/>
      <c r="N61" s="92"/>
      <c r="O61" s="96"/>
      <c r="P61" s="92"/>
      <c r="Q61" s="92"/>
      <c r="R61" s="92"/>
      <c r="S61" s="92"/>
    </row>
    <row r="62" spans="1:19" x14ac:dyDescent="0.25">
      <c r="A62" s="91"/>
      <c r="B62" s="92"/>
      <c r="C62" s="93"/>
      <c r="D62" s="92"/>
      <c r="E62" s="92"/>
      <c r="F62" s="91"/>
      <c r="G62" s="92"/>
      <c r="H62" s="92"/>
      <c r="I62" s="92"/>
      <c r="J62" s="92"/>
      <c r="K62" s="92"/>
      <c r="L62" s="92"/>
      <c r="M62" s="92"/>
      <c r="N62" s="92"/>
      <c r="O62" s="96"/>
      <c r="P62" s="92"/>
      <c r="Q62" s="92"/>
      <c r="R62" s="92"/>
      <c r="S62" s="92"/>
    </row>
    <row r="63" spans="1:19" x14ac:dyDescent="0.25">
      <c r="A63" s="91"/>
      <c r="B63" s="92"/>
      <c r="C63" s="93"/>
      <c r="D63" s="92"/>
      <c r="E63" s="92"/>
      <c r="F63" s="91"/>
      <c r="G63" s="92"/>
      <c r="H63" s="92"/>
      <c r="I63" s="92"/>
      <c r="J63" s="92"/>
      <c r="K63" s="92"/>
      <c r="L63" s="92"/>
      <c r="M63" s="96"/>
      <c r="N63" s="92"/>
      <c r="O63" s="96"/>
      <c r="P63" s="92"/>
      <c r="Q63" s="92"/>
      <c r="R63" s="92"/>
      <c r="S63" s="92"/>
    </row>
    <row r="64" spans="1:19" x14ac:dyDescent="0.25">
      <c r="A64" s="91"/>
      <c r="B64" s="92"/>
      <c r="C64" s="93"/>
      <c r="D64" s="92"/>
      <c r="E64" s="92"/>
      <c r="F64" s="91"/>
      <c r="G64" s="92"/>
      <c r="H64" s="92"/>
      <c r="I64" s="92"/>
      <c r="J64" s="92"/>
      <c r="K64" s="92"/>
      <c r="L64" s="92"/>
      <c r="M64" s="96"/>
      <c r="N64" s="92"/>
      <c r="O64" s="96"/>
      <c r="P64" s="92"/>
      <c r="Q64" s="92"/>
      <c r="R64" s="92"/>
      <c r="S64" s="92"/>
    </row>
    <row r="65" spans="1:21" x14ac:dyDescent="0.25">
      <c r="A65" s="91"/>
      <c r="B65" s="92"/>
      <c r="C65" s="93"/>
      <c r="D65" s="92"/>
      <c r="E65" s="92"/>
      <c r="F65" s="91"/>
      <c r="G65" s="92"/>
      <c r="H65" s="92"/>
      <c r="I65" s="92"/>
      <c r="J65" s="92"/>
      <c r="K65" s="92"/>
      <c r="L65" s="92"/>
      <c r="M65" s="96"/>
      <c r="N65" s="92"/>
      <c r="O65" s="96"/>
      <c r="P65" s="92"/>
      <c r="Q65" s="92"/>
      <c r="R65" s="92"/>
      <c r="S65" s="92"/>
    </row>
    <row r="66" spans="1:21" x14ac:dyDescent="0.25">
      <c r="A66" s="91"/>
      <c r="B66" s="92"/>
      <c r="C66" s="93"/>
      <c r="D66" s="92"/>
      <c r="E66" s="92"/>
      <c r="F66" s="91"/>
      <c r="G66" s="92"/>
      <c r="H66" s="92"/>
      <c r="I66" s="92"/>
      <c r="J66" s="92"/>
      <c r="K66" s="92"/>
      <c r="L66" s="92"/>
      <c r="M66" s="96"/>
      <c r="N66" s="92"/>
      <c r="O66" s="96"/>
      <c r="P66" s="92"/>
      <c r="Q66" s="92"/>
      <c r="R66" s="92"/>
      <c r="S66" s="92"/>
      <c r="T66" s="92"/>
      <c r="U66" s="382"/>
    </row>
    <row r="67" spans="1:21" x14ac:dyDescent="0.25">
      <c r="A67" s="91"/>
      <c r="B67" s="92"/>
      <c r="C67" s="93"/>
      <c r="D67" s="92"/>
      <c r="E67" s="92"/>
      <c r="F67" s="91"/>
      <c r="G67" s="92"/>
      <c r="H67" s="92"/>
      <c r="I67" s="92"/>
      <c r="J67" s="92"/>
      <c r="K67" s="92"/>
      <c r="L67" s="92"/>
      <c r="M67" s="96"/>
      <c r="N67" s="92"/>
      <c r="O67" s="96"/>
      <c r="P67" s="92"/>
      <c r="Q67" s="92"/>
      <c r="R67" s="92"/>
      <c r="S67" s="92"/>
      <c r="T67" s="92"/>
      <c r="U67" s="382"/>
    </row>
    <row r="68" spans="1:21" x14ac:dyDescent="0.25">
      <c r="A68" s="91"/>
      <c r="B68" s="92"/>
      <c r="C68" s="93"/>
      <c r="D68" s="92"/>
      <c r="E68" s="92"/>
      <c r="F68" s="91"/>
      <c r="G68" s="92"/>
      <c r="H68" s="92"/>
      <c r="I68" s="92"/>
      <c r="J68" s="92"/>
      <c r="K68" s="92"/>
      <c r="L68" s="92"/>
      <c r="M68" s="96"/>
      <c r="N68" s="92"/>
      <c r="O68" s="96"/>
      <c r="P68" s="92"/>
      <c r="Q68" s="92"/>
      <c r="R68" s="92"/>
      <c r="S68" s="92"/>
      <c r="T68" s="92"/>
      <c r="U68" s="382"/>
    </row>
    <row r="69" spans="1:21" x14ac:dyDescent="0.25">
      <c r="A69" s="91"/>
      <c r="B69" s="92"/>
      <c r="C69" s="93"/>
      <c r="D69" s="92"/>
      <c r="E69" s="92"/>
      <c r="F69" s="91"/>
      <c r="G69" s="92"/>
      <c r="H69" s="92"/>
      <c r="I69" s="92"/>
      <c r="J69" s="92"/>
      <c r="K69" s="92"/>
      <c r="L69" s="92"/>
      <c r="M69" s="96"/>
      <c r="N69" s="92"/>
      <c r="O69" s="96"/>
      <c r="P69" s="92"/>
      <c r="Q69" s="92"/>
      <c r="R69" s="92"/>
      <c r="S69" s="92"/>
      <c r="T69" s="92"/>
      <c r="U69" s="382"/>
    </row>
    <row r="70" spans="1:21" x14ac:dyDescent="0.25">
      <c r="A70" s="91"/>
      <c r="B70" s="92"/>
      <c r="C70" s="93"/>
      <c r="D70" s="92"/>
      <c r="E70" s="92"/>
      <c r="F70" s="91"/>
      <c r="G70" s="92"/>
      <c r="H70" s="92"/>
      <c r="I70" s="92"/>
      <c r="J70" s="92"/>
      <c r="K70" s="92"/>
      <c r="L70" s="92"/>
      <c r="M70" s="96"/>
      <c r="N70" s="92"/>
      <c r="O70" s="96"/>
      <c r="P70" s="92"/>
      <c r="Q70" s="92"/>
      <c r="R70" s="92"/>
      <c r="S70" s="92"/>
      <c r="T70" s="92"/>
      <c r="U70" s="382"/>
    </row>
    <row r="71" spans="1:21" x14ac:dyDescent="0.25">
      <c r="A71" s="91"/>
      <c r="B71" s="92"/>
      <c r="C71" s="93"/>
      <c r="D71" s="92"/>
      <c r="E71" s="92"/>
      <c r="F71" s="91"/>
      <c r="G71" s="92"/>
      <c r="H71" s="92"/>
      <c r="I71" s="92"/>
      <c r="J71" s="92"/>
      <c r="K71" s="92"/>
      <c r="L71" s="92"/>
      <c r="M71" s="96"/>
      <c r="N71" s="92"/>
      <c r="O71" s="96"/>
      <c r="P71" s="92"/>
      <c r="Q71" s="92"/>
      <c r="R71" s="92"/>
      <c r="S71" s="92"/>
      <c r="T71" s="92"/>
      <c r="U71" s="382"/>
    </row>
    <row r="72" spans="1:21" x14ac:dyDescent="0.25">
      <c r="A72" s="91"/>
      <c r="B72" s="92"/>
      <c r="C72" s="93"/>
      <c r="D72" s="92"/>
      <c r="E72" s="92"/>
      <c r="F72" s="91"/>
      <c r="G72" s="92"/>
      <c r="H72" s="92"/>
      <c r="I72" s="92"/>
      <c r="J72" s="92"/>
      <c r="K72" s="92"/>
      <c r="L72" s="92"/>
      <c r="M72" s="96"/>
      <c r="N72" s="92"/>
      <c r="O72" s="96"/>
      <c r="P72" s="92"/>
      <c r="Q72" s="92"/>
      <c r="R72" s="92"/>
      <c r="S72" s="92"/>
      <c r="T72" s="92"/>
      <c r="U72" s="382"/>
    </row>
    <row r="73" spans="1:21" x14ac:dyDescent="0.25">
      <c r="A73" s="91"/>
      <c r="B73" s="92"/>
      <c r="C73" s="93"/>
      <c r="D73" s="92"/>
      <c r="E73" s="92"/>
      <c r="F73" s="91"/>
      <c r="G73" s="92"/>
      <c r="H73" s="92"/>
      <c r="I73" s="92"/>
      <c r="J73" s="92"/>
      <c r="K73" s="92"/>
      <c r="L73" s="92"/>
      <c r="M73" s="96"/>
      <c r="N73" s="92"/>
      <c r="O73" s="96"/>
      <c r="P73" s="92"/>
      <c r="Q73" s="92"/>
      <c r="R73" s="92"/>
      <c r="S73" s="92"/>
      <c r="T73" s="92"/>
      <c r="U73" s="382"/>
    </row>
    <row r="74" spans="1:21" x14ac:dyDescent="0.25">
      <c r="A74" s="91"/>
      <c r="B74" s="92"/>
      <c r="C74" s="93"/>
      <c r="D74" s="92"/>
      <c r="E74" s="92"/>
      <c r="F74" s="91"/>
      <c r="G74" s="92"/>
      <c r="H74" s="92"/>
      <c r="I74" s="92"/>
      <c r="J74" s="92"/>
      <c r="K74" s="92"/>
      <c r="L74" s="92"/>
      <c r="M74" s="96"/>
      <c r="N74" s="92"/>
      <c r="O74" s="96"/>
      <c r="P74" s="92"/>
      <c r="Q74" s="92"/>
      <c r="R74" s="92"/>
      <c r="S74" s="92"/>
      <c r="T74" s="92"/>
      <c r="U74" s="382"/>
    </row>
    <row r="75" spans="1:21" x14ac:dyDescent="0.25">
      <c r="A75" s="91"/>
      <c r="B75" s="92"/>
      <c r="C75" s="93"/>
      <c r="D75" s="92"/>
      <c r="E75" s="92"/>
      <c r="F75" s="91"/>
      <c r="G75" s="92"/>
      <c r="H75" s="92"/>
      <c r="I75" s="92"/>
      <c r="J75" s="92"/>
      <c r="K75" s="92"/>
      <c r="L75" s="92"/>
      <c r="M75" s="96"/>
      <c r="N75" s="92"/>
      <c r="O75" s="96"/>
      <c r="P75" s="92"/>
      <c r="Q75" s="92"/>
      <c r="R75" s="92"/>
      <c r="S75" s="92"/>
      <c r="T75" s="92"/>
      <c r="U75" s="382"/>
    </row>
    <row r="76" spans="1:21" x14ac:dyDescent="0.25">
      <c r="A76" s="91"/>
      <c r="B76" s="92"/>
      <c r="C76" s="93"/>
      <c r="D76" s="92"/>
      <c r="E76" s="92"/>
      <c r="F76" s="91"/>
      <c r="G76" s="92"/>
      <c r="H76" s="92"/>
      <c r="I76" s="92"/>
      <c r="J76" s="92"/>
      <c r="K76" s="92"/>
      <c r="L76" s="92"/>
      <c r="M76" s="96"/>
      <c r="N76" s="92"/>
      <c r="O76" s="96"/>
      <c r="P76" s="92"/>
      <c r="Q76" s="92"/>
      <c r="R76" s="92"/>
      <c r="S76" s="92"/>
      <c r="T76" s="92"/>
      <c r="U76" s="382"/>
    </row>
    <row r="77" spans="1:21" x14ac:dyDescent="0.25">
      <c r="A77" s="91"/>
      <c r="B77" s="92"/>
      <c r="C77" s="93"/>
      <c r="D77" s="92"/>
      <c r="E77" s="92"/>
      <c r="F77" s="91"/>
      <c r="G77" s="92"/>
      <c r="H77" s="92"/>
      <c r="I77" s="92"/>
      <c r="J77" s="92"/>
      <c r="K77" s="92"/>
      <c r="L77" s="92"/>
      <c r="M77" s="96"/>
      <c r="N77" s="92"/>
      <c r="O77" s="96"/>
      <c r="P77" s="92"/>
      <c r="Q77" s="92"/>
      <c r="R77" s="92"/>
      <c r="S77" s="92"/>
      <c r="T77" s="92"/>
      <c r="U77" s="382"/>
    </row>
    <row r="78" spans="1:21" x14ac:dyDescent="0.25">
      <c r="A78" s="91"/>
      <c r="B78" s="92"/>
      <c r="C78" s="93"/>
      <c r="D78" s="92"/>
      <c r="E78" s="92"/>
      <c r="F78" s="91"/>
      <c r="G78" s="92"/>
      <c r="H78" s="92"/>
      <c r="I78" s="92"/>
      <c r="J78" s="92"/>
      <c r="K78" s="92"/>
      <c r="L78" s="92"/>
      <c r="M78" s="96"/>
      <c r="N78" s="92"/>
      <c r="O78" s="96"/>
      <c r="P78" s="92"/>
      <c r="Q78" s="92"/>
      <c r="R78" s="92"/>
      <c r="S78" s="92"/>
      <c r="T78" s="92"/>
      <c r="U78" s="382"/>
    </row>
    <row r="79" spans="1:21" x14ac:dyDescent="0.25">
      <c r="A79" s="91"/>
      <c r="B79" s="92"/>
      <c r="C79" s="93"/>
      <c r="D79" s="92"/>
      <c r="E79" s="92"/>
      <c r="F79" s="91"/>
      <c r="G79" s="92"/>
      <c r="H79" s="92"/>
      <c r="I79" s="92"/>
      <c r="J79" s="92"/>
      <c r="K79" s="92"/>
      <c r="L79" s="92"/>
      <c r="M79" s="96"/>
      <c r="N79" s="92"/>
      <c r="O79" s="96"/>
      <c r="P79" s="92"/>
      <c r="Q79" s="92"/>
      <c r="R79" s="92"/>
      <c r="S79" s="92"/>
      <c r="T79" s="92"/>
      <c r="U79" s="382"/>
    </row>
    <row r="80" spans="1:21" x14ac:dyDescent="0.25">
      <c r="A80" s="91"/>
      <c r="B80" s="92"/>
      <c r="C80" s="93"/>
      <c r="D80" s="92"/>
      <c r="E80" s="92"/>
      <c r="F80" s="91"/>
      <c r="G80" s="92"/>
      <c r="H80" s="92"/>
      <c r="I80" s="92"/>
      <c r="J80" s="92"/>
      <c r="K80" s="92"/>
      <c r="L80" s="92"/>
      <c r="M80" s="96"/>
      <c r="N80" s="92"/>
      <c r="O80" s="96"/>
      <c r="P80" s="92"/>
      <c r="Q80" s="92"/>
      <c r="R80" s="92"/>
      <c r="S80" s="92"/>
      <c r="T80" s="92"/>
      <c r="U80" s="382"/>
    </row>
    <row r="81" spans="1:21" x14ac:dyDescent="0.25">
      <c r="A81" s="91"/>
      <c r="B81" s="92"/>
      <c r="C81" s="93"/>
      <c r="D81" s="92"/>
      <c r="E81" s="92"/>
      <c r="F81" s="91"/>
      <c r="G81" s="92"/>
      <c r="H81" s="92"/>
      <c r="I81" s="92"/>
      <c r="J81" s="92"/>
      <c r="K81" s="92"/>
      <c r="L81" s="92"/>
      <c r="M81" s="96"/>
      <c r="N81" s="92"/>
      <c r="O81" s="96"/>
      <c r="P81" s="92"/>
      <c r="Q81" s="92"/>
      <c r="R81" s="92"/>
      <c r="S81" s="92"/>
      <c r="T81" s="92"/>
      <c r="U81" s="382"/>
    </row>
    <row r="82" spans="1:21" x14ac:dyDescent="0.25">
      <c r="A82" s="91"/>
      <c r="B82" s="92"/>
      <c r="C82" s="93"/>
      <c r="D82" s="92"/>
      <c r="E82" s="92"/>
      <c r="F82" s="91"/>
      <c r="G82" s="92"/>
      <c r="H82" s="92"/>
      <c r="I82" s="92"/>
      <c r="J82" s="92"/>
      <c r="K82" s="92"/>
      <c r="L82" s="92"/>
      <c r="M82" s="96"/>
      <c r="N82" s="92"/>
      <c r="O82" s="96"/>
      <c r="P82" s="92"/>
      <c r="Q82" s="92"/>
      <c r="R82" s="92"/>
      <c r="S82" s="92"/>
      <c r="T82" s="92"/>
      <c r="U82" s="382"/>
    </row>
    <row r="83" spans="1:21" x14ac:dyDescent="0.25">
      <c r="A83" s="91"/>
      <c r="B83" s="92"/>
      <c r="C83" s="93"/>
      <c r="D83" s="92"/>
      <c r="E83" s="92"/>
      <c r="F83" s="91"/>
      <c r="G83" s="92"/>
      <c r="H83" s="92"/>
      <c r="I83" s="92"/>
      <c r="J83" s="92"/>
      <c r="K83" s="92"/>
      <c r="L83" s="92"/>
      <c r="M83" s="96"/>
      <c r="N83" s="92"/>
      <c r="O83" s="96"/>
      <c r="P83" s="92"/>
      <c r="Q83" s="92"/>
      <c r="R83" s="92"/>
      <c r="S83" s="92"/>
      <c r="T83" s="92"/>
      <c r="U83" s="382"/>
    </row>
    <row r="84" spans="1:21" x14ac:dyDescent="0.25">
      <c r="A84" s="91"/>
      <c r="B84" s="92"/>
      <c r="C84" s="93"/>
      <c r="D84" s="92"/>
      <c r="E84" s="92"/>
      <c r="F84" s="91"/>
      <c r="G84" s="92"/>
      <c r="H84" s="92"/>
      <c r="I84" s="92"/>
      <c r="J84" s="92"/>
      <c r="K84" s="92"/>
      <c r="L84" s="92"/>
      <c r="M84" s="96"/>
      <c r="N84" s="92"/>
      <c r="O84" s="96"/>
      <c r="P84" s="92"/>
      <c r="Q84" s="92"/>
      <c r="R84" s="92"/>
      <c r="S84" s="92"/>
      <c r="T84" s="92"/>
      <c r="U84" s="382"/>
    </row>
    <row r="85" spans="1:21" x14ac:dyDescent="0.25">
      <c r="A85" s="91"/>
      <c r="B85" s="92"/>
      <c r="C85" s="93"/>
      <c r="D85" s="92"/>
      <c r="E85" s="92"/>
      <c r="F85" s="91"/>
      <c r="G85" s="92"/>
      <c r="H85" s="92"/>
      <c r="I85" s="92"/>
      <c r="J85" s="92"/>
      <c r="K85" s="92"/>
      <c r="L85" s="92"/>
      <c r="M85" s="96"/>
      <c r="N85" s="92"/>
      <c r="O85" s="96"/>
      <c r="P85" s="92"/>
      <c r="Q85" s="92"/>
      <c r="R85" s="92"/>
      <c r="S85" s="92"/>
      <c r="T85" s="92"/>
      <c r="U85" s="382"/>
    </row>
    <row r="86" spans="1:21" x14ac:dyDescent="0.25">
      <c r="A86" s="91"/>
      <c r="B86" s="92"/>
      <c r="C86" s="93"/>
      <c r="D86" s="92"/>
      <c r="E86" s="92"/>
      <c r="F86" s="91"/>
      <c r="G86" s="92"/>
      <c r="H86" s="92"/>
      <c r="I86" s="92"/>
      <c r="J86" s="92"/>
      <c r="K86" s="92"/>
      <c r="L86" s="92"/>
      <c r="M86" s="96"/>
      <c r="N86" s="92"/>
      <c r="O86" s="96"/>
      <c r="P86" s="92"/>
      <c r="Q86" s="92"/>
      <c r="R86" s="92"/>
      <c r="S86" s="92"/>
      <c r="T86" s="92"/>
      <c r="U86" s="382"/>
    </row>
    <row r="87" spans="1:21" x14ac:dyDescent="0.25">
      <c r="A87" s="91"/>
      <c r="B87" s="92"/>
      <c r="C87" s="93"/>
      <c r="D87" s="92"/>
      <c r="E87" s="92"/>
      <c r="F87" s="91"/>
      <c r="G87" s="92"/>
      <c r="H87" s="92"/>
      <c r="I87" s="92"/>
      <c r="J87" s="92"/>
      <c r="K87" s="92"/>
      <c r="L87" s="92"/>
      <c r="M87" s="96"/>
      <c r="N87" s="92"/>
      <c r="O87" s="96"/>
      <c r="P87" s="92"/>
      <c r="Q87" s="92"/>
      <c r="R87" s="92"/>
      <c r="S87" s="92"/>
      <c r="T87" s="92"/>
      <c r="U87" s="382"/>
    </row>
    <row r="88" spans="1:21" x14ac:dyDescent="0.25">
      <c r="A88" s="91"/>
      <c r="B88" s="92"/>
      <c r="C88" s="93"/>
      <c r="D88" s="92"/>
      <c r="E88" s="92"/>
      <c r="F88" s="91"/>
      <c r="G88" s="92"/>
      <c r="H88" s="92"/>
      <c r="I88" s="92"/>
      <c r="J88" s="92"/>
      <c r="K88" s="92"/>
      <c r="L88" s="92"/>
      <c r="M88" s="96"/>
      <c r="N88" s="92"/>
      <c r="O88" s="96"/>
      <c r="P88" s="92"/>
      <c r="Q88" s="92"/>
      <c r="R88" s="92"/>
      <c r="S88" s="92"/>
      <c r="T88" s="92"/>
      <c r="U88" s="382"/>
    </row>
    <row r="89" spans="1:21" x14ac:dyDescent="0.25">
      <c r="A89" s="91"/>
      <c r="B89" s="92"/>
      <c r="C89" s="93"/>
      <c r="D89" s="92"/>
      <c r="E89" s="92"/>
      <c r="F89" s="91"/>
      <c r="G89" s="92"/>
      <c r="H89" s="92"/>
      <c r="I89" s="92"/>
      <c r="J89" s="92"/>
      <c r="K89" s="92"/>
      <c r="L89" s="92"/>
      <c r="M89" s="96"/>
      <c r="N89" s="92"/>
      <c r="O89" s="96"/>
      <c r="P89" s="92"/>
      <c r="Q89" s="92"/>
      <c r="R89" s="92"/>
      <c r="S89" s="92"/>
      <c r="T89" s="92"/>
      <c r="U89" s="382"/>
    </row>
    <row r="90" spans="1:21" x14ac:dyDescent="0.25">
      <c r="A90" s="91"/>
      <c r="B90" s="92"/>
      <c r="C90" s="93"/>
      <c r="D90" s="92"/>
      <c r="E90" s="92"/>
      <c r="F90" s="91"/>
      <c r="G90" s="92"/>
      <c r="H90" s="92"/>
      <c r="I90" s="92"/>
      <c r="J90" s="92"/>
      <c r="K90" s="92"/>
      <c r="L90" s="92"/>
      <c r="M90" s="96"/>
      <c r="N90" s="92"/>
      <c r="O90" s="96"/>
      <c r="P90" s="92"/>
      <c r="Q90" s="92"/>
      <c r="R90" s="92"/>
      <c r="S90" s="92"/>
      <c r="T90" s="92"/>
      <c r="U90" s="382"/>
    </row>
    <row r="91" spans="1:21" x14ac:dyDescent="0.25">
      <c r="A91" s="91"/>
      <c r="B91" s="92"/>
      <c r="C91" s="93"/>
      <c r="D91" s="92"/>
      <c r="E91" s="92"/>
      <c r="F91" s="91"/>
      <c r="G91" s="92"/>
      <c r="H91" s="92"/>
      <c r="I91" s="92"/>
      <c r="J91" s="92"/>
      <c r="K91" s="92"/>
      <c r="L91" s="92"/>
      <c r="M91" s="96"/>
      <c r="N91" s="92"/>
      <c r="O91" s="96"/>
      <c r="P91" s="92"/>
      <c r="Q91" s="92"/>
      <c r="R91" s="92"/>
      <c r="S91" s="92"/>
      <c r="T91" s="92"/>
      <c r="U91" s="382"/>
    </row>
    <row r="92" spans="1:21" x14ac:dyDescent="0.25">
      <c r="A92" s="91"/>
      <c r="B92" s="92"/>
      <c r="C92" s="93"/>
      <c r="D92" s="92"/>
      <c r="E92" s="92"/>
      <c r="F92" s="91"/>
      <c r="G92" s="92"/>
      <c r="H92" s="92"/>
      <c r="I92" s="92"/>
      <c r="J92" s="92"/>
      <c r="K92" s="92"/>
      <c r="L92" s="92"/>
      <c r="M92" s="96"/>
      <c r="N92" s="92"/>
      <c r="O92" s="96"/>
      <c r="P92" s="92"/>
      <c r="Q92" s="92"/>
      <c r="R92" s="92"/>
      <c r="S92" s="92"/>
      <c r="T92" s="92"/>
      <c r="U92" s="382"/>
    </row>
    <row r="93" spans="1:21" x14ac:dyDescent="0.25">
      <c r="A93" s="91"/>
      <c r="B93" s="92"/>
      <c r="C93" s="93"/>
      <c r="D93" s="92"/>
      <c r="E93" s="92"/>
      <c r="F93" s="91"/>
      <c r="G93" s="92"/>
      <c r="H93" s="92"/>
      <c r="I93" s="92"/>
      <c r="J93" s="92"/>
      <c r="K93" s="92"/>
      <c r="L93" s="92"/>
      <c r="M93" s="96"/>
      <c r="N93" s="92"/>
      <c r="O93" s="96"/>
      <c r="P93" s="92"/>
      <c r="Q93" s="92"/>
      <c r="R93" s="92"/>
      <c r="S93" s="92"/>
      <c r="T93" s="92"/>
      <c r="U93" s="382"/>
    </row>
    <row r="94" spans="1:21" x14ac:dyDescent="0.25">
      <c r="A94" s="91"/>
      <c r="B94" s="92"/>
      <c r="C94" s="93"/>
      <c r="D94" s="92"/>
      <c r="E94" s="92"/>
      <c r="F94" s="91"/>
      <c r="G94" s="92"/>
      <c r="H94" s="92"/>
      <c r="I94" s="92"/>
      <c r="J94" s="92"/>
      <c r="K94" s="92"/>
      <c r="L94" s="92"/>
      <c r="M94" s="96"/>
      <c r="N94" s="92"/>
      <c r="O94" s="96"/>
      <c r="P94" s="92"/>
      <c r="Q94" s="92"/>
      <c r="R94" s="92"/>
      <c r="S94" s="92"/>
      <c r="T94" s="92"/>
      <c r="U94" s="382"/>
    </row>
    <row r="95" spans="1:21" x14ac:dyDescent="0.25">
      <c r="A95" s="91"/>
      <c r="B95" s="92"/>
      <c r="C95" s="93"/>
      <c r="D95" s="92"/>
      <c r="E95" s="92"/>
      <c r="F95" s="91"/>
      <c r="G95" s="92"/>
      <c r="H95" s="92"/>
      <c r="I95" s="92"/>
      <c r="J95" s="92"/>
      <c r="K95" s="92"/>
      <c r="L95" s="92"/>
      <c r="M95" s="96"/>
      <c r="N95" s="92"/>
      <c r="O95" s="96"/>
      <c r="P95" s="92"/>
      <c r="Q95" s="92"/>
      <c r="R95" s="92"/>
      <c r="S95" s="92"/>
      <c r="T95" s="92"/>
      <c r="U95" s="382"/>
    </row>
    <row r="96" spans="1:21" x14ac:dyDescent="0.25">
      <c r="A96" s="91"/>
      <c r="B96" s="92"/>
      <c r="C96" s="93"/>
      <c r="D96" s="92"/>
      <c r="E96" s="92"/>
      <c r="F96" s="91"/>
      <c r="G96" s="92"/>
      <c r="H96" s="92"/>
      <c r="I96" s="92"/>
      <c r="J96" s="92"/>
      <c r="K96" s="92"/>
      <c r="L96" s="92"/>
      <c r="M96" s="96"/>
      <c r="N96" s="92"/>
      <c r="O96" s="96"/>
      <c r="P96" s="92"/>
      <c r="Q96" s="92"/>
      <c r="R96" s="92"/>
      <c r="S96" s="92"/>
      <c r="T96" s="92"/>
      <c r="U96" s="382"/>
    </row>
    <row r="97" spans="1:21" x14ac:dyDescent="0.25">
      <c r="A97" s="91"/>
      <c r="B97" s="92"/>
      <c r="C97" s="93"/>
      <c r="D97" s="92"/>
      <c r="E97" s="92"/>
      <c r="F97" s="91"/>
      <c r="G97" s="92"/>
      <c r="H97" s="92"/>
      <c r="I97" s="92"/>
      <c r="J97" s="92"/>
      <c r="K97" s="92"/>
      <c r="L97" s="92"/>
      <c r="M97" s="96"/>
      <c r="N97" s="92"/>
      <c r="O97" s="96"/>
      <c r="P97" s="92"/>
      <c r="Q97" s="92"/>
      <c r="R97" s="92"/>
      <c r="S97" s="92"/>
      <c r="T97" s="92"/>
      <c r="U97" s="382"/>
    </row>
    <row r="98" spans="1:21" x14ac:dyDescent="0.25">
      <c r="A98" s="91"/>
      <c r="B98" s="92"/>
      <c r="C98" s="93"/>
      <c r="D98" s="92"/>
      <c r="E98" s="92"/>
      <c r="F98" s="91"/>
      <c r="G98" s="92"/>
      <c r="H98" s="92"/>
      <c r="I98" s="92"/>
      <c r="J98" s="92"/>
      <c r="K98" s="92"/>
      <c r="L98" s="92"/>
      <c r="M98" s="96"/>
      <c r="N98" s="92"/>
      <c r="O98" s="96"/>
      <c r="P98" s="92"/>
      <c r="Q98" s="92"/>
      <c r="R98" s="92"/>
      <c r="S98" s="92"/>
      <c r="T98" s="92"/>
      <c r="U98" s="382"/>
    </row>
    <row r="99" spans="1:21" x14ac:dyDescent="0.25">
      <c r="A99" s="91"/>
      <c r="B99" s="92"/>
      <c r="C99" s="93"/>
      <c r="D99" s="92"/>
      <c r="E99" s="92"/>
      <c r="F99" s="91"/>
      <c r="G99" s="92"/>
      <c r="H99" s="92"/>
      <c r="I99" s="92"/>
      <c r="J99" s="92"/>
      <c r="K99" s="92"/>
      <c r="L99" s="92"/>
      <c r="M99" s="96"/>
      <c r="N99" s="92"/>
      <c r="O99" s="96"/>
      <c r="P99" s="92"/>
      <c r="Q99" s="92"/>
      <c r="R99" s="92"/>
      <c r="S99" s="92"/>
      <c r="T99" s="92"/>
      <c r="U99" s="382"/>
    </row>
    <row r="100" spans="1:21" x14ac:dyDescent="0.25">
      <c r="A100" s="91"/>
      <c r="B100" s="92"/>
      <c r="C100" s="93"/>
      <c r="D100" s="92"/>
      <c r="E100" s="92"/>
      <c r="F100" s="91"/>
      <c r="G100" s="92"/>
      <c r="H100" s="92"/>
      <c r="I100" s="92"/>
      <c r="J100" s="92"/>
      <c r="K100" s="92"/>
      <c r="L100" s="92"/>
      <c r="M100" s="96"/>
      <c r="N100" s="92"/>
      <c r="O100" s="96"/>
      <c r="P100" s="92"/>
      <c r="Q100" s="92"/>
      <c r="R100" s="92"/>
      <c r="S100" s="92"/>
      <c r="T100" s="92"/>
      <c r="U100" s="382"/>
    </row>
    <row r="101" spans="1:21" x14ac:dyDescent="0.25">
      <c r="A101" s="91"/>
      <c r="B101" s="92"/>
      <c r="C101" s="93"/>
      <c r="D101" s="92"/>
      <c r="E101" s="92"/>
      <c r="F101" s="91"/>
      <c r="G101" s="92"/>
      <c r="H101" s="92"/>
      <c r="I101" s="92"/>
      <c r="J101" s="92"/>
      <c r="K101" s="92"/>
      <c r="L101" s="92"/>
      <c r="M101" s="96"/>
      <c r="N101" s="92"/>
      <c r="O101" s="96"/>
      <c r="P101" s="92"/>
      <c r="Q101" s="92"/>
      <c r="R101" s="92"/>
      <c r="S101" s="92"/>
      <c r="T101" s="92"/>
      <c r="U101" s="382"/>
    </row>
    <row r="102" spans="1:21" x14ac:dyDescent="0.25">
      <c r="A102" s="91"/>
      <c r="B102" s="92"/>
      <c r="C102" s="93"/>
      <c r="D102" s="92"/>
      <c r="E102" s="92"/>
      <c r="F102" s="91"/>
      <c r="G102" s="92"/>
      <c r="H102" s="92"/>
      <c r="I102" s="92"/>
      <c r="J102" s="92"/>
      <c r="K102" s="92"/>
      <c r="L102" s="92"/>
      <c r="M102" s="96"/>
      <c r="N102" s="92"/>
      <c r="O102" s="96"/>
      <c r="P102" s="92"/>
      <c r="Q102" s="92"/>
      <c r="R102" s="92"/>
      <c r="S102" s="92"/>
      <c r="T102" s="92"/>
      <c r="U102" s="382"/>
    </row>
    <row r="103" spans="1:21" x14ac:dyDescent="0.25">
      <c r="A103" s="91"/>
      <c r="B103" s="92"/>
      <c r="C103" s="93"/>
      <c r="D103" s="92"/>
      <c r="E103" s="92"/>
      <c r="F103" s="91"/>
      <c r="G103" s="92"/>
      <c r="H103" s="92"/>
      <c r="I103" s="92"/>
      <c r="J103" s="92"/>
      <c r="K103" s="92"/>
      <c r="L103" s="92"/>
      <c r="M103" s="96"/>
      <c r="N103" s="92"/>
      <c r="O103" s="96"/>
      <c r="P103" s="92"/>
      <c r="Q103" s="92"/>
      <c r="R103" s="92"/>
      <c r="S103" s="92"/>
      <c r="T103" s="92"/>
      <c r="U103" s="382"/>
    </row>
    <row r="104" spans="1:21" x14ac:dyDescent="0.25">
      <c r="A104" s="91"/>
      <c r="B104" s="92"/>
      <c r="C104" s="93"/>
      <c r="D104" s="92"/>
      <c r="E104" s="92"/>
      <c r="F104" s="91"/>
      <c r="G104" s="92"/>
      <c r="H104" s="92"/>
      <c r="I104" s="92"/>
      <c r="J104" s="92"/>
      <c r="K104" s="92"/>
      <c r="L104" s="92"/>
      <c r="M104" s="96"/>
      <c r="N104" s="92"/>
      <c r="O104" s="96"/>
      <c r="P104" s="92"/>
      <c r="Q104" s="92"/>
      <c r="R104" s="92"/>
      <c r="S104" s="92"/>
      <c r="T104" s="92"/>
      <c r="U104" s="382"/>
    </row>
    <row r="105" spans="1:21" x14ac:dyDescent="0.25">
      <c r="A105" s="91"/>
      <c r="B105" s="92"/>
      <c r="C105" s="93"/>
      <c r="D105" s="92"/>
      <c r="E105" s="92"/>
      <c r="F105" s="91"/>
      <c r="G105" s="92"/>
      <c r="H105" s="92"/>
      <c r="I105" s="92"/>
      <c r="J105" s="92"/>
      <c r="K105" s="92"/>
      <c r="L105" s="92"/>
      <c r="M105" s="96"/>
      <c r="N105" s="92"/>
      <c r="O105" s="96"/>
      <c r="P105" s="92"/>
      <c r="Q105" s="92"/>
      <c r="R105" s="92"/>
      <c r="S105" s="92"/>
      <c r="T105" s="92"/>
      <c r="U105" s="382"/>
    </row>
    <row r="106" spans="1:21" x14ac:dyDescent="0.25">
      <c r="A106" s="91"/>
      <c r="B106" s="92"/>
      <c r="C106" s="93"/>
      <c r="D106" s="92"/>
      <c r="E106" s="92"/>
      <c r="F106" s="91"/>
      <c r="G106" s="92"/>
      <c r="H106" s="92"/>
      <c r="I106" s="92"/>
      <c r="J106" s="92"/>
      <c r="K106" s="92"/>
      <c r="L106" s="92"/>
      <c r="M106" s="96"/>
      <c r="N106" s="92"/>
      <c r="O106" s="96"/>
      <c r="P106" s="92"/>
      <c r="Q106" s="92"/>
      <c r="R106" s="92"/>
      <c r="S106" s="92"/>
      <c r="T106" s="92"/>
      <c r="U106" s="382"/>
    </row>
    <row r="107" spans="1:21" x14ac:dyDescent="0.25">
      <c r="A107" s="91"/>
      <c r="B107" s="92"/>
      <c r="C107" s="93"/>
      <c r="D107" s="92"/>
      <c r="E107" s="92"/>
      <c r="F107" s="91"/>
      <c r="G107" s="92"/>
      <c r="H107" s="92"/>
      <c r="I107" s="92"/>
      <c r="J107" s="92"/>
      <c r="K107" s="92"/>
      <c r="L107" s="92"/>
      <c r="M107" s="96"/>
      <c r="N107" s="92"/>
      <c r="O107" s="96"/>
      <c r="P107" s="92"/>
      <c r="Q107" s="92"/>
      <c r="R107" s="92"/>
      <c r="S107" s="92"/>
      <c r="T107" s="92"/>
      <c r="U107" s="382"/>
    </row>
    <row r="108" spans="1:21" x14ac:dyDescent="0.25">
      <c r="A108" s="91"/>
      <c r="B108" s="92"/>
      <c r="C108" s="93"/>
      <c r="D108" s="92"/>
      <c r="E108" s="92"/>
      <c r="F108" s="91"/>
      <c r="G108" s="92"/>
      <c r="H108" s="92"/>
      <c r="I108" s="92"/>
      <c r="J108" s="92"/>
      <c r="K108" s="92"/>
      <c r="L108" s="92"/>
      <c r="M108" s="96"/>
      <c r="N108" s="92"/>
      <c r="O108" s="96"/>
      <c r="P108" s="92"/>
      <c r="Q108" s="92"/>
      <c r="R108" s="92"/>
      <c r="S108" s="92"/>
      <c r="T108" s="92"/>
      <c r="U108" s="382"/>
    </row>
    <row r="109" spans="1:21" x14ac:dyDescent="0.25">
      <c r="A109" s="91"/>
      <c r="B109" s="92"/>
      <c r="C109" s="93"/>
      <c r="D109" s="92"/>
      <c r="E109" s="92"/>
      <c r="F109" s="91"/>
      <c r="G109" s="92"/>
      <c r="H109" s="92"/>
      <c r="I109" s="92"/>
      <c r="J109" s="92"/>
      <c r="K109" s="92"/>
      <c r="L109" s="92"/>
      <c r="M109" s="96"/>
      <c r="N109" s="92"/>
      <c r="O109" s="96"/>
      <c r="P109" s="92"/>
      <c r="Q109" s="92"/>
      <c r="R109" s="92"/>
      <c r="S109" s="92"/>
      <c r="T109" s="92"/>
      <c r="U109" s="382"/>
    </row>
    <row r="110" spans="1:21" x14ac:dyDescent="0.25">
      <c r="A110" s="91"/>
      <c r="B110" s="92"/>
      <c r="C110" s="93"/>
      <c r="D110" s="92"/>
      <c r="E110" s="92"/>
      <c r="F110" s="91"/>
      <c r="G110" s="92"/>
      <c r="H110" s="92"/>
      <c r="I110" s="92"/>
      <c r="J110" s="92"/>
      <c r="K110" s="92"/>
      <c r="L110" s="92"/>
      <c r="M110" s="96"/>
      <c r="N110" s="92"/>
      <c r="O110" s="96"/>
      <c r="P110" s="92"/>
      <c r="Q110" s="92"/>
      <c r="R110" s="92"/>
      <c r="S110" s="92"/>
      <c r="T110" s="92"/>
      <c r="U110" s="382"/>
    </row>
    <row r="111" spans="1:21" x14ac:dyDescent="0.25">
      <c r="A111" s="91"/>
      <c r="B111" s="92"/>
      <c r="C111" s="93"/>
      <c r="D111" s="92"/>
      <c r="E111" s="92"/>
      <c r="F111" s="91"/>
      <c r="G111" s="92"/>
      <c r="H111" s="92"/>
      <c r="I111" s="92"/>
      <c r="J111" s="92"/>
      <c r="K111" s="92"/>
      <c r="L111" s="92"/>
      <c r="M111" s="96"/>
      <c r="N111" s="92"/>
      <c r="O111" s="96"/>
      <c r="P111" s="92"/>
      <c r="Q111" s="92"/>
      <c r="R111" s="92"/>
      <c r="S111" s="92"/>
      <c r="T111" s="92"/>
      <c r="U111" s="382"/>
    </row>
    <row r="112" spans="1:21" x14ac:dyDescent="0.25">
      <c r="A112" s="91"/>
      <c r="B112" s="92"/>
      <c r="C112" s="93"/>
      <c r="D112" s="92"/>
      <c r="E112" s="92"/>
      <c r="F112" s="91"/>
      <c r="G112" s="92"/>
      <c r="H112" s="92"/>
      <c r="I112" s="92"/>
      <c r="J112" s="92"/>
      <c r="K112" s="92"/>
      <c r="L112" s="92"/>
      <c r="M112" s="96"/>
      <c r="N112" s="92"/>
      <c r="O112" s="96"/>
      <c r="P112" s="92"/>
      <c r="Q112" s="92"/>
      <c r="R112" s="92"/>
      <c r="S112" s="92"/>
      <c r="T112" s="92"/>
      <c r="U112" s="382"/>
    </row>
    <row r="113" spans="1:21" x14ac:dyDescent="0.25">
      <c r="A113" s="91"/>
      <c r="B113" s="92"/>
      <c r="C113" s="93"/>
      <c r="D113" s="92"/>
      <c r="E113" s="92"/>
      <c r="F113" s="91"/>
      <c r="G113" s="92"/>
      <c r="H113" s="92"/>
      <c r="I113" s="92"/>
      <c r="J113" s="92"/>
      <c r="K113" s="92"/>
      <c r="L113" s="92"/>
      <c r="M113" s="96"/>
      <c r="N113" s="92"/>
      <c r="O113" s="96"/>
      <c r="P113" s="92"/>
      <c r="Q113" s="92"/>
      <c r="R113" s="92"/>
      <c r="S113" s="92"/>
      <c r="T113" s="92"/>
      <c r="U113" s="382"/>
    </row>
    <row r="114" spans="1:21" x14ac:dyDescent="0.25">
      <c r="A114" s="91"/>
      <c r="B114" s="92"/>
      <c r="C114" s="93"/>
      <c r="D114" s="92"/>
      <c r="E114" s="92"/>
      <c r="F114" s="91"/>
      <c r="G114" s="92"/>
      <c r="H114" s="92"/>
      <c r="I114" s="92"/>
      <c r="J114" s="92"/>
      <c r="K114" s="92"/>
      <c r="L114" s="92"/>
      <c r="M114" s="96"/>
      <c r="N114" s="92"/>
      <c r="O114" s="96"/>
      <c r="P114" s="92"/>
      <c r="Q114" s="92"/>
      <c r="R114" s="92"/>
      <c r="S114" s="92"/>
      <c r="T114" s="92"/>
      <c r="U114" s="382"/>
    </row>
    <row r="115" spans="1:21" x14ac:dyDescent="0.25">
      <c r="A115" s="91"/>
      <c r="B115" s="92"/>
      <c r="C115" s="93"/>
      <c r="D115" s="92"/>
      <c r="E115" s="92"/>
      <c r="F115" s="91"/>
      <c r="G115" s="92"/>
      <c r="H115" s="92"/>
      <c r="I115" s="92"/>
      <c r="J115" s="92"/>
      <c r="K115" s="92"/>
      <c r="L115" s="92"/>
      <c r="M115" s="96"/>
      <c r="N115" s="92"/>
      <c r="O115" s="96"/>
      <c r="P115" s="92"/>
      <c r="Q115" s="92"/>
      <c r="R115" s="92"/>
      <c r="S115" s="92"/>
      <c r="T115" s="92"/>
      <c r="U115" s="382"/>
    </row>
    <row r="116" spans="1:21" x14ac:dyDescent="0.25">
      <c r="A116" s="91"/>
      <c r="B116" s="92"/>
      <c r="C116" s="93"/>
      <c r="D116" s="92"/>
      <c r="E116" s="92"/>
      <c r="F116" s="91"/>
      <c r="G116" s="92"/>
      <c r="H116" s="92"/>
      <c r="I116" s="92"/>
      <c r="J116" s="92"/>
      <c r="K116" s="92"/>
      <c r="L116" s="92"/>
      <c r="M116" s="96"/>
      <c r="N116" s="92"/>
      <c r="O116" s="96"/>
      <c r="P116" s="92"/>
      <c r="Q116" s="92"/>
      <c r="R116" s="92"/>
      <c r="S116" s="92"/>
      <c r="T116" s="92"/>
      <c r="U116" s="382"/>
    </row>
    <row r="117" spans="1:21" x14ac:dyDescent="0.25">
      <c r="A117" s="91"/>
      <c r="B117" s="92"/>
      <c r="C117" s="93"/>
      <c r="D117" s="92"/>
      <c r="E117" s="92"/>
      <c r="F117" s="91"/>
      <c r="G117" s="92"/>
      <c r="H117" s="92"/>
      <c r="I117" s="92"/>
      <c r="J117" s="92"/>
      <c r="K117" s="92"/>
      <c r="L117" s="92"/>
      <c r="M117" s="96"/>
      <c r="N117" s="92"/>
      <c r="O117" s="96"/>
      <c r="P117" s="92"/>
      <c r="Q117" s="92"/>
      <c r="R117" s="92"/>
      <c r="S117" s="92"/>
      <c r="T117" s="92"/>
      <c r="U117" s="382"/>
    </row>
    <row r="118" spans="1:21" x14ac:dyDescent="0.25">
      <c r="A118" s="91"/>
      <c r="B118" s="92"/>
      <c r="C118" s="93"/>
      <c r="D118" s="92"/>
      <c r="E118" s="92"/>
      <c r="F118" s="91"/>
      <c r="G118" s="92"/>
      <c r="H118" s="92"/>
      <c r="I118" s="92"/>
      <c r="J118" s="92"/>
      <c r="K118" s="92"/>
      <c r="L118" s="92"/>
      <c r="M118" s="96"/>
      <c r="N118" s="92"/>
      <c r="O118" s="96"/>
      <c r="P118" s="92"/>
      <c r="Q118" s="92"/>
      <c r="R118" s="92"/>
      <c r="S118" s="92"/>
      <c r="T118" s="92"/>
      <c r="U118" s="382"/>
    </row>
    <row r="119" spans="1:21" x14ac:dyDescent="0.25">
      <c r="A119" s="91"/>
      <c r="B119" s="92"/>
      <c r="C119" s="93"/>
      <c r="D119" s="92"/>
      <c r="E119" s="92"/>
      <c r="F119" s="91"/>
      <c r="G119" s="92"/>
      <c r="H119" s="92"/>
      <c r="I119" s="92"/>
      <c r="J119" s="92"/>
      <c r="K119" s="92"/>
      <c r="L119" s="92"/>
      <c r="M119" s="96"/>
      <c r="N119" s="92"/>
      <c r="O119" s="96"/>
      <c r="P119" s="92"/>
      <c r="Q119" s="92"/>
      <c r="R119" s="92"/>
      <c r="S119" s="92"/>
      <c r="T119" s="92"/>
      <c r="U119" s="382"/>
    </row>
    <row r="120" spans="1:21" x14ac:dyDescent="0.25">
      <c r="A120" s="91"/>
      <c r="B120" s="92"/>
      <c r="C120" s="93"/>
      <c r="D120" s="92"/>
      <c r="E120" s="92"/>
      <c r="F120" s="91"/>
      <c r="G120" s="92"/>
      <c r="H120" s="92"/>
      <c r="I120" s="92"/>
      <c r="J120" s="92"/>
      <c r="K120" s="92"/>
      <c r="L120" s="92"/>
      <c r="M120" s="96"/>
      <c r="N120" s="92"/>
      <c r="O120" s="96"/>
      <c r="P120" s="92"/>
      <c r="Q120" s="92"/>
      <c r="R120" s="92"/>
      <c r="S120" s="92"/>
      <c r="T120" s="92"/>
      <c r="U120" s="382"/>
    </row>
    <row r="121" spans="1:21" x14ac:dyDescent="0.25">
      <c r="A121" s="91"/>
      <c r="B121" s="92"/>
      <c r="C121" s="93"/>
      <c r="D121" s="92"/>
      <c r="E121" s="92"/>
      <c r="F121" s="91"/>
      <c r="G121" s="92"/>
      <c r="H121" s="92"/>
      <c r="I121" s="92"/>
      <c r="J121" s="92"/>
      <c r="K121" s="92"/>
      <c r="L121" s="92"/>
      <c r="M121" s="96"/>
      <c r="N121" s="92"/>
      <c r="O121" s="96"/>
      <c r="P121" s="92"/>
      <c r="Q121" s="92"/>
      <c r="R121" s="92"/>
      <c r="S121" s="92"/>
      <c r="T121" s="92"/>
      <c r="U121" s="382"/>
    </row>
    <row r="122" spans="1:21" x14ac:dyDescent="0.25">
      <c r="A122" s="91"/>
      <c r="B122" s="92"/>
      <c r="C122" s="93"/>
      <c r="D122" s="92"/>
      <c r="E122" s="92"/>
      <c r="F122" s="91"/>
      <c r="G122" s="92"/>
      <c r="H122" s="92"/>
      <c r="I122" s="92"/>
      <c r="J122" s="92"/>
      <c r="K122" s="92"/>
      <c r="L122" s="92"/>
      <c r="M122" s="96"/>
      <c r="N122" s="92"/>
      <c r="O122" s="96"/>
      <c r="P122" s="92"/>
      <c r="Q122" s="92"/>
      <c r="R122" s="92"/>
      <c r="S122" s="92"/>
      <c r="T122" s="92"/>
      <c r="U122" s="382"/>
    </row>
    <row r="123" spans="1:21" x14ac:dyDescent="0.25">
      <c r="A123" s="91"/>
      <c r="B123" s="92"/>
      <c r="C123" s="93"/>
      <c r="D123" s="92"/>
      <c r="E123" s="92"/>
      <c r="F123" s="91"/>
      <c r="G123" s="92"/>
      <c r="H123" s="92"/>
      <c r="I123" s="92"/>
      <c r="J123" s="92"/>
      <c r="K123" s="92"/>
      <c r="L123" s="92"/>
      <c r="M123" s="96"/>
      <c r="N123" s="92"/>
      <c r="O123" s="96"/>
      <c r="P123" s="92"/>
      <c r="Q123" s="92"/>
      <c r="R123" s="92"/>
      <c r="S123" s="92"/>
      <c r="T123" s="92"/>
      <c r="U123" s="382"/>
    </row>
    <row r="124" spans="1:21" x14ac:dyDescent="0.25">
      <c r="A124" s="91"/>
      <c r="B124" s="92"/>
      <c r="C124" s="93"/>
      <c r="D124" s="92"/>
      <c r="E124" s="92"/>
      <c r="F124" s="91"/>
      <c r="G124" s="92"/>
      <c r="H124" s="92"/>
      <c r="I124" s="92"/>
      <c r="J124" s="92"/>
      <c r="K124" s="92"/>
      <c r="L124" s="92"/>
      <c r="M124" s="96"/>
      <c r="N124" s="92"/>
      <c r="O124" s="96"/>
      <c r="P124" s="92"/>
      <c r="Q124" s="92"/>
      <c r="R124" s="92"/>
      <c r="S124" s="92"/>
      <c r="T124" s="92"/>
      <c r="U124" s="382"/>
    </row>
    <row r="125" spans="1:21" x14ac:dyDescent="0.25">
      <c r="A125" s="91"/>
      <c r="B125" s="92"/>
      <c r="C125" s="93"/>
      <c r="D125" s="92"/>
      <c r="E125" s="92"/>
      <c r="F125" s="91"/>
      <c r="G125" s="92"/>
      <c r="H125" s="92"/>
      <c r="I125" s="92"/>
      <c r="J125" s="92"/>
      <c r="K125" s="92"/>
      <c r="L125" s="92"/>
      <c r="M125" s="96"/>
      <c r="N125" s="92"/>
      <c r="O125" s="96"/>
      <c r="P125" s="92"/>
      <c r="Q125" s="92"/>
      <c r="R125" s="92"/>
      <c r="S125" s="92"/>
      <c r="T125" s="92"/>
      <c r="U125" s="382"/>
    </row>
    <row r="126" spans="1:21" x14ac:dyDescent="0.25">
      <c r="A126" s="91"/>
      <c r="B126" s="92"/>
      <c r="C126" s="93"/>
      <c r="D126" s="92"/>
      <c r="E126" s="92"/>
      <c r="F126" s="91"/>
      <c r="G126" s="92"/>
      <c r="H126" s="92"/>
      <c r="I126" s="92"/>
      <c r="J126" s="92"/>
      <c r="K126" s="92"/>
      <c r="L126" s="92"/>
      <c r="M126" s="96"/>
      <c r="N126" s="92"/>
      <c r="O126" s="96"/>
      <c r="P126" s="92"/>
      <c r="Q126" s="92"/>
      <c r="R126" s="92"/>
      <c r="S126" s="92"/>
      <c r="T126" s="92"/>
      <c r="U126" s="382"/>
    </row>
    <row r="127" spans="1:21" x14ac:dyDescent="0.25">
      <c r="A127" s="91"/>
      <c r="B127" s="92"/>
      <c r="C127" s="93"/>
      <c r="D127" s="92"/>
      <c r="E127" s="92"/>
      <c r="F127" s="91"/>
      <c r="G127" s="92"/>
      <c r="H127" s="92"/>
      <c r="I127" s="92"/>
      <c r="J127" s="92"/>
      <c r="K127" s="92"/>
      <c r="L127" s="92"/>
      <c r="M127" s="96"/>
      <c r="N127" s="92"/>
      <c r="O127" s="96"/>
      <c r="P127" s="92"/>
      <c r="Q127" s="92"/>
      <c r="R127" s="92"/>
      <c r="S127" s="92"/>
      <c r="T127" s="92"/>
      <c r="U127" s="382"/>
    </row>
    <row r="128" spans="1:21" x14ac:dyDescent="0.25">
      <c r="A128" s="91"/>
      <c r="B128" s="92"/>
      <c r="C128" s="93"/>
      <c r="D128" s="92"/>
      <c r="E128" s="92"/>
      <c r="F128" s="91"/>
      <c r="G128" s="92"/>
      <c r="H128" s="92"/>
      <c r="I128" s="92"/>
      <c r="J128" s="92"/>
      <c r="K128" s="92"/>
      <c r="L128" s="92"/>
      <c r="M128" s="96"/>
      <c r="N128" s="92"/>
      <c r="O128" s="96"/>
      <c r="P128" s="92"/>
      <c r="Q128" s="92"/>
      <c r="R128" s="92"/>
      <c r="S128" s="92"/>
      <c r="T128" s="92"/>
      <c r="U128" s="382"/>
    </row>
    <row r="129" spans="1:21" x14ac:dyDescent="0.25">
      <c r="A129" s="91"/>
      <c r="B129" s="92"/>
      <c r="C129" s="93"/>
      <c r="D129" s="92"/>
      <c r="E129" s="92"/>
      <c r="F129" s="91"/>
      <c r="G129" s="92"/>
      <c r="H129" s="92"/>
      <c r="I129" s="92"/>
      <c r="J129" s="92"/>
      <c r="K129" s="92"/>
      <c r="L129" s="92"/>
      <c r="M129" s="96"/>
      <c r="N129" s="92"/>
      <c r="O129" s="96"/>
      <c r="P129" s="92"/>
      <c r="Q129" s="92"/>
      <c r="R129" s="92"/>
      <c r="S129" s="92"/>
      <c r="T129" s="92"/>
      <c r="U129" s="382"/>
    </row>
    <row r="130" spans="1:21" x14ac:dyDescent="0.25">
      <c r="A130" s="91"/>
      <c r="B130" s="92"/>
      <c r="C130" s="93"/>
      <c r="D130" s="92"/>
      <c r="E130" s="92"/>
      <c r="F130" s="91"/>
      <c r="G130" s="92"/>
      <c r="H130" s="92"/>
      <c r="I130" s="92"/>
      <c r="J130" s="92"/>
      <c r="K130" s="92"/>
      <c r="L130" s="92"/>
      <c r="M130" s="96"/>
      <c r="N130" s="92"/>
      <c r="O130" s="96"/>
      <c r="P130" s="92"/>
      <c r="Q130" s="92"/>
      <c r="R130" s="92"/>
      <c r="S130" s="92"/>
      <c r="T130" s="92"/>
      <c r="U130" s="382"/>
    </row>
    <row r="131" spans="1:21" x14ac:dyDescent="0.25">
      <c r="A131" s="91"/>
      <c r="B131" s="92"/>
      <c r="C131" s="93"/>
      <c r="D131" s="92"/>
      <c r="E131" s="92"/>
      <c r="F131" s="91"/>
      <c r="G131" s="92"/>
      <c r="H131" s="92"/>
      <c r="I131" s="92"/>
      <c r="J131" s="92"/>
      <c r="K131" s="92"/>
      <c r="L131" s="92"/>
      <c r="M131" s="96"/>
      <c r="N131" s="92"/>
      <c r="O131" s="96"/>
      <c r="P131" s="92"/>
      <c r="Q131" s="92"/>
      <c r="R131" s="92"/>
      <c r="S131" s="92"/>
      <c r="T131" s="92"/>
      <c r="U131" s="382"/>
    </row>
    <row r="132" spans="1:21" x14ac:dyDescent="0.25">
      <c r="A132" s="91"/>
      <c r="B132" s="92"/>
      <c r="C132" s="93"/>
      <c r="D132" s="92"/>
      <c r="E132" s="92"/>
      <c r="F132" s="91"/>
      <c r="G132" s="92"/>
      <c r="H132" s="92"/>
      <c r="I132" s="92"/>
      <c r="J132" s="92"/>
      <c r="K132" s="92"/>
      <c r="L132" s="92"/>
      <c r="M132" s="96"/>
      <c r="N132" s="92"/>
      <c r="O132" s="96"/>
      <c r="P132" s="92"/>
      <c r="Q132" s="92"/>
      <c r="R132" s="92"/>
      <c r="S132" s="92"/>
      <c r="T132" s="92"/>
      <c r="U132" s="382"/>
    </row>
    <row r="133" spans="1:21" x14ac:dyDescent="0.25">
      <c r="A133" s="91"/>
      <c r="B133" s="92"/>
      <c r="C133" s="93"/>
      <c r="D133" s="92"/>
      <c r="E133" s="92"/>
      <c r="F133" s="91"/>
      <c r="G133" s="92"/>
      <c r="H133" s="92"/>
      <c r="I133" s="92"/>
      <c r="J133" s="92"/>
      <c r="K133" s="92"/>
      <c r="L133" s="92"/>
      <c r="M133" s="96"/>
      <c r="N133" s="92"/>
      <c r="O133" s="96"/>
      <c r="P133" s="92"/>
      <c r="Q133" s="92"/>
      <c r="R133" s="92"/>
      <c r="S133" s="92"/>
      <c r="T133" s="92"/>
      <c r="U133" s="382"/>
    </row>
    <row r="134" spans="1:21" x14ac:dyDescent="0.25">
      <c r="A134" s="91"/>
      <c r="B134" s="92"/>
      <c r="C134" s="93"/>
      <c r="D134" s="92"/>
      <c r="E134" s="92"/>
      <c r="F134" s="91"/>
      <c r="G134" s="92"/>
      <c r="H134" s="92"/>
      <c r="I134" s="92"/>
      <c r="J134" s="92"/>
      <c r="K134" s="92"/>
      <c r="L134" s="92"/>
      <c r="M134" s="96"/>
      <c r="N134" s="92"/>
      <c r="O134" s="96"/>
      <c r="P134" s="92"/>
      <c r="Q134" s="92"/>
      <c r="R134" s="92"/>
      <c r="S134" s="92"/>
      <c r="T134" s="92"/>
      <c r="U134" s="382"/>
    </row>
    <row r="135" spans="1:21" x14ac:dyDescent="0.25">
      <c r="A135" s="91"/>
      <c r="B135" s="92"/>
      <c r="C135" s="93"/>
      <c r="D135" s="92"/>
      <c r="E135" s="92"/>
      <c r="F135" s="91"/>
      <c r="G135" s="92"/>
      <c r="H135" s="92"/>
      <c r="I135" s="92"/>
      <c r="J135" s="92"/>
      <c r="K135" s="92"/>
      <c r="L135" s="92"/>
      <c r="M135" s="96"/>
      <c r="N135" s="92"/>
      <c r="O135" s="96"/>
      <c r="P135" s="92"/>
      <c r="Q135" s="92"/>
      <c r="R135" s="92"/>
      <c r="S135" s="92"/>
      <c r="T135" s="92"/>
      <c r="U135" s="382"/>
    </row>
    <row r="136" spans="1:21" x14ac:dyDescent="0.25">
      <c r="A136" s="91"/>
      <c r="B136" s="92"/>
      <c r="C136" s="93"/>
      <c r="D136" s="92"/>
      <c r="E136" s="92"/>
      <c r="F136" s="91"/>
      <c r="G136" s="92"/>
      <c r="H136" s="92"/>
      <c r="I136" s="92"/>
      <c r="J136" s="92"/>
      <c r="K136" s="92"/>
      <c r="L136" s="92"/>
      <c r="M136" s="96"/>
      <c r="N136" s="92"/>
      <c r="O136" s="96"/>
      <c r="P136" s="92"/>
      <c r="Q136" s="92"/>
      <c r="R136" s="92"/>
      <c r="S136" s="92"/>
      <c r="T136" s="92"/>
      <c r="U136" s="382"/>
    </row>
    <row r="137" spans="1:21" x14ac:dyDescent="0.25">
      <c r="A137" s="91"/>
      <c r="B137" s="92"/>
      <c r="C137" s="93"/>
      <c r="D137" s="92"/>
      <c r="E137" s="92"/>
      <c r="F137" s="91"/>
      <c r="G137" s="92"/>
      <c r="H137" s="92"/>
      <c r="I137" s="92"/>
      <c r="J137" s="92"/>
      <c r="K137" s="92"/>
      <c r="L137" s="92"/>
      <c r="M137" s="96"/>
      <c r="N137" s="92"/>
      <c r="O137" s="96"/>
      <c r="P137" s="92"/>
      <c r="Q137" s="92"/>
      <c r="R137" s="92"/>
      <c r="S137" s="92"/>
      <c r="T137" s="92"/>
      <c r="U137" s="382"/>
    </row>
    <row r="138" spans="1:21" x14ac:dyDescent="0.25">
      <c r="A138" s="91"/>
      <c r="B138" s="92"/>
      <c r="C138" s="93"/>
      <c r="D138" s="92"/>
      <c r="E138" s="92"/>
      <c r="F138" s="91"/>
      <c r="G138" s="92"/>
      <c r="H138" s="92"/>
      <c r="I138" s="92"/>
      <c r="J138" s="92"/>
      <c r="K138" s="92"/>
      <c r="L138" s="92"/>
      <c r="M138" s="96"/>
      <c r="N138" s="92"/>
      <c r="O138" s="96"/>
      <c r="P138" s="92"/>
      <c r="Q138" s="92"/>
      <c r="R138" s="92"/>
      <c r="S138" s="92"/>
      <c r="T138" s="92"/>
      <c r="U138" s="382"/>
    </row>
    <row r="139" spans="1:21" x14ac:dyDescent="0.25">
      <c r="A139" s="91"/>
      <c r="B139" s="92"/>
      <c r="C139" s="93"/>
      <c r="D139" s="92"/>
      <c r="E139" s="92"/>
      <c r="F139" s="91"/>
      <c r="G139" s="92"/>
      <c r="H139" s="92"/>
      <c r="I139" s="92"/>
      <c r="J139" s="92"/>
      <c r="K139" s="92"/>
      <c r="L139" s="92"/>
      <c r="M139" s="96"/>
      <c r="N139" s="92"/>
      <c r="O139" s="96"/>
      <c r="P139" s="92"/>
      <c r="Q139" s="92"/>
      <c r="R139" s="92"/>
      <c r="S139" s="92"/>
      <c r="T139" s="92"/>
      <c r="U139" s="382"/>
    </row>
    <row r="140" spans="1:21" x14ac:dyDescent="0.25">
      <c r="A140" s="91"/>
      <c r="B140" s="92"/>
      <c r="C140" s="93"/>
      <c r="D140" s="92"/>
      <c r="E140" s="92"/>
      <c r="F140" s="91"/>
      <c r="G140" s="92"/>
      <c r="H140" s="92"/>
      <c r="I140" s="92"/>
      <c r="J140" s="92"/>
      <c r="K140" s="92"/>
      <c r="L140" s="92"/>
      <c r="M140" s="96"/>
      <c r="N140" s="92"/>
      <c r="O140" s="96"/>
      <c r="P140" s="92"/>
      <c r="Q140" s="92"/>
      <c r="R140" s="92"/>
      <c r="S140" s="92"/>
      <c r="T140" s="92"/>
      <c r="U140" s="382"/>
    </row>
    <row r="141" spans="1:21" x14ac:dyDescent="0.25">
      <c r="A141" s="91"/>
      <c r="B141" s="92"/>
      <c r="C141" s="93"/>
      <c r="D141" s="92"/>
      <c r="E141" s="92"/>
      <c r="F141" s="91"/>
      <c r="G141" s="92"/>
      <c r="H141" s="92"/>
      <c r="I141" s="92"/>
      <c r="J141" s="92"/>
      <c r="K141" s="92"/>
      <c r="L141" s="92"/>
      <c r="M141" s="96"/>
      <c r="N141" s="92"/>
      <c r="O141" s="96"/>
      <c r="P141" s="92"/>
      <c r="Q141" s="92"/>
      <c r="R141" s="92"/>
      <c r="S141" s="92"/>
      <c r="T141" s="92"/>
      <c r="U141" s="382"/>
    </row>
    <row r="142" spans="1:21" x14ac:dyDescent="0.25">
      <c r="A142" s="91"/>
      <c r="B142" s="92"/>
      <c r="C142" s="93"/>
      <c r="D142" s="92"/>
      <c r="E142" s="92"/>
      <c r="F142" s="91"/>
      <c r="G142" s="92"/>
      <c r="H142" s="92"/>
      <c r="I142" s="92"/>
      <c r="J142" s="92"/>
      <c r="K142" s="92"/>
      <c r="L142" s="92"/>
      <c r="M142" s="96"/>
      <c r="N142" s="92"/>
      <c r="O142" s="96"/>
      <c r="P142" s="92"/>
      <c r="Q142" s="92"/>
      <c r="R142" s="92"/>
      <c r="S142" s="92"/>
      <c r="T142" s="92"/>
      <c r="U142" s="382"/>
    </row>
    <row r="143" spans="1:21" x14ac:dyDescent="0.25">
      <c r="A143" s="91"/>
      <c r="B143" s="92"/>
      <c r="C143" s="93"/>
      <c r="D143" s="92"/>
      <c r="E143" s="92"/>
      <c r="F143" s="91"/>
      <c r="G143" s="92"/>
      <c r="H143" s="92"/>
      <c r="I143" s="92"/>
      <c r="J143" s="92"/>
      <c r="K143" s="92"/>
      <c r="L143" s="92"/>
      <c r="M143" s="96"/>
      <c r="N143" s="92"/>
      <c r="O143" s="96"/>
      <c r="P143" s="92"/>
      <c r="Q143" s="92"/>
      <c r="R143" s="92"/>
      <c r="S143" s="92"/>
      <c r="T143" s="92"/>
      <c r="U143" s="382"/>
    </row>
    <row r="144" spans="1:21" x14ac:dyDescent="0.25">
      <c r="A144" s="91"/>
      <c r="B144" s="92"/>
      <c r="C144" s="93"/>
      <c r="D144" s="92"/>
      <c r="E144" s="92"/>
      <c r="F144" s="91"/>
      <c r="G144" s="92"/>
      <c r="H144" s="92"/>
      <c r="I144" s="92"/>
      <c r="J144" s="92"/>
      <c r="K144" s="92"/>
      <c r="L144" s="92"/>
      <c r="M144" s="96"/>
      <c r="N144" s="92"/>
      <c r="O144" s="96"/>
      <c r="P144" s="92"/>
      <c r="Q144" s="92"/>
      <c r="R144" s="92"/>
      <c r="S144" s="92"/>
      <c r="T144" s="92"/>
      <c r="U144" s="382"/>
    </row>
    <row r="145" spans="1:21" x14ac:dyDescent="0.25">
      <c r="A145" s="91"/>
      <c r="B145" s="92"/>
      <c r="C145" s="93"/>
      <c r="D145" s="92"/>
      <c r="E145" s="92"/>
      <c r="F145" s="91"/>
      <c r="G145" s="92"/>
      <c r="H145" s="92"/>
      <c r="I145" s="92"/>
      <c r="J145" s="92"/>
      <c r="K145" s="92"/>
      <c r="L145" s="92"/>
      <c r="M145" s="96"/>
      <c r="N145" s="92"/>
      <c r="O145" s="96"/>
      <c r="P145" s="92"/>
      <c r="Q145" s="92"/>
      <c r="R145" s="92"/>
      <c r="S145" s="92"/>
      <c r="T145" s="92"/>
      <c r="U145" s="382"/>
    </row>
    <row r="146" spans="1:21" x14ac:dyDescent="0.25">
      <c r="A146" s="91"/>
      <c r="B146" s="92"/>
      <c r="C146" s="93"/>
      <c r="D146" s="92"/>
      <c r="E146" s="92"/>
      <c r="F146" s="91"/>
      <c r="G146" s="92"/>
      <c r="H146" s="92"/>
      <c r="I146" s="92"/>
      <c r="J146" s="92"/>
      <c r="K146" s="92"/>
      <c r="L146" s="92"/>
      <c r="M146" s="96"/>
      <c r="N146" s="92"/>
      <c r="O146" s="96"/>
      <c r="P146" s="92"/>
      <c r="Q146" s="92"/>
      <c r="R146" s="92"/>
      <c r="S146" s="92"/>
      <c r="T146" s="92"/>
      <c r="U146" s="382"/>
    </row>
    <row r="147" spans="1:21" x14ac:dyDescent="0.25">
      <c r="A147" s="91"/>
      <c r="B147" s="92"/>
      <c r="C147" s="93"/>
      <c r="D147" s="92"/>
      <c r="E147" s="92"/>
      <c r="F147" s="91"/>
      <c r="G147" s="92"/>
      <c r="H147" s="92"/>
      <c r="I147" s="92"/>
      <c r="J147" s="92"/>
      <c r="K147" s="92"/>
      <c r="L147" s="92"/>
      <c r="M147" s="96"/>
      <c r="N147" s="92"/>
      <c r="O147" s="96"/>
      <c r="P147" s="92"/>
      <c r="Q147" s="92"/>
      <c r="R147" s="92"/>
      <c r="S147" s="92"/>
      <c r="T147" s="92"/>
      <c r="U147" s="382"/>
    </row>
    <row r="148" spans="1:21" x14ac:dyDescent="0.25">
      <c r="A148" s="91"/>
      <c r="B148" s="92"/>
      <c r="C148" s="93"/>
      <c r="D148" s="92"/>
      <c r="E148" s="92"/>
      <c r="F148" s="91"/>
      <c r="G148" s="92"/>
      <c r="H148" s="92"/>
      <c r="I148" s="92"/>
      <c r="J148" s="92"/>
      <c r="K148" s="92"/>
      <c r="L148" s="92"/>
      <c r="M148" s="96"/>
      <c r="N148" s="92"/>
      <c r="O148" s="96"/>
      <c r="P148" s="92"/>
      <c r="Q148" s="92"/>
      <c r="R148" s="92"/>
      <c r="S148" s="92"/>
      <c r="T148" s="92"/>
      <c r="U148" s="382"/>
    </row>
    <row r="149" spans="1:21" x14ac:dyDescent="0.25">
      <c r="A149" s="91"/>
      <c r="B149" s="92"/>
      <c r="C149" s="93"/>
      <c r="D149" s="92"/>
      <c r="E149" s="92"/>
      <c r="F149" s="91"/>
      <c r="G149" s="92"/>
      <c r="H149" s="92"/>
      <c r="I149" s="92"/>
      <c r="J149" s="92"/>
      <c r="K149" s="92"/>
      <c r="L149" s="92"/>
      <c r="M149" s="96"/>
      <c r="N149" s="92"/>
      <c r="O149" s="96"/>
      <c r="P149" s="92"/>
      <c r="Q149" s="92"/>
      <c r="R149" s="92"/>
      <c r="S149" s="92"/>
      <c r="T149" s="92"/>
      <c r="U149" s="382"/>
    </row>
    <row r="150" spans="1:21" x14ac:dyDescent="0.25">
      <c r="A150" s="91"/>
      <c r="B150" s="92"/>
      <c r="C150" s="93"/>
      <c r="D150" s="92"/>
      <c r="E150" s="92"/>
      <c r="F150" s="91"/>
      <c r="G150" s="92"/>
      <c r="H150" s="92"/>
      <c r="I150" s="92"/>
      <c r="J150" s="92"/>
      <c r="K150" s="92"/>
      <c r="L150" s="92"/>
      <c r="M150" s="96"/>
      <c r="N150" s="92"/>
      <c r="O150" s="96"/>
      <c r="P150" s="92"/>
      <c r="Q150" s="92"/>
      <c r="R150" s="92"/>
      <c r="S150" s="92"/>
      <c r="T150" s="92"/>
      <c r="U150" s="382"/>
    </row>
    <row r="151" spans="1:21" x14ac:dyDescent="0.25">
      <c r="A151" s="91"/>
      <c r="B151" s="92"/>
      <c r="C151" s="93"/>
      <c r="D151" s="92"/>
      <c r="E151" s="92"/>
      <c r="F151" s="91"/>
      <c r="G151" s="92"/>
      <c r="H151" s="92"/>
      <c r="I151" s="92"/>
      <c r="J151" s="92"/>
      <c r="K151" s="92"/>
      <c r="L151" s="92"/>
      <c r="M151" s="96"/>
      <c r="N151" s="92"/>
      <c r="O151" s="96"/>
      <c r="P151" s="92"/>
      <c r="Q151" s="92"/>
      <c r="R151" s="92"/>
      <c r="S151" s="92"/>
      <c r="T151" s="92"/>
      <c r="U151" s="382"/>
    </row>
    <row r="152" spans="1:21" x14ac:dyDescent="0.25">
      <c r="A152" s="91"/>
      <c r="B152" s="92"/>
      <c r="C152" s="93"/>
      <c r="D152" s="92"/>
      <c r="E152" s="92"/>
      <c r="F152" s="91"/>
      <c r="G152" s="92"/>
      <c r="H152" s="92"/>
      <c r="I152" s="92"/>
      <c r="J152" s="92"/>
      <c r="K152" s="92"/>
      <c r="L152" s="92"/>
      <c r="M152" s="96"/>
      <c r="N152" s="92"/>
      <c r="O152" s="96"/>
      <c r="P152" s="92"/>
      <c r="Q152" s="92"/>
      <c r="R152" s="92"/>
      <c r="S152" s="92"/>
      <c r="T152" s="92"/>
      <c r="U152" s="382"/>
    </row>
    <row r="153" spans="1:21" x14ac:dyDescent="0.25">
      <c r="A153" s="91"/>
      <c r="B153" s="92"/>
      <c r="C153" s="93"/>
      <c r="D153" s="92"/>
      <c r="E153" s="92"/>
      <c r="F153" s="91"/>
      <c r="G153" s="92"/>
      <c r="H153" s="92"/>
      <c r="I153" s="92"/>
      <c r="J153" s="92"/>
      <c r="K153" s="92"/>
      <c r="L153" s="92"/>
      <c r="M153" s="96"/>
      <c r="N153" s="92"/>
      <c r="O153" s="96"/>
      <c r="P153" s="92"/>
      <c r="Q153" s="92"/>
      <c r="R153" s="92"/>
      <c r="S153" s="92"/>
      <c r="T153" s="92"/>
      <c r="U153" s="382"/>
    </row>
    <row r="154" spans="1:21" x14ac:dyDescent="0.25">
      <c r="A154" s="91"/>
      <c r="B154" s="92"/>
      <c r="C154" s="93"/>
      <c r="D154" s="92"/>
      <c r="E154" s="92"/>
      <c r="F154" s="91"/>
      <c r="G154" s="92"/>
      <c r="H154" s="92"/>
      <c r="I154" s="92"/>
      <c r="J154" s="92"/>
      <c r="K154" s="92"/>
      <c r="L154" s="92"/>
      <c r="M154" s="96"/>
      <c r="N154" s="92"/>
      <c r="O154" s="96"/>
      <c r="P154" s="92"/>
      <c r="Q154" s="92"/>
      <c r="R154" s="92"/>
      <c r="S154" s="92"/>
      <c r="T154" s="92"/>
      <c r="U154" s="382"/>
    </row>
    <row r="155" spans="1:21" x14ac:dyDescent="0.25">
      <c r="A155" s="91"/>
      <c r="B155" s="92"/>
      <c r="C155" s="93"/>
      <c r="D155" s="92"/>
      <c r="E155" s="92"/>
      <c r="F155" s="91"/>
      <c r="G155" s="92"/>
      <c r="H155" s="92"/>
      <c r="I155" s="92"/>
      <c r="J155" s="92"/>
      <c r="K155" s="92"/>
      <c r="L155" s="92"/>
      <c r="M155" s="96"/>
      <c r="N155" s="92"/>
      <c r="O155" s="96"/>
      <c r="P155" s="92"/>
      <c r="Q155" s="92"/>
      <c r="R155" s="92"/>
      <c r="S155" s="92"/>
      <c r="T155" s="92"/>
      <c r="U155" s="382"/>
    </row>
    <row r="156" spans="1:21" x14ac:dyDescent="0.25">
      <c r="A156" s="91"/>
      <c r="B156" s="92"/>
      <c r="C156" s="93"/>
      <c r="D156" s="92"/>
      <c r="E156" s="92"/>
      <c r="F156" s="91"/>
      <c r="G156" s="92"/>
      <c r="H156" s="92"/>
      <c r="I156" s="92"/>
      <c r="J156" s="92"/>
      <c r="K156" s="92"/>
      <c r="L156" s="92"/>
      <c r="M156" s="96"/>
      <c r="N156" s="92"/>
      <c r="O156" s="96"/>
      <c r="P156" s="92"/>
      <c r="Q156" s="92"/>
      <c r="R156" s="92"/>
      <c r="S156" s="92"/>
      <c r="T156" s="92"/>
      <c r="U156" s="382"/>
    </row>
    <row r="157" spans="1:21" x14ac:dyDescent="0.25">
      <c r="A157" s="91"/>
      <c r="B157" s="92"/>
      <c r="C157" s="93"/>
      <c r="D157" s="92"/>
      <c r="E157" s="92"/>
      <c r="F157" s="91"/>
      <c r="G157" s="92"/>
      <c r="H157" s="92"/>
      <c r="I157" s="92"/>
      <c r="J157" s="92"/>
      <c r="K157" s="92"/>
      <c r="L157" s="92"/>
      <c r="M157" s="96"/>
      <c r="N157" s="92"/>
      <c r="O157" s="96"/>
      <c r="P157" s="92"/>
      <c r="Q157" s="92"/>
      <c r="R157" s="92"/>
      <c r="S157" s="92"/>
      <c r="T157" s="92"/>
      <c r="U157" s="382"/>
    </row>
    <row r="158" spans="1:21" x14ac:dyDescent="0.25">
      <c r="A158" s="91"/>
      <c r="B158" s="92"/>
      <c r="C158" s="93"/>
      <c r="D158" s="92"/>
      <c r="E158" s="92"/>
      <c r="F158" s="91"/>
      <c r="G158" s="92"/>
      <c r="H158" s="92"/>
      <c r="I158" s="92"/>
      <c r="J158" s="92"/>
      <c r="K158" s="92"/>
      <c r="L158" s="92"/>
      <c r="M158" s="96"/>
      <c r="N158" s="92"/>
      <c r="O158" s="96"/>
      <c r="P158" s="92"/>
      <c r="Q158" s="92"/>
      <c r="R158" s="92"/>
      <c r="S158" s="92"/>
      <c r="T158" s="92"/>
      <c r="U158" s="382"/>
    </row>
    <row r="159" spans="1:21" x14ac:dyDescent="0.25">
      <c r="A159" s="91"/>
      <c r="B159" s="92"/>
      <c r="C159" s="93"/>
      <c r="D159" s="92"/>
      <c r="E159" s="92"/>
      <c r="F159" s="91"/>
      <c r="G159" s="92"/>
      <c r="H159" s="92"/>
      <c r="I159" s="92"/>
      <c r="J159" s="92"/>
      <c r="K159" s="92"/>
      <c r="L159" s="92"/>
      <c r="M159" s="96"/>
      <c r="N159" s="92"/>
      <c r="O159" s="96"/>
      <c r="P159" s="92"/>
      <c r="Q159" s="92"/>
      <c r="R159" s="92"/>
      <c r="S159" s="92"/>
      <c r="T159" s="92"/>
      <c r="U159" s="382"/>
    </row>
    <row r="160" spans="1:21" x14ac:dyDescent="0.25">
      <c r="A160" s="91"/>
      <c r="B160" s="92"/>
      <c r="C160" s="93"/>
      <c r="D160" s="92"/>
      <c r="E160" s="92"/>
      <c r="F160" s="91"/>
      <c r="G160" s="92"/>
      <c r="H160" s="92"/>
      <c r="I160" s="92"/>
      <c r="J160" s="92"/>
      <c r="K160" s="92"/>
      <c r="L160" s="92"/>
      <c r="M160" s="96"/>
      <c r="N160" s="92"/>
      <c r="O160" s="96"/>
      <c r="P160" s="92"/>
      <c r="Q160" s="92"/>
      <c r="R160" s="92"/>
      <c r="S160" s="92"/>
      <c r="T160" s="92"/>
      <c r="U160" s="382"/>
    </row>
    <row r="161" spans="1:21" x14ac:dyDescent="0.25">
      <c r="A161" s="91"/>
      <c r="B161" s="92"/>
      <c r="C161" s="93"/>
      <c r="D161" s="92"/>
      <c r="E161" s="92"/>
      <c r="F161" s="91"/>
      <c r="G161" s="92"/>
      <c r="H161" s="92"/>
      <c r="I161" s="92"/>
      <c r="J161" s="92"/>
      <c r="K161" s="92"/>
      <c r="L161" s="92"/>
      <c r="M161" s="96"/>
      <c r="N161" s="92"/>
      <c r="O161" s="96"/>
      <c r="P161" s="92"/>
      <c r="Q161" s="92"/>
      <c r="R161" s="92"/>
      <c r="S161" s="92"/>
      <c r="T161" s="92"/>
      <c r="U161" s="382"/>
    </row>
    <row r="162" spans="1:21" x14ac:dyDescent="0.25">
      <c r="A162" s="91"/>
      <c r="B162" s="92"/>
      <c r="C162" s="93"/>
      <c r="D162" s="92"/>
      <c r="E162" s="92"/>
      <c r="F162" s="91"/>
      <c r="G162" s="92"/>
      <c r="H162" s="92"/>
      <c r="I162" s="92"/>
      <c r="J162" s="92"/>
      <c r="K162" s="92"/>
      <c r="L162" s="92"/>
      <c r="M162" s="96"/>
      <c r="N162" s="92"/>
      <c r="O162" s="96"/>
      <c r="P162" s="92"/>
      <c r="Q162" s="92"/>
      <c r="R162" s="92"/>
      <c r="S162" s="92"/>
      <c r="T162" s="92"/>
      <c r="U162" s="382"/>
    </row>
    <row r="163" spans="1:21" x14ac:dyDescent="0.25">
      <c r="A163" s="91"/>
      <c r="B163" s="92"/>
      <c r="C163" s="93"/>
      <c r="D163" s="92"/>
      <c r="E163" s="92"/>
      <c r="F163" s="91"/>
      <c r="G163" s="92"/>
      <c r="H163" s="92"/>
      <c r="I163" s="92"/>
      <c r="J163" s="92"/>
      <c r="K163" s="92"/>
      <c r="L163" s="92"/>
      <c r="M163" s="96"/>
      <c r="N163" s="92"/>
      <c r="O163" s="96"/>
      <c r="P163" s="92"/>
      <c r="Q163" s="92"/>
      <c r="R163" s="92"/>
      <c r="S163" s="92"/>
      <c r="T163" s="92"/>
      <c r="U163" s="382"/>
    </row>
    <row r="164" spans="1:21" x14ac:dyDescent="0.25">
      <c r="A164" s="91"/>
      <c r="B164" s="92"/>
      <c r="C164" s="93"/>
      <c r="D164" s="92"/>
      <c r="E164" s="92"/>
      <c r="F164" s="91"/>
      <c r="G164" s="92"/>
      <c r="H164" s="92"/>
      <c r="I164" s="92"/>
      <c r="J164" s="92"/>
      <c r="K164" s="92"/>
      <c r="L164" s="92"/>
      <c r="M164" s="96"/>
      <c r="N164" s="92"/>
      <c r="O164" s="96"/>
      <c r="P164" s="92"/>
      <c r="Q164" s="92"/>
      <c r="R164" s="92"/>
      <c r="S164" s="92"/>
      <c r="T164" s="92"/>
      <c r="U164" s="382"/>
    </row>
    <row r="165" spans="1:21" x14ac:dyDescent="0.25">
      <c r="A165" s="91"/>
      <c r="B165" s="92"/>
      <c r="C165" s="93"/>
      <c r="D165" s="92"/>
      <c r="E165" s="92"/>
      <c r="F165" s="91"/>
      <c r="G165" s="92"/>
      <c r="H165" s="92"/>
      <c r="I165" s="92"/>
      <c r="J165" s="92"/>
      <c r="K165" s="92"/>
      <c r="L165" s="92"/>
      <c r="M165" s="96"/>
      <c r="N165" s="92"/>
      <c r="O165" s="96"/>
      <c r="P165" s="92"/>
      <c r="Q165" s="92"/>
      <c r="R165" s="92"/>
      <c r="S165" s="92"/>
      <c r="T165" s="92"/>
      <c r="U165" s="382"/>
    </row>
    <row r="166" spans="1:21" x14ac:dyDescent="0.25">
      <c r="A166" s="91"/>
      <c r="B166" s="92"/>
      <c r="C166" s="93"/>
      <c r="D166" s="92"/>
      <c r="E166" s="92"/>
      <c r="F166" s="91"/>
      <c r="G166" s="92"/>
      <c r="H166" s="92"/>
      <c r="I166" s="92"/>
      <c r="J166" s="92"/>
      <c r="K166" s="92"/>
      <c r="L166" s="92"/>
      <c r="M166" s="96"/>
      <c r="N166" s="92"/>
      <c r="O166" s="96"/>
      <c r="P166" s="92"/>
      <c r="Q166" s="92"/>
      <c r="R166" s="92"/>
      <c r="S166" s="92"/>
      <c r="T166" s="92"/>
      <c r="U166" s="382"/>
    </row>
    <row r="167" spans="1:21" x14ac:dyDescent="0.25">
      <c r="A167" s="91"/>
      <c r="B167" s="92"/>
      <c r="C167" s="93"/>
      <c r="D167" s="92"/>
      <c r="E167" s="92"/>
      <c r="F167" s="91"/>
      <c r="G167" s="92"/>
      <c r="H167" s="92"/>
      <c r="I167" s="92"/>
      <c r="J167" s="92"/>
      <c r="K167" s="92"/>
      <c r="L167" s="92"/>
      <c r="M167" s="96"/>
      <c r="N167" s="92"/>
      <c r="O167" s="96"/>
      <c r="P167" s="92"/>
      <c r="Q167" s="92"/>
      <c r="R167" s="92"/>
      <c r="S167" s="92"/>
      <c r="T167" s="92"/>
      <c r="U167" s="382"/>
    </row>
    <row r="168" spans="1:21" x14ac:dyDescent="0.25">
      <c r="A168" s="91"/>
      <c r="B168" s="92"/>
      <c r="C168" s="93"/>
      <c r="D168" s="92"/>
      <c r="E168" s="92"/>
      <c r="F168" s="91"/>
      <c r="G168" s="92"/>
      <c r="H168" s="92"/>
      <c r="I168" s="92"/>
      <c r="J168" s="92"/>
      <c r="K168" s="92"/>
      <c r="L168" s="92"/>
      <c r="M168" s="96"/>
      <c r="N168" s="92"/>
      <c r="O168" s="96"/>
      <c r="P168" s="92"/>
      <c r="Q168" s="92"/>
      <c r="R168" s="92"/>
      <c r="S168" s="92"/>
      <c r="T168" s="92"/>
      <c r="U168" s="382"/>
    </row>
    <row r="169" spans="1:21" x14ac:dyDescent="0.25">
      <c r="A169" s="91"/>
      <c r="B169" s="92"/>
      <c r="C169" s="93"/>
      <c r="D169" s="92"/>
      <c r="E169" s="92"/>
      <c r="F169" s="91"/>
      <c r="G169" s="92"/>
      <c r="H169" s="92"/>
      <c r="I169" s="92"/>
      <c r="J169" s="92"/>
      <c r="K169" s="92"/>
      <c r="L169" s="92"/>
      <c r="M169" s="96"/>
      <c r="N169" s="92"/>
      <c r="O169" s="96"/>
      <c r="P169" s="92"/>
      <c r="Q169" s="92"/>
      <c r="R169" s="92"/>
      <c r="S169" s="92"/>
      <c r="T169" s="92"/>
      <c r="U169" s="382"/>
    </row>
    <row r="170" spans="1:21" x14ac:dyDescent="0.25">
      <c r="A170" s="91"/>
      <c r="B170" s="92"/>
      <c r="C170" s="93"/>
      <c r="D170" s="92"/>
      <c r="E170" s="92"/>
      <c r="F170" s="91"/>
      <c r="G170" s="92"/>
      <c r="H170" s="92"/>
      <c r="I170" s="92"/>
      <c r="J170" s="92"/>
      <c r="K170" s="92"/>
      <c r="L170" s="92"/>
      <c r="M170" s="96"/>
      <c r="N170" s="92"/>
      <c r="O170" s="96"/>
      <c r="P170" s="92"/>
      <c r="Q170" s="92"/>
      <c r="R170" s="92"/>
      <c r="S170" s="92"/>
      <c r="T170" s="92"/>
      <c r="U170" s="382"/>
    </row>
    <row r="171" spans="1:21" x14ac:dyDescent="0.25">
      <c r="A171" s="91"/>
      <c r="B171" s="92"/>
      <c r="C171" s="93"/>
      <c r="D171" s="92"/>
      <c r="E171" s="92"/>
      <c r="F171" s="91"/>
      <c r="G171" s="92"/>
      <c r="H171" s="92"/>
      <c r="I171" s="92"/>
      <c r="J171" s="92"/>
      <c r="K171" s="92"/>
      <c r="L171" s="92"/>
      <c r="M171" s="96"/>
      <c r="N171" s="92"/>
      <c r="O171" s="96"/>
      <c r="P171" s="92"/>
      <c r="Q171" s="92"/>
      <c r="R171" s="92"/>
      <c r="S171" s="92"/>
      <c r="T171" s="92"/>
      <c r="U171" s="382"/>
    </row>
    <row r="172" spans="1:21" x14ac:dyDescent="0.25">
      <c r="A172" s="91"/>
      <c r="B172" s="92"/>
      <c r="C172" s="93"/>
      <c r="D172" s="92"/>
      <c r="E172" s="92"/>
      <c r="F172" s="91"/>
      <c r="G172" s="92"/>
      <c r="H172" s="92"/>
      <c r="I172" s="92"/>
      <c r="J172" s="92"/>
      <c r="K172" s="92"/>
      <c r="L172" s="92"/>
      <c r="M172" s="96"/>
      <c r="N172" s="92"/>
      <c r="O172" s="96"/>
      <c r="P172" s="92"/>
      <c r="Q172" s="92"/>
      <c r="R172" s="92"/>
      <c r="S172" s="92"/>
      <c r="T172" s="92"/>
      <c r="U172" s="382"/>
    </row>
    <row r="173" spans="1:21" x14ac:dyDescent="0.25">
      <c r="A173" s="91"/>
      <c r="B173" s="92"/>
      <c r="C173" s="93"/>
      <c r="D173" s="92"/>
      <c r="E173" s="92"/>
      <c r="F173" s="91"/>
      <c r="G173" s="92"/>
      <c r="H173" s="92"/>
      <c r="I173" s="92"/>
      <c r="J173" s="92"/>
      <c r="K173" s="92"/>
      <c r="L173" s="92"/>
      <c r="M173" s="96"/>
      <c r="N173" s="92"/>
      <c r="O173" s="96"/>
      <c r="P173" s="92"/>
      <c r="Q173" s="92"/>
      <c r="R173" s="92"/>
      <c r="S173" s="92"/>
      <c r="T173" s="92"/>
      <c r="U173" s="382"/>
    </row>
    <row r="174" spans="1:21" x14ac:dyDescent="0.25">
      <c r="A174" s="91"/>
      <c r="B174" s="92"/>
      <c r="C174" s="93"/>
      <c r="D174" s="92"/>
      <c r="E174" s="92"/>
      <c r="F174" s="91"/>
      <c r="G174" s="92"/>
      <c r="H174" s="92"/>
      <c r="I174" s="92"/>
      <c r="J174" s="92"/>
      <c r="K174" s="92"/>
      <c r="L174" s="92"/>
      <c r="M174" s="96"/>
      <c r="N174" s="92"/>
      <c r="O174" s="96"/>
      <c r="P174" s="92"/>
      <c r="Q174" s="92"/>
      <c r="R174" s="92"/>
      <c r="S174" s="92"/>
      <c r="T174" s="92"/>
      <c r="U174" s="382"/>
    </row>
    <row r="175" spans="1:21" x14ac:dyDescent="0.25">
      <c r="A175" s="91"/>
      <c r="B175" s="92"/>
      <c r="C175" s="93"/>
      <c r="D175" s="92"/>
      <c r="E175" s="92"/>
      <c r="F175" s="91"/>
      <c r="G175" s="92"/>
      <c r="H175" s="92"/>
      <c r="I175" s="92"/>
      <c r="J175" s="92"/>
      <c r="K175" s="92"/>
      <c r="L175" s="92"/>
      <c r="M175" s="96"/>
      <c r="N175" s="92"/>
      <c r="O175" s="96"/>
      <c r="P175" s="92"/>
      <c r="Q175" s="92"/>
      <c r="R175" s="92"/>
      <c r="S175" s="92"/>
      <c r="T175" s="92"/>
      <c r="U175" s="382"/>
    </row>
    <row r="176" spans="1:21" x14ac:dyDescent="0.25">
      <c r="A176" s="91"/>
      <c r="B176" s="92"/>
      <c r="C176" s="93"/>
      <c r="D176" s="92"/>
      <c r="E176" s="92"/>
      <c r="F176" s="91"/>
      <c r="G176" s="92"/>
      <c r="H176" s="92"/>
      <c r="I176" s="92"/>
      <c r="J176" s="92"/>
      <c r="K176" s="92"/>
      <c r="L176" s="92"/>
      <c r="M176" s="96"/>
      <c r="N176" s="92"/>
      <c r="O176" s="96"/>
      <c r="P176" s="92"/>
      <c r="Q176" s="92"/>
      <c r="R176" s="92"/>
      <c r="S176" s="92"/>
      <c r="T176" s="92"/>
      <c r="U176" s="382"/>
    </row>
    <row r="177" spans="1:21" x14ac:dyDescent="0.25">
      <c r="A177" s="91"/>
      <c r="B177" s="92"/>
      <c r="C177" s="93"/>
      <c r="D177" s="92"/>
      <c r="E177" s="92"/>
      <c r="F177" s="91"/>
      <c r="G177" s="92"/>
      <c r="H177" s="92"/>
      <c r="I177" s="92"/>
      <c r="J177" s="92"/>
      <c r="K177" s="92"/>
      <c r="L177" s="92"/>
      <c r="M177" s="96"/>
      <c r="N177" s="92"/>
      <c r="O177" s="96"/>
      <c r="P177" s="92"/>
      <c r="Q177" s="92"/>
      <c r="R177" s="92"/>
      <c r="S177" s="92"/>
      <c r="T177" s="92"/>
      <c r="U177" s="382"/>
    </row>
    <row r="178" spans="1:21" x14ac:dyDescent="0.25">
      <c r="A178" s="91"/>
      <c r="B178" s="92"/>
      <c r="C178" s="93"/>
      <c r="D178" s="92"/>
      <c r="E178" s="92"/>
      <c r="F178" s="91"/>
      <c r="G178" s="92"/>
      <c r="H178" s="92"/>
      <c r="I178" s="92"/>
      <c r="J178" s="92"/>
      <c r="K178" s="92"/>
      <c r="L178" s="92"/>
      <c r="M178" s="96"/>
      <c r="N178" s="92"/>
      <c r="O178" s="96"/>
      <c r="P178" s="92"/>
      <c r="Q178" s="92"/>
      <c r="R178" s="92"/>
      <c r="S178" s="92"/>
      <c r="T178" s="92"/>
      <c r="U178" s="382"/>
    </row>
    <row r="179" spans="1:21" x14ac:dyDescent="0.25">
      <c r="A179" s="91"/>
      <c r="B179" s="92"/>
      <c r="C179" s="93"/>
      <c r="D179" s="92"/>
      <c r="E179" s="92"/>
      <c r="F179" s="91"/>
      <c r="G179" s="92"/>
      <c r="H179" s="92"/>
      <c r="I179" s="92"/>
      <c r="J179" s="92"/>
      <c r="K179" s="92"/>
      <c r="L179" s="92"/>
      <c r="M179" s="96"/>
      <c r="N179" s="92"/>
      <c r="O179" s="96"/>
      <c r="P179" s="92"/>
      <c r="Q179" s="92"/>
      <c r="R179" s="92"/>
      <c r="S179" s="92"/>
      <c r="T179" s="92"/>
      <c r="U179" s="382"/>
    </row>
    <row r="180" spans="1:21" x14ac:dyDescent="0.25">
      <c r="A180" s="91"/>
      <c r="B180" s="92"/>
      <c r="C180" s="93"/>
      <c r="D180" s="92"/>
      <c r="E180" s="92"/>
      <c r="F180" s="91"/>
      <c r="G180" s="92"/>
      <c r="H180" s="92"/>
      <c r="I180" s="92"/>
      <c r="J180" s="92"/>
      <c r="K180" s="92"/>
      <c r="L180" s="92"/>
      <c r="M180" s="96"/>
      <c r="N180" s="92"/>
      <c r="O180" s="96"/>
      <c r="P180" s="92"/>
      <c r="Q180" s="92"/>
      <c r="R180" s="92"/>
      <c r="S180" s="92"/>
      <c r="T180" s="92"/>
      <c r="U180" s="382"/>
    </row>
    <row r="181" spans="1:21" x14ac:dyDescent="0.25">
      <c r="A181" s="91"/>
      <c r="B181" s="92"/>
      <c r="C181" s="93"/>
      <c r="D181" s="92"/>
      <c r="E181" s="92"/>
      <c r="F181" s="91"/>
      <c r="G181" s="92"/>
      <c r="H181" s="92"/>
      <c r="I181" s="92"/>
      <c r="J181" s="92"/>
      <c r="K181" s="92"/>
      <c r="L181" s="92"/>
      <c r="M181" s="96"/>
      <c r="N181" s="92"/>
      <c r="O181" s="96"/>
      <c r="P181" s="92"/>
      <c r="Q181" s="92"/>
      <c r="R181" s="92"/>
      <c r="S181" s="92"/>
      <c r="T181" s="92"/>
      <c r="U181" s="382"/>
    </row>
    <row r="182" spans="1:21" x14ac:dyDescent="0.25">
      <c r="A182" s="91"/>
      <c r="B182" s="92"/>
      <c r="C182" s="93"/>
      <c r="D182" s="92"/>
      <c r="E182" s="92"/>
      <c r="F182" s="91"/>
      <c r="G182" s="92"/>
      <c r="H182" s="92"/>
      <c r="I182" s="92"/>
      <c r="J182" s="92"/>
      <c r="K182" s="92"/>
      <c r="L182" s="92"/>
      <c r="M182" s="96"/>
      <c r="N182" s="92"/>
      <c r="O182" s="96"/>
      <c r="P182" s="92"/>
      <c r="Q182" s="92"/>
      <c r="R182" s="92"/>
      <c r="S182" s="92"/>
      <c r="T182" s="92"/>
      <c r="U182" s="382"/>
    </row>
    <row r="183" spans="1:21" x14ac:dyDescent="0.25">
      <c r="A183" s="91"/>
      <c r="B183" s="92"/>
      <c r="C183" s="93"/>
      <c r="D183" s="92"/>
      <c r="E183" s="92"/>
      <c r="F183" s="91"/>
      <c r="G183" s="92"/>
      <c r="H183" s="92"/>
      <c r="I183" s="92"/>
      <c r="J183" s="92"/>
      <c r="K183" s="92"/>
      <c r="L183" s="92"/>
      <c r="M183" s="96"/>
      <c r="N183" s="92"/>
      <c r="O183" s="96"/>
      <c r="P183" s="92"/>
      <c r="Q183" s="92"/>
      <c r="R183" s="92"/>
      <c r="S183" s="92"/>
      <c r="T183" s="92"/>
      <c r="U183" s="382"/>
    </row>
    <row r="184" spans="1:21" x14ac:dyDescent="0.25">
      <c r="A184" s="91"/>
      <c r="B184" s="92"/>
      <c r="C184" s="93"/>
      <c r="D184" s="92"/>
      <c r="E184" s="92"/>
      <c r="F184" s="91"/>
      <c r="G184" s="92"/>
      <c r="H184" s="92"/>
      <c r="I184" s="92"/>
      <c r="J184" s="92"/>
      <c r="K184" s="92"/>
      <c r="L184" s="92"/>
      <c r="M184" s="96"/>
      <c r="N184" s="92"/>
      <c r="O184" s="96"/>
      <c r="P184" s="92"/>
      <c r="Q184" s="92"/>
      <c r="R184" s="92"/>
      <c r="S184" s="92"/>
      <c r="T184" s="92"/>
      <c r="U184" s="382"/>
    </row>
    <row r="185" spans="1:21" x14ac:dyDescent="0.25">
      <c r="A185" s="91"/>
      <c r="B185" s="92"/>
      <c r="C185" s="93"/>
      <c r="D185" s="92"/>
      <c r="E185" s="92"/>
      <c r="F185" s="91"/>
      <c r="G185" s="92"/>
      <c r="H185" s="92"/>
      <c r="I185" s="92"/>
      <c r="J185" s="92"/>
      <c r="K185" s="92"/>
      <c r="L185" s="92"/>
      <c r="M185" s="96"/>
      <c r="N185" s="92"/>
      <c r="O185" s="96"/>
      <c r="P185" s="92"/>
      <c r="Q185" s="92"/>
      <c r="R185" s="92"/>
      <c r="S185" s="92"/>
      <c r="T185" s="92"/>
      <c r="U185" s="382"/>
    </row>
    <row r="186" spans="1:21" x14ac:dyDescent="0.25">
      <c r="A186" s="91"/>
      <c r="B186" s="92"/>
      <c r="C186" s="93"/>
      <c r="D186" s="92"/>
      <c r="E186" s="92"/>
      <c r="F186" s="91"/>
      <c r="G186" s="92"/>
      <c r="H186" s="92"/>
      <c r="I186" s="92"/>
      <c r="J186" s="92"/>
      <c r="K186" s="92"/>
      <c r="L186" s="92"/>
      <c r="M186" s="96"/>
      <c r="N186" s="92"/>
      <c r="O186" s="96"/>
      <c r="P186" s="92"/>
      <c r="Q186" s="92"/>
      <c r="R186" s="92"/>
      <c r="S186" s="92"/>
      <c r="T186" s="92"/>
      <c r="U186" s="382"/>
    </row>
    <row r="187" spans="1:21" x14ac:dyDescent="0.25">
      <c r="A187" s="91"/>
      <c r="B187" s="92"/>
      <c r="C187" s="93"/>
      <c r="D187" s="92"/>
      <c r="E187" s="92"/>
      <c r="F187" s="91"/>
      <c r="G187" s="92"/>
      <c r="H187" s="92"/>
      <c r="I187" s="92"/>
      <c r="J187" s="92"/>
      <c r="K187" s="92"/>
      <c r="L187" s="92"/>
      <c r="M187" s="96"/>
      <c r="N187" s="92"/>
      <c r="O187" s="96"/>
      <c r="P187" s="92"/>
      <c r="Q187" s="92"/>
      <c r="R187" s="92"/>
      <c r="S187" s="92"/>
      <c r="T187" s="92"/>
      <c r="U187" s="382"/>
    </row>
    <row r="188" spans="1:21" x14ac:dyDescent="0.25">
      <c r="A188" s="91"/>
      <c r="B188" s="92"/>
      <c r="C188" s="93"/>
      <c r="D188" s="92"/>
      <c r="E188" s="92"/>
      <c r="F188" s="91"/>
      <c r="G188" s="92"/>
      <c r="H188" s="92"/>
      <c r="I188" s="92"/>
      <c r="J188" s="92"/>
      <c r="K188" s="92"/>
      <c r="L188" s="92"/>
      <c r="M188" s="96"/>
      <c r="N188" s="92"/>
      <c r="O188" s="96"/>
      <c r="P188" s="92"/>
      <c r="Q188" s="92"/>
      <c r="R188" s="92"/>
      <c r="S188" s="92"/>
      <c r="T188" s="92"/>
      <c r="U188" s="382"/>
    </row>
    <row r="189" spans="1:21" x14ac:dyDescent="0.25">
      <c r="A189" s="91"/>
      <c r="B189" s="92"/>
      <c r="C189" s="93"/>
      <c r="D189" s="92"/>
      <c r="E189" s="92"/>
      <c r="F189" s="91"/>
      <c r="G189" s="92"/>
      <c r="H189" s="92"/>
      <c r="I189" s="92"/>
      <c r="J189" s="92"/>
      <c r="K189" s="92"/>
      <c r="L189" s="92"/>
      <c r="M189" s="96"/>
      <c r="N189" s="92"/>
      <c r="O189" s="96"/>
      <c r="P189" s="92"/>
      <c r="Q189" s="92"/>
      <c r="R189" s="92"/>
      <c r="S189" s="92"/>
      <c r="T189" s="92"/>
      <c r="U189" s="382"/>
    </row>
    <row r="190" spans="1:21" x14ac:dyDescent="0.25">
      <c r="A190" s="91"/>
      <c r="B190" s="92"/>
      <c r="C190" s="93"/>
      <c r="D190" s="92"/>
      <c r="E190" s="92"/>
      <c r="F190" s="91"/>
      <c r="G190" s="92"/>
      <c r="H190" s="92"/>
      <c r="I190" s="92"/>
      <c r="J190" s="92"/>
      <c r="K190" s="92"/>
      <c r="L190" s="92"/>
      <c r="M190" s="96"/>
      <c r="N190" s="92"/>
      <c r="O190" s="96"/>
      <c r="P190" s="92"/>
      <c r="Q190" s="92"/>
      <c r="R190" s="92"/>
      <c r="S190" s="92"/>
      <c r="T190" s="92"/>
      <c r="U190" s="382"/>
    </row>
    <row r="191" spans="1:21" x14ac:dyDescent="0.25">
      <c r="A191" s="91"/>
      <c r="B191" s="92"/>
      <c r="C191" s="93"/>
      <c r="D191" s="92"/>
      <c r="E191" s="92"/>
      <c r="F191" s="91"/>
      <c r="G191" s="92"/>
      <c r="H191" s="92"/>
      <c r="I191" s="92"/>
      <c r="J191" s="92"/>
      <c r="K191" s="92"/>
      <c r="L191" s="92"/>
      <c r="M191" s="96"/>
      <c r="N191" s="92"/>
      <c r="O191" s="96"/>
      <c r="P191" s="92"/>
      <c r="Q191" s="92"/>
      <c r="R191" s="92"/>
      <c r="S191" s="92"/>
      <c r="T191" s="92"/>
      <c r="U191" s="382"/>
    </row>
    <row r="192" spans="1:21" x14ac:dyDescent="0.25">
      <c r="A192" s="91"/>
      <c r="B192" s="92"/>
      <c r="C192" s="93"/>
      <c r="D192" s="92"/>
      <c r="E192" s="92"/>
      <c r="F192" s="91"/>
      <c r="G192" s="92"/>
      <c r="H192" s="92"/>
      <c r="I192" s="92"/>
      <c r="J192" s="92"/>
      <c r="K192" s="92"/>
      <c r="L192" s="92"/>
      <c r="M192" s="96"/>
      <c r="N192" s="92"/>
      <c r="O192" s="96"/>
      <c r="P192" s="92"/>
      <c r="Q192" s="92"/>
      <c r="R192" s="92"/>
      <c r="S192" s="92"/>
      <c r="T192" s="92"/>
      <c r="U192" s="382"/>
    </row>
    <row r="193" spans="1:21" x14ac:dyDescent="0.25">
      <c r="A193" s="91"/>
      <c r="B193" s="92"/>
      <c r="C193" s="93"/>
      <c r="D193" s="92"/>
      <c r="E193" s="92"/>
      <c r="F193" s="91"/>
      <c r="G193" s="92"/>
      <c r="H193" s="92"/>
      <c r="I193" s="92"/>
      <c r="J193" s="92"/>
      <c r="K193" s="92"/>
      <c r="L193" s="92"/>
      <c r="M193" s="96"/>
      <c r="N193" s="92"/>
      <c r="O193" s="96"/>
      <c r="P193" s="92"/>
      <c r="Q193" s="92"/>
      <c r="R193" s="92"/>
      <c r="S193" s="92"/>
      <c r="T193" s="92"/>
      <c r="U193" s="382"/>
    </row>
    <row r="194" spans="1:21" x14ac:dyDescent="0.25">
      <c r="A194" s="91"/>
      <c r="B194" s="92"/>
      <c r="C194" s="93"/>
      <c r="D194" s="92"/>
      <c r="E194" s="92"/>
      <c r="F194" s="91"/>
      <c r="G194" s="92"/>
      <c r="H194" s="92"/>
      <c r="I194" s="92"/>
      <c r="J194" s="92"/>
      <c r="K194" s="92"/>
      <c r="L194" s="92"/>
      <c r="M194" s="96"/>
      <c r="N194" s="92"/>
      <c r="O194" s="96"/>
      <c r="P194" s="92"/>
      <c r="Q194" s="92"/>
      <c r="R194" s="92"/>
      <c r="S194" s="92"/>
      <c r="T194" s="92"/>
      <c r="U194" s="382"/>
    </row>
    <row r="195" spans="1:21" x14ac:dyDescent="0.25">
      <c r="A195" s="91"/>
      <c r="B195" s="92"/>
      <c r="C195" s="93"/>
      <c r="D195" s="92"/>
      <c r="E195" s="92"/>
      <c r="F195" s="91"/>
      <c r="G195" s="92"/>
      <c r="H195" s="92"/>
      <c r="I195" s="92"/>
      <c r="J195" s="92"/>
      <c r="K195" s="92"/>
      <c r="L195" s="92"/>
      <c r="M195" s="96"/>
      <c r="N195" s="92"/>
      <c r="O195" s="96"/>
      <c r="P195" s="92"/>
      <c r="Q195" s="92"/>
      <c r="R195" s="92"/>
      <c r="S195" s="92"/>
      <c r="T195" s="92"/>
      <c r="U195" s="382"/>
    </row>
    <row r="196" spans="1:21" x14ac:dyDescent="0.25">
      <c r="A196" s="91"/>
      <c r="B196" s="92"/>
      <c r="C196" s="93"/>
      <c r="D196" s="92"/>
      <c r="E196" s="92"/>
      <c r="F196" s="91"/>
      <c r="G196" s="92"/>
      <c r="H196" s="92"/>
      <c r="I196" s="92"/>
      <c r="J196" s="92"/>
      <c r="K196" s="92"/>
      <c r="L196" s="92"/>
      <c r="M196" s="96"/>
      <c r="N196" s="92"/>
      <c r="O196" s="96"/>
      <c r="P196" s="92"/>
      <c r="Q196" s="92"/>
      <c r="R196" s="92"/>
      <c r="S196" s="92"/>
      <c r="T196" s="92"/>
      <c r="U196" s="382"/>
    </row>
    <row r="197" spans="1:21" x14ac:dyDescent="0.25">
      <c r="A197" s="91"/>
      <c r="B197" s="92"/>
      <c r="C197" s="93"/>
      <c r="D197" s="92"/>
      <c r="E197" s="92"/>
      <c r="F197" s="91"/>
      <c r="G197" s="92"/>
      <c r="H197" s="92"/>
      <c r="I197" s="92"/>
      <c r="J197" s="92"/>
      <c r="K197" s="92"/>
      <c r="L197" s="92"/>
      <c r="M197" s="96"/>
      <c r="N197" s="92"/>
      <c r="O197" s="96"/>
      <c r="P197" s="92"/>
      <c r="Q197" s="92"/>
      <c r="R197" s="92"/>
      <c r="S197" s="92"/>
      <c r="T197" s="92"/>
      <c r="U197" s="382"/>
    </row>
    <row r="198" spans="1:21" x14ac:dyDescent="0.25">
      <c r="A198" s="91"/>
      <c r="B198" s="92"/>
      <c r="C198" s="93"/>
      <c r="D198" s="92"/>
      <c r="E198" s="92"/>
      <c r="F198" s="91"/>
      <c r="G198" s="92"/>
      <c r="H198" s="92"/>
      <c r="I198" s="92"/>
      <c r="J198" s="92"/>
      <c r="K198" s="92"/>
      <c r="L198" s="92"/>
      <c r="M198" s="96"/>
      <c r="N198" s="92"/>
      <c r="O198" s="96"/>
      <c r="P198" s="92"/>
      <c r="Q198" s="92"/>
      <c r="R198" s="92"/>
      <c r="S198" s="92"/>
      <c r="T198" s="92"/>
      <c r="U198" s="382"/>
    </row>
    <row r="199" spans="1:21" x14ac:dyDescent="0.25">
      <c r="A199" s="91"/>
      <c r="B199" s="92"/>
      <c r="C199" s="93"/>
      <c r="D199" s="92"/>
      <c r="E199" s="92"/>
      <c r="F199" s="91"/>
      <c r="G199" s="92"/>
      <c r="H199" s="92"/>
      <c r="I199" s="92"/>
      <c r="J199" s="92"/>
      <c r="K199" s="92"/>
      <c r="L199" s="92"/>
      <c r="M199" s="96"/>
      <c r="N199" s="92"/>
      <c r="O199" s="96"/>
      <c r="P199" s="92"/>
      <c r="Q199" s="92"/>
      <c r="R199" s="92"/>
      <c r="S199" s="92"/>
      <c r="T199" s="92"/>
      <c r="U199" s="382"/>
    </row>
    <row r="200" spans="1:21" x14ac:dyDescent="0.25">
      <c r="A200" s="91"/>
      <c r="B200" s="92"/>
      <c r="C200" s="93"/>
      <c r="D200" s="92"/>
      <c r="E200" s="92"/>
      <c r="F200" s="91"/>
      <c r="G200" s="92"/>
      <c r="H200" s="92"/>
      <c r="I200" s="92"/>
      <c r="J200" s="92"/>
      <c r="K200" s="92"/>
      <c r="L200" s="92"/>
      <c r="M200" s="96"/>
      <c r="N200" s="92"/>
      <c r="O200" s="96"/>
      <c r="P200" s="92"/>
      <c r="Q200" s="92"/>
      <c r="R200" s="92"/>
      <c r="S200" s="92"/>
      <c r="T200" s="92"/>
      <c r="U200" s="382"/>
    </row>
    <row r="201" spans="1:21" x14ac:dyDescent="0.25">
      <c r="A201" s="91"/>
      <c r="B201" s="92"/>
      <c r="C201" s="93"/>
      <c r="D201" s="92"/>
      <c r="E201" s="92"/>
      <c r="F201" s="91"/>
      <c r="G201" s="92"/>
      <c r="H201" s="92"/>
      <c r="I201" s="92"/>
      <c r="J201" s="92"/>
      <c r="K201" s="92"/>
      <c r="L201" s="92"/>
      <c r="M201" s="96"/>
      <c r="N201" s="92"/>
      <c r="O201" s="96"/>
      <c r="P201" s="92"/>
      <c r="Q201" s="92"/>
      <c r="R201" s="92"/>
      <c r="S201" s="92"/>
      <c r="T201" s="92"/>
      <c r="U201" s="382"/>
    </row>
    <row r="202" spans="1:21" x14ac:dyDescent="0.25">
      <c r="A202" s="91"/>
      <c r="B202" s="92"/>
      <c r="C202" s="93"/>
      <c r="D202" s="92"/>
      <c r="E202" s="92"/>
      <c r="F202" s="91"/>
      <c r="G202" s="92"/>
      <c r="H202" s="92"/>
      <c r="I202" s="92"/>
      <c r="J202" s="92"/>
      <c r="K202" s="92"/>
      <c r="L202" s="92"/>
      <c r="M202" s="96"/>
      <c r="N202" s="92"/>
      <c r="O202" s="96"/>
      <c r="P202" s="92"/>
      <c r="Q202" s="92"/>
      <c r="R202" s="92"/>
      <c r="S202" s="92"/>
      <c r="T202" s="92"/>
      <c r="U202" s="382"/>
    </row>
    <row r="203" spans="1:21" x14ac:dyDescent="0.25">
      <c r="A203" s="91"/>
      <c r="B203" s="92"/>
      <c r="C203" s="93"/>
      <c r="D203" s="92"/>
      <c r="E203" s="92"/>
      <c r="F203" s="91"/>
      <c r="G203" s="92"/>
      <c r="H203" s="92"/>
      <c r="I203" s="92"/>
      <c r="J203" s="92"/>
      <c r="K203" s="92"/>
      <c r="L203" s="92"/>
      <c r="M203" s="96"/>
      <c r="N203" s="92"/>
      <c r="O203" s="96"/>
      <c r="P203" s="92"/>
      <c r="Q203" s="92"/>
      <c r="R203" s="92"/>
      <c r="S203" s="92"/>
      <c r="T203" s="92"/>
      <c r="U203" s="382"/>
    </row>
    <row r="204" spans="1:21" x14ac:dyDescent="0.25">
      <c r="A204" s="91"/>
      <c r="B204" s="92"/>
      <c r="C204" s="93"/>
      <c r="D204" s="92"/>
      <c r="E204" s="92"/>
      <c r="F204" s="91"/>
      <c r="G204" s="92"/>
      <c r="H204" s="92"/>
      <c r="I204" s="92"/>
      <c r="J204" s="92"/>
      <c r="K204" s="92"/>
      <c r="L204" s="92"/>
      <c r="M204" s="96"/>
      <c r="N204" s="92"/>
      <c r="O204" s="96"/>
      <c r="P204" s="92"/>
      <c r="Q204" s="92"/>
      <c r="R204" s="92"/>
      <c r="S204" s="92"/>
      <c r="T204" s="92"/>
      <c r="U204" s="382"/>
    </row>
    <row r="205" spans="1:21" x14ac:dyDescent="0.25">
      <c r="A205" s="91"/>
      <c r="B205" s="92"/>
      <c r="C205" s="93"/>
      <c r="D205" s="92"/>
      <c r="E205" s="92"/>
      <c r="F205" s="91"/>
      <c r="G205" s="92"/>
      <c r="H205" s="92"/>
      <c r="I205" s="92"/>
      <c r="J205" s="92"/>
      <c r="K205" s="92"/>
      <c r="L205" s="92"/>
      <c r="M205" s="96"/>
      <c r="N205" s="92"/>
      <c r="O205" s="96"/>
      <c r="P205" s="92"/>
      <c r="Q205" s="92"/>
      <c r="R205" s="92"/>
      <c r="S205" s="92"/>
      <c r="T205" s="92"/>
      <c r="U205" s="382"/>
    </row>
    <row r="206" spans="1:21" x14ac:dyDescent="0.25">
      <c r="A206" s="91"/>
      <c r="B206" s="92"/>
      <c r="C206" s="93"/>
      <c r="D206" s="92"/>
      <c r="E206" s="92"/>
      <c r="F206" s="91"/>
      <c r="G206" s="92"/>
      <c r="H206" s="92"/>
      <c r="I206" s="92"/>
      <c r="J206" s="92"/>
      <c r="K206" s="92"/>
      <c r="L206" s="92"/>
      <c r="M206" s="96"/>
      <c r="N206" s="92"/>
      <c r="O206" s="96"/>
      <c r="P206" s="92"/>
      <c r="Q206" s="92"/>
      <c r="R206" s="92"/>
      <c r="S206" s="92"/>
      <c r="T206" s="92"/>
      <c r="U206" s="382"/>
    </row>
    <row r="207" spans="1:21" x14ac:dyDescent="0.25">
      <c r="A207" s="91"/>
      <c r="B207" s="92"/>
      <c r="C207" s="93"/>
      <c r="D207" s="92"/>
      <c r="E207" s="92"/>
      <c r="F207" s="91"/>
      <c r="G207" s="92"/>
      <c r="H207" s="92"/>
      <c r="I207" s="92"/>
      <c r="J207" s="92"/>
      <c r="K207" s="92"/>
      <c r="L207" s="92"/>
      <c r="M207" s="96"/>
      <c r="N207" s="92"/>
      <c r="O207" s="96"/>
      <c r="P207" s="92"/>
      <c r="Q207" s="92"/>
      <c r="R207" s="92"/>
      <c r="S207" s="92"/>
      <c r="T207" s="92"/>
      <c r="U207" s="382"/>
    </row>
    <row r="208" spans="1:21" x14ac:dyDescent="0.25">
      <c r="A208" s="91"/>
      <c r="B208" s="92"/>
      <c r="C208" s="93"/>
      <c r="D208" s="92"/>
      <c r="E208" s="92"/>
      <c r="F208" s="91"/>
      <c r="G208" s="92"/>
      <c r="H208" s="92"/>
      <c r="I208" s="92"/>
      <c r="J208" s="92"/>
      <c r="K208" s="92"/>
      <c r="L208" s="92"/>
      <c r="M208" s="96"/>
      <c r="N208" s="92"/>
      <c r="O208" s="96"/>
      <c r="P208" s="92"/>
      <c r="Q208" s="92"/>
      <c r="R208" s="92"/>
      <c r="S208" s="92"/>
      <c r="T208" s="92"/>
      <c r="U208" s="382"/>
    </row>
    <row r="209" spans="1:21" x14ac:dyDescent="0.25">
      <c r="A209" s="91"/>
      <c r="B209" s="92"/>
      <c r="C209" s="93"/>
      <c r="D209" s="92"/>
      <c r="E209" s="92"/>
      <c r="F209" s="91"/>
      <c r="G209" s="92"/>
      <c r="H209" s="92"/>
      <c r="I209" s="92"/>
      <c r="J209" s="92"/>
      <c r="K209" s="92"/>
      <c r="L209" s="92"/>
      <c r="M209" s="96"/>
      <c r="N209" s="92"/>
      <c r="O209" s="96"/>
      <c r="P209" s="92"/>
      <c r="Q209" s="92"/>
      <c r="R209" s="92"/>
      <c r="S209" s="92"/>
      <c r="T209" s="92"/>
      <c r="U209" s="382"/>
    </row>
    <row r="210" spans="1:21" x14ac:dyDescent="0.25">
      <c r="A210" s="91"/>
      <c r="B210" s="92"/>
      <c r="C210" s="93"/>
      <c r="D210" s="92"/>
      <c r="E210" s="92"/>
      <c r="F210" s="91"/>
      <c r="G210" s="92"/>
      <c r="H210" s="92"/>
      <c r="I210" s="92"/>
      <c r="J210" s="92"/>
      <c r="K210" s="92"/>
      <c r="L210" s="92"/>
      <c r="M210" s="96"/>
      <c r="N210" s="92"/>
      <c r="O210" s="96"/>
      <c r="P210" s="92"/>
      <c r="Q210" s="92"/>
      <c r="R210" s="92"/>
      <c r="S210" s="92"/>
      <c r="T210" s="92"/>
      <c r="U210" s="382"/>
    </row>
    <row r="211" spans="1:21" x14ac:dyDescent="0.25">
      <c r="A211" s="91"/>
      <c r="B211" s="92"/>
      <c r="C211" s="93"/>
      <c r="D211" s="92"/>
      <c r="E211" s="92"/>
      <c r="F211" s="91"/>
      <c r="G211" s="92"/>
      <c r="H211" s="92"/>
      <c r="I211" s="92"/>
      <c r="J211" s="92"/>
      <c r="K211" s="92"/>
      <c r="L211" s="92"/>
      <c r="M211" s="96"/>
      <c r="N211" s="92"/>
      <c r="O211" s="96"/>
      <c r="P211" s="92"/>
      <c r="Q211" s="92"/>
      <c r="R211" s="92"/>
      <c r="S211" s="92"/>
      <c r="T211" s="92"/>
      <c r="U211" s="382"/>
    </row>
    <row r="212" spans="1:21" x14ac:dyDescent="0.25">
      <c r="A212" s="91"/>
      <c r="B212" s="92"/>
      <c r="C212" s="93"/>
      <c r="D212" s="92"/>
      <c r="E212" s="92"/>
      <c r="F212" s="91"/>
      <c r="G212" s="92"/>
      <c r="H212" s="92"/>
      <c r="I212" s="92"/>
      <c r="J212" s="92"/>
      <c r="K212" s="92"/>
      <c r="L212" s="92"/>
      <c r="M212" s="96"/>
      <c r="N212" s="92"/>
      <c r="O212" s="96"/>
      <c r="P212" s="92"/>
      <c r="Q212" s="92"/>
      <c r="R212" s="92"/>
      <c r="S212" s="92"/>
      <c r="T212" s="92"/>
      <c r="U212" s="382"/>
    </row>
    <row r="213" spans="1:21" x14ac:dyDescent="0.25">
      <c r="A213" s="91"/>
      <c r="B213" s="92"/>
      <c r="C213" s="93"/>
      <c r="D213" s="92"/>
      <c r="E213" s="92"/>
      <c r="F213" s="91"/>
      <c r="G213" s="92"/>
      <c r="H213" s="92"/>
      <c r="I213" s="92"/>
      <c r="J213" s="92"/>
      <c r="K213" s="92"/>
      <c r="L213" s="92"/>
      <c r="M213" s="96"/>
      <c r="N213" s="92"/>
      <c r="O213" s="96"/>
      <c r="P213" s="92"/>
      <c r="Q213" s="92"/>
      <c r="R213" s="92"/>
      <c r="S213" s="92"/>
      <c r="T213" s="92"/>
      <c r="U213" s="382"/>
    </row>
    <row r="214" spans="1:21" x14ac:dyDescent="0.25">
      <c r="A214" s="91"/>
      <c r="B214" s="92"/>
      <c r="C214" s="93"/>
      <c r="D214" s="92"/>
      <c r="E214" s="92"/>
      <c r="F214" s="91"/>
      <c r="G214" s="92"/>
      <c r="H214" s="92"/>
      <c r="I214" s="92"/>
      <c r="J214" s="92"/>
      <c r="K214" s="92"/>
      <c r="L214" s="92"/>
      <c r="M214" s="96"/>
      <c r="N214" s="92"/>
      <c r="O214" s="96"/>
      <c r="P214" s="92"/>
      <c r="Q214" s="92"/>
      <c r="R214" s="92"/>
      <c r="S214" s="92"/>
      <c r="T214" s="92"/>
      <c r="U214" s="382"/>
    </row>
    <row r="215" spans="1:21" x14ac:dyDescent="0.25">
      <c r="A215" s="91"/>
      <c r="B215" s="92"/>
      <c r="C215" s="93"/>
      <c r="D215" s="92"/>
      <c r="E215" s="92"/>
      <c r="F215" s="91"/>
      <c r="G215" s="92"/>
      <c r="H215" s="92"/>
      <c r="I215" s="92"/>
      <c r="J215" s="92"/>
      <c r="K215" s="92"/>
      <c r="L215" s="92"/>
      <c r="M215" s="96"/>
      <c r="N215" s="92"/>
      <c r="O215" s="96"/>
      <c r="P215" s="92"/>
      <c r="Q215" s="92"/>
      <c r="R215" s="92"/>
      <c r="S215" s="92"/>
      <c r="T215" s="92"/>
      <c r="U215" s="382"/>
    </row>
    <row r="216" spans="1:21" x14ac:dyDescent="0.25">
      <c r="A216" s="91"/>
      <c r="B216" s="92"/>
      <c r="C216" s="93"/>
      <c r="D216" s="92"/>
      <c r="E216" s="92"/>
      <c r="F216" s="91"/>
      <c r="G216" s="92"/>
      <c r="H216" s="92"/>
      <c r="I216" s="92"/>
      <c r="J216" s="92"/>
      <c r="K216" s="92"/>
      <c r="L216" s="92"/>
      <c r="M216" s="96"/>
      <c r="N216" s="92"/>
      <c r="O216" s="96"/>
      <c r="P216" s="92"/>
      <c r="Q216" s="92"/>
      <c r="R216" s="92"/>
      <c r="S216" s="92"/>
      <c r="T216" s="92"/>
      <c r="U216" s="382"/>
    </row>
    <row r="217" spans="1:21" x14ac:dyDescent="0.25">
      <c r="A217" s="91"/>
      <c r="B217" s="92"/>
      <c r="C217" s="93"/>
      <c r="D217" s="92"/>
      <c r="E217" s="92"/>
      <c r="F217" s="91"/>
      <c r="G217" s="92"/>
      <c r="H217" s="92"/>
      <c r="I217" s="92"/>
      <c r="J217" s="92"/>
      <c r="K217" s="92"/>
      <c r="L217" s="92"/>
      <c r="M217" s="96"/>
      <c r="N217" s="92"/>
      <c r="O217" s="96"/>
      <c r="P217" s="92"/>
      <c r="Q217" s="92"/>
      <c r="R217" s="92"/>
      <c r="S217" s="92"/>
      <c r="T217" s="92"/>
      <c r="U217" s="382"/>
    </row>
    <row r="218" spans="1:21" x14ac:dyDescent="0.25">
      <c r="A218" s="91"/>
      <c r="B218" s="92"/>
      <c r="C218" s="93"/>
      <c r="D218" s="92"/>
      <c r="E218" s="92"/>
      <c r="F218" s="91"/>
      <c r="G218" s="92"/>
      <c r="H218" s="92"/>
      <c r="I218" s="92"/>
      <c r="J218" s="92"/>
      <c r="K218" s="92"/>
      <c r="L218" s="92"/>
      <c r="M218" s="96"/>
      <c r="N218" s="92"/>
      <c r="O218" s="96"/>
      <c r="P218" s="92"/>
      <c r="Q218" s="92"/>
      <c r="R218" s="92"/>
      <c r="S218" s="92"/>
      <c r="T218" s="92"/>
      <c r="U218" s="382"/>
    </row>
    <row r="219" spans="1:21" x14ac:dyDescent="0.25">
      <c r="A219" s="91"/>
      <c r="B219" s="92"/>
      <c r="C219" s="93"/>
      <c r="D219" s="92"/>
      <c r="E219" s="92"/>
      <c r="F219" s="91"/>
      <c r="G219" s="92"/>
      <c r="H219" s="92"/>
      <c r="I219" s="92"/>
      <c r="J219" s="92"/>
      <c r="K219" s="92"/>
      <c r="L219" s="92"/>
      <c r="M219" s="96"/>
      <c r="N219" s="92"/>
      <c r="O219" s="96"/>
      <c r="P219" s="92"/>
      <c r="Q219" s="92"/>
      <c r="R219" s="92"/>
      <c r="S219" s="92"/>
      <c r="T219" s="92"/>
      <c r="U219" s="382"/>
    </row>
    <row r="220" spans="1:21" x14ac:dyDescent="0.25">
      <c r="A220" s="91"/>
      <c r="B220" s="92"/>
      <c r="C220" s="93"/>
      <c r="D220" s="92"/>
      <c r="E220" s="92"/>
      <c r="F220" s="91"/>
      <c r="G220" s="92"/>
      <c r="H220" s="92"/>
      <c r="I220" s="92"/>
      <c r="J220" s="92"/>
      <c r="K220" s="92"/>
      <c r="L220" s="92"/>
      <c r="M220" s="96"/>
      <c r="N220" s="92"/>
      <c r="O220" s="96"/>
      <c r="P220" s="92"/>
      <c r="Q220" s="92"/>
      <c r="R220" s="92"/>
      <c r="S220" s="92"/>
      <c r="T220" s="92"/>
      <c r="U220" s="382"/>
    </row>
    <row r="221" spans="1:21" x14ac:dyDescent="0.25">
      <c r="A221" s="91"/>
      <c r="B221" s="92"/>
      <c r="C221" s="93"/>
      <c r="D221" s="92"/>
      <c r="E221" s="92"/>
      <c r="F221" s="91"/>
      <c r="G221" s="92"/>
      <c r="H221" s="92"/>
      <c r="I221" s="92"/>
      <c r="J221" s="92"/>
      <c r="K221" s="92"/>
      <c r="L221" s="92"/>
      <c r="M221" s="96"/>
      <c r="N221" s="92"/>
      <c r="O221" s="96"/>
      <c r="P221" s="92"/>
      <c r="Q221" s="92"/>
      <c r="R221" s="92"/>
      <c r="S221" s="92"/>
      <c r="T221" s="92"/>
      <c r="U221" s="382"/>
    </row>
    <row r="222" spans="1:21" x14ac:dyDescent="0.25">
      <c r="A222" s="91"/>
      <c r="B222" s="92"/>
      <c r="C222" s="93"/>
      <c r="D222" s="92"/>
      <c r="E222" s="92"/>
      <c r="F222" s="91"/>
      <c r="G222" s="92"/>
      <c r="H222" s="92"/>
      <c r="I222" s="92"/>
      <c r="J222" s="92"/>
      <c r="K222" s="92"/>
      <c r="L222" s="92"/>
      <c r="M222" s="96"/>
      <c r="N222" s="92"/>
      <c r="O222" s="96"/>
      <c r="P222" s="92"/>
      <c r="Q222" s="92"/>
      <c r="R222" s="92"/>
      <c r="S222" s="92"/>
      <c r="T222" s="92"/>
      <c r="U222" s="382"/>
    </row>
    <row r="223" spans="1:21" x14ac:dyDescent="0.25">
      <c r="A223" s="91"/>
      <c r="B223" s="92"/>
      <c r="C223" s="93"/>
      <c r="D223" s="92"/>
      <c r="E223" s="92"/>
      <c r="F223" s="91"/>
      <c r="G223" s="92"/>
      <c r="H223" s="92"/>
      <c r="I223" s="92"/>
      <c r="J223" s="92"/>
      <c r="K223" s="92"/>
      <c r="L223" s="92"/>
      <c r="M223" s="96"/>
      <c r="N223" s="92"/>
      <c r="O223" s="96"/>
      <c r="P223" s="92"/>
      <c r="Q223" s="92"/>
      <c r="R223" s="92"/>
      <c r="S223" s="92"/>
      <c r="T223" s="92"/>
      <c r="U223" s="382"/>
    </row>
    <row r="224" spans="1:21" x14ac:dyDescent="0.25">
      <c r="A224" s="91"/>
      <c r="B224" s="92"/>
      <c r="C224" s="93"/>
      <c r="D224" s="92"/>
      <c r="E224" s="92"/>
      <c r="F224" s="91"/>
      <c r="G224" s="92"/>
      <c r="H224" s="92"/>
      <c r="I224" s="92"/>
      <c r="J224" s="92"/>
      <c r="K224" s="92"/>
      <c r="L224" s="92"/>
      <c r="M224" s="96"/>
      <c r="N224" s="92"/>
      <c r="O224" s="96"/>
      <c r="P224" s="92"/>
      <c r="Q224" s="92"/>
      <c r="R224" s="92"/>
      <c r="S224" s="92"/>
      <c r="T224" s="92"/>
      <c r="U224" s="382"/>
    </row>
    <row r="225" spans="1:21" x14ac:dyDescent="0.25">
      <c r="A225" s="91"/>
      <c r="B225" s="92"/>
      <c r="C225" s="93"/>
      <c r="D225" s="92"/>
      <c r="E225" s="92"/>
      <c r="F225" s="91"/>
      <c r="G225" s="92"/>
      <c r="H225" s="92"/>
      <c r="I225" s="92"/>
      <c r="J225" s="92"/>
      <c r="K225" s="92"/>
      <c r="L225" s="92"/>
      <c r="M225" s="96"/>
      <c r="N225" s="92"/>
      <c r="O225" s="96"/>
      <c r="P225" s="92"/>
      <c r="Q225" s="92"/>
      <c r="R225" s="92"/>
      <c r="S225" s="92"/>
      <c r="T225" s="92"/>
      <c r="U225" s="382"/>
    </row>
    <row r="226" spans="1:21" x14ac:dyDescent="0.25">
      <c r="A226" s="91"/>
      <c r="B226" s="92"/>
      <c r="C226" s="93"/>
      <c r="D226" s="92"/>
      <c r="E226" s="92"/>
      <c r="F226" s="91"/>
      <c r="G226" s="92"/>
      <c r="H226" s="92"/>
      <c r="I226" s="92"/>
      <c r="J226" s="92"/>
      <c r="K226" s="92"/>
      <c r="L226" s="92"/>
      <c r="M226" s="96"/>
      <c r="N226" s="92"/>
      <c r="O226" s="96"/>
      <c r="P226" s="92"/>
      <c r="Q226" s="92"/>
      <c r="R226" s="92"/>
      <c r="S226" s="92"/>
      <c r="T226" s="92"/>
      <c r="U226" s="382"/>
    </row>
    <row r="227" spans="1:21" x14ac:dyDescent="0.25">
      <c r="A227" s="91"/>
      <c r="B227" s="92"/>
      <c r="C227" s="93"/>
      <c r="D227" s="92"/>
      <c r="E227" s="92"/>
      <c r="F227" s="91"/>
      <c r="G227" s="92"/>
      <c r="H227" s="92"/>
      <c r="I227" s="92"/>
      <c r="J227" s="92"/>
      <c r="K227" s="92"/>
      <c r="L227" s="92"/>
      <c r="M227" s="96"/>
      <c r="N227" s="92"/>
      <c r="O227" s="96"/>
      <c r="P227" s="92"/>
      <c r="Q227" s="92"/>
      <c r="R227" s="92"/>
      <c r="S227" s="92"/>
      <c r="T227" s="92"/>
      <c r="U227" s="382"/>
    </row>
    <row r="228" spans="1:21" x14ac:dyDescent="0.25">
      <c r="A228" s="91"/>
      <c r="B228" s="92"/>
      <c r="C228" s="93"/>
      <c r="D228" s="92"/>
      <c r="E228" s="92"/>
      <c r="F228" s="91"/>
      <c r="G228" s="92"/>
      <c r="H228" s="92"/>
      <c r="I228" s="92"/>
      <c r="J228" s="92"/>
      <c r="K228" s="92"/>
      <c r="L228" s="92"/>
      <c r="M228" s="96"/>
      <c r="N228" s="92"/>
      <c r="O228" s="96"/>
      <c r="P228" s="92"/>
      <c r="Q228" s="92"/>
      <c r="R228" s="92"/>
      <c r="S228" s="92"/>
      <c r="T228" s="92"/>
      <c r="U228" s="382"/>
    </row>
    <row r="229" spans="1:21" x14ac:dyDescent="0.25">
      <c r="A229" s="91"/>
      <c r="B229" s="92"/>
      <c r="C229" s="93"/>
      <c r="D229" s="92"/>
      <c r="E229" s="92"/>
      <c r="F229" s="91"/>
      <c r="G229" s="92"/>
      <c r="H229" s="92"/>
      <c r="I229" s="92"/>
      <c r="J229" s="92"/>
      <c r="K229" s="92"/>
      <c r="L229" s="92"/>
      <c r="M229" s="96"/>
      <c r="N229" s="92"/>
      <c r="O229" s="96"/>
      <c r="P229" s="92"/>
      <c r="Q229" s="92"/>
      <c r="R229" s="92"/>
      <c r="S229" s="92"/>
      <c r="T229" s="92"/>
      <c r="U229" s="382"/>
    </row>
    <row r="230" spans="1:21" x14ac:dyDescent="0.25">
      <c r="A230" s="91"/>
      <c r="B230" s="92"/>
      <c r="C230" s="93"/>
      <c r="D230" s="92"/>
      <c r="E230" s="92"/>
      <c r="F230" s="91"/>
      <c r="G230" s="92"/>
      <c r="H230" s="92"/>
      <c r="I230" s="92"/>
      <c r="J230" s="92"/>
      <c r="K230" s="92"/>
      <c r="L230" s="92"/>
      <c r="M230" s="96"/>
      <c r="N230" s="92"/>
      <c r="O230" s="96"/>
      <c r="P230" s="92"/>
      <c r="Q230" s="92"/>
      <c r="R230" s="92"/>
      <c r="S230" s="92"/>
      <c r="T230" s="92"/>
      <c r="U230" s="382"/>
    </row>
    <row r="231" spans="1:21" x14ac:dyDescent="0.25">
      <c r="A231" s="91"/>
      <c r="B231" s="92"/>
      <c r="C231" s="93"/>
      <c r="D231" s="92"/>
      <c r="E231" s="92"/>
      <c r="F231" s="91"/>
      <c r="G231" s="92"/>
      <c r="H231" s="92"/>
      <c r="I231" s="92"/>
      <c r="J231" s="92"/>
      <c r="K231" s="92"/>
      <c r="L231" s="92"/>
      <c r="M231" s="96"/>
      <c r="N231" s="92"/>
      <c r="O231" s="96"/>
      <c r="P231" s="92"/>
      <c r="Q231" s="92"/>
      <c r="R231" s="92"/>
      <c r="S231" s="92"/>
      <c r="T231" s="92"/>
      <c r="U231" s="382"/>
    </row>
    <row r="232" spans="1:21" x14ac:dyDescent="0.25">
      <c r="A232" s="91"/>
      <c r="B232" s="92"/>
      <c r="C232" s="93"/>
      <c r="D232" s="92"/>
      <c r="E232" s="92"/>
      <c r="F232" s="91"/>
      <c r="G232" s="92"/>
      <c r="H232" s="92"/>
      <c r="I232" s="92"/>
      <c r="J232" s="92"/>
      <c r="K232" s="92"/>
      <c r="L232" s="92"/>
      <c r="M232" s="96"/>
      <c r="N232" s="92"/>
      <c r="O232" s="96"/>
      <c r="P232" s="92"/>
      <c r="Q232" s="92"/>
      <c r="R232" s="92"/>
      <c r="S232" s="92"/>
      <c r="T232" s="92"/>
      <c r="U232" s="382"/>
    </row>
    <row r="233" spans="1:21" x14ac:dyDescent="0.25">
      <c r="A233" s="91"/>
      <c r="B233" s="92"/>
      <c r="C233" s="93"/>
      <c r="D233" s="92"/>
      <c r="E233" s="92"/>
      <c r="F233" s="91"/>
      <c r="G233" s="92"/>
      <c r="H233" s="92"/>
      <c r="I233" s="92"/>
      <c r="J233" s="92"/>
      <c r="K233" s="92"/>
      <c r="L233" s="92"/>
      <c r="M233" s="96"/>
      <c r="N233" s="92"/>
      <c r="O233" s="96"/>
      <c r="P233" s="92"/>
      <c r="Q233" s="92"/>
      <c r="R233" s="92"/>
      <c r="S233" s="92"/>
      <c r="T233" s="92"/>
      <c r="U233" s="382"/>
    </row>
    <row r="234" spans="1:21" x14ac:dyDescent="0.25">
      <c r="A234" s="91"/>
      <c r="B234" s="92"/>
      <c r="C234" s="93"/>
      <c r="D234" s="92"/>
      <c r="E234" s="92"/>
      <c r="F234" s="91"/>
      <c r="G234" s="92"/>
      <c r="H234" s="92"/>
      <c r="I234" s="92"/>
      <c r="J234" s="92"/>
      <c r="K234" s="92"/>
      <c r="L234" s="92"/>
      <c r="M234" s="96"/>
      <c r="N234" s="92"/>
      <c r="O234" s="96"/>
      <c r="P234" s="92"/>
      <c r="Q234" s="92"/>
      <c r="R234" s="92"/>
      <c r="S234" s="92"/>
      <c r="T234" s="92"/>
      <c r="U234" s="382"/>
    </row>
    <row r="235" spans="1:21" x14ac:dyDescent="0.25">
      <c r="A235" s="91"/>
      <c r="B235" s="92"/>
      <c r="C235" s="93"/>
      <c r="D235" s="92"/>
      <c r="E235" s="92"/>
      <c r="F235" s="91"/>
      <c r="G235" s="92"/>
      <c r="H235" s="92"/>
      <c r="I235" s="92"/>
      <c r="J235" s="92"/>
      <c r="K235" s="92"/>
      <c r="L235" s="92"/>
      <c r="M235" s="96"/>
      <c r="N235" s="92"/>
      <c r="O235" s="96"/>
      <c r="P235" s="92"/>
      <c r="Q235" s="92"/>
      <c r="R235" s="92"/>
      <c r="S235" s="92"/>
      <c r="T235" s="92"/>
      <c r="U235" s="382"/>
    </row>
    <row r="236" spans="1:21" x14ac:dyDescent="0.25">
      <c r="A236" s="91"/>
      <c r="B236" s="92"/>
      <c r="C236" s="93"/>
      <c r="D236" s="92"/>
      <c r="E236" s="92"/>
      <c r="F236" s="91"/>
      <c r="G236" s="92"/>
      <c r="H236" s="92"/>
      <c r="I236" s="92"/>
      <c r="J236" s="92"/>
      <c r="K236" s="92"/>
      <c r="L236" s="92"/>
      <c r="M236" s="96"/>
      <c r="N236" s="92"/>
      <c r="O236" s="96"/>
      <c r="P236" s="92"/>
      <c r="Q236" s="92"/>
      <c r="R236" s="92"/>
      <c r="S236" s="92"/>
      <c r="T236" s="92"/>
      <c r="U236" s="382"/>
    </row>
    <row r="237" spans="1:21" x14ac:dyDescent="0.25">
      <c r="A237" s="91"/>
      <c r="B237" s="92"/>
      <c r="C237" s="93"/>
      <c r="D237" s="92"/>
      <c r="E237" s="92"/>
      <c r="F237" s="91"/>
      <c r="G237" s="92"/>
      <c r="H237" s="92"/>
      <c r="I237" s="92"/>
      <c r="J237" s="92"/>
      <c r="K237" s="92"/>
      <c r="L237" s="92"/>
      <c r="M237" s="96"/>
      <c r="N237" s="92"/>
      <c r="O237" s="96"/>
      <c r="P237" s="92"/>
      <c r="Q237" s="92"/>
      <c r="R237" s="92"/>
      <c r="S237" s="92"/>
      <c r="T237" s="92"/>
      <c r="U237" s="382"/>
    </row>
    <row r="238" spans="1:21" x14ac:dyDescent="0.25">
      <c r="A238" s="91"/>
      <c r="B238" s="92"/>
      <c r="C238" s="93"/>
      <c r="D238" s="92"/>
      <c r="E238" s="92"/>
      <c r="F238" s="91"/>
      <c r="G238" s="92"/>
      <c r="H238" s="92"/>
      <c r="I238" s="92"/>
      <c r="J238" s="92"/>
      <c r="K238" s="92"/>
      <c r="L238" s="92"/>
      <c r="M238" s="96"/>
      <c r="N238" s="92"/>
      <c r="O238" s="96"/>
      <c r="P238" s="92"/>
      <c r="Q238" s="92"/>
      <c r="R238" s="92"/>
      <c r="S238" s="92"/>
      <c r="T238" s="92"/>
      <c r="U238" s="382"/>
    </row>
    <row r="239" spans="1:21" x14ac:dyDescent="0.25">
      <c r="A239" s="91"/>
      <c r="B239" s="92"/>
      <c r="C239" s="93"/>
      <c r="D239" s="92"/>
      <c r="E239" s="92"/>
      <c r="F239" s="91"/>
      <c r="G239" s="92"/>
      <c r="H239" s="92"/>
      <c r="I239" s="92"/>
      <c r="J239" s="92"/>
      <c r="K239" s="92"/>
      <c r="L239" s="92"/>
      <c r="M239" s="96"/>
      <c r="N239" s="92"/>
      <c r="O239" s="96"/>
      <c r="P239" s="92"/>
      <c r="Q239" s="92"/>
      <c r="R239" s="92"/>
      <c r="S239" s="92"/>
      <c r="T239" s="92"/>
      <c r="U239" s="382"/>
    </row>
    <row r="240" spans="1:21" x14ac:dyDescent="0.25">
      <c r="A240" s="91"/>
      <c r="B240" s="92"/>
      <c r="C240" s="93"/>
      <c r="D240" s="92"/>
      <c r="E240" s="92"/>
      <c r="F240" s="91"/>
      <c r="G240" s="92"/>
      <c r="H240" s="92"/>
      <c r="I240" s="92"/>
      <c r="J240" s="92"/>
      <c r="K240" s="92"/>
      <c r="L240" s="92"/>
      <c r="M240" s="96"/>
      <c r="N240" s="92"/>
      <c r="O240" s="96"/>
      <c r="P240" s="92"/>
      <c r="Q240" s="92"/>
      <c r="R240" s="92"/>
      <c r="S240" s="92"/>
      <c r="T240" s="92"/>
      <c r="U240" s="382"/>
    </row>
    <row r="241" spans="1:21" x14ac:dyDescent="0.25">
      <c r="A241" s="91"/>
      <c r="B241" s="92"/>
      <c r="C241" s="93"/>
      <c r="D241" s="92"/>
      <c r="E241" s="92"/>
      <c r="F241" s="91"/>
      <c r="G241" s="92"/>
      <c r="H241" s="92"/>
      <c r="I241" s="92"/>
      <c r="J241" s="92"/>
      <c r="K241" s="92"/>
      <c r="L241" s="92"/>
      <c r="M241" s="96"/>
      <c r="N241" s="92"/>
      <c r="O241" s="96"/>
      <c r="P241" s="92"/>
      <c r="Q241" s="92"/>
      <c r="R241" s="92"/>
      <c r="S241" s="92"/>
      <c r="T241" s="92"/>
      <c r="U241" s="382"/>
    </row>
    <row r="242" spans="1:21" x14ac:dyDescent="0.25">
      <c r="A242" s="91"/>
      <c r="B242" s="92"/>
      <c r="C242" s="93"/>
      <c r="D242" s="92"/>
      <c r="E242" s="92"/>
      <c r="F242" s="91"/>
      <c r="G242" s="92"/>
      <c r="H242" s="92"/>
      <c r="I242" s="92"/>
      <c r="J242" s="92"/>
      <c r="K242" s="92"/>
      <c r="L242" s="92"/>
      <c r="M242" s="96"/>
      <c r="N242" s="92"/>
      <c r="O242" s="96"/>
      <c r="P242" s="92"/>
      <c r="Q242" s="92"/>
      <c r="R242" s="92"/>
      <c r="S242" s="92"/>
      <c r="T242" s="92"/>
      <c r="U242" s="382"/>
    </row>
    <row r="243" spans="1:21" x14ac:dyDescent="0.25">
      <c r="A243" s="91"/>
      <c r="B243" s="92"/>
      <c r="C243" s="93"/>
      <c r="D243" s="92"/>
      <c r="E243" s="92"/>
      <c r="F243" s="91"/>
      <c r="G243" s="92"/>
      <c r="H243" s="92"/>
      <c r="I243" s="92"/>
      <c r="J243" s="92"/>
      <c r="K243" s="92"/>
      <c r="L243" s="92"/>
      <c r="M243" s="96"/>
      <c r="N243" s="92"/>
      <c r="O243" s="96"/>
      <c r="P243" s="92"/>
      <c r="Q243" s="92"/>
      <c r="R243" s="92"/>
      <c r="S243" s="92"/>
      <c r="T243" s="92"/>
      <c r="U243" s="382"/>
    </row>
    <row r="244" spans="1:21" x14ac:dyDescent="0.25">
      <c r="A244" s="91"/>
      <c r="B244" s="92"/>
      <c r="C244" s="93"/>
      <c r="D244" s="92"/>
      <c r="E244" s="92"/>
      <c r="F244" s="91"/>
      <c r="G244" s="92"/>
      <c r="H244" s="92"/>
      <c r="I244" s="92"/>
      <c r="J244" s="92"/>
      <c r="K244" s="92"/>
      <c r="L244" s="92"/>
      <c r="M244" s="96"/>
      <c r="N244" s="92"/>
      <c r="O244" s="96"/>
      <c r="P244" s="92"/>
      <c r="Q244" s="92"/>
      <c r="R244" s="92"/>
      <c r="S244" s="92"/>
      <c r="T244" s="92"/>
      <c r="U244" s="382"/>
    </row>
    <row r="245" spans="1:21" x14ac:dyDescent="0.25">
      <c r="A245" s="91"/>
      <c r="B245" s="92"/>
      <c r="C245" s="93"/>
      <c r="D245" s="92"/>
      <c r="E245" s="92"/>
      <c r="F245" s="91"/>
      <c r="G245" s="92"/>
      <c r="H245" s="92"/>
      <c r="I245" s="92"/>
      <c r="J245" s="92"/>
      <c r="K245" s="92"/>
      <c r="L245" s="92"/>
      <c r="M245" s="96"/>
      <c r="N245" s="92"/>
      <c r="O245" s="96"/>
      <c r="P245" s="92"/>
      <c r="Q245" s="92"/>
      <c r="R245" s="92"/>
      <c r="S245" s="92"/>
      <c r="T245" s="92"/>
      <c r="U245" s="382"/>
    </row>
    <row r="246" spans="1:21" x14ac:dyDescent="0.25">
      <c r="A246" s="91"/>
      <c r="B246" s="92"/>
      <c r="C246" s="93"/>
      <c r="D246" s="92"/>
      <c r="E246" s="92"/>
      <c r="F246" s="91"/>
      <c r="G246" s="92"/>
      <c r="H246" s="92"/>
      <c r="I246" s="92"/>
      <c r="J246" s="92"/>
      <c r="K246" s="92"/>
      <c r="L246" s="92"/>
      <c r="M246" s="96"/>
      <c r="N246" s="92"/>
      <c r="O246" s="96"/>
      <c r="P246" s="92"/>
      <c r="Q246" s="92"/>
      <c r="R246" s="92"/>
      <c r="S246" s="92"/>
      <c r="T246" s="92"/>
      <c r="U246" s="382"/>
    </row>
    <row r="247" spans="1:21" x14ac:dyDescent="0.25">
      <c r="A247" s="91"/>
      <c r="B247" s="92"/>
      <c r="C247" s="93"/>
      <c r="D247" s="92"/>
      <c r="E247" s="92"/>
      <c r="F247" s="91"/>
      <c r="G247" s="92"/>
      <c r="H247" s="92"/>
      <c r="I247" s="92"/>
      <c r="J247" s="92"/>
      <c r="K247" s="92"/>
      <c r="L247" s="92"/>
      <c r="M247" s="96"/>
      <c r="N247" s="92"/>
      <c r="O247" s="96"/>
      <c r="P247" s="92"/>
      <c r="Q247" s="92"/>
      <c r="R247" s="92"/>
      <c r="S247" s="92"/>
      <c r="T247" s="92"/>
      <c r="U247" s="382"/>
    </row>
    <row r="248" spans="1:21" x14ac:dyDescent="0.25">
      <c r="A248" s="91"/>
      <c r="B248" s="92"/>
      <c r="C248" s="93"/>
      <c r="D248" s="92"/>
      <c r="E248" s="92"/>
      <c r="F248" s="91"/>
      <c r="G248" s="92"/>
      <c r="H248" s="92"/>
      <c r="I248" s="92"/>
      <c r="J248" s="92"/>
      <c r="K248" s="92"/>
      <c r="L248" s="92"/>
      <c r="M248" s="96"/>
      <c r="N248" s="92"/>
      <c r="O248" s="96"/>
      <c r="P248" s="92"/>
      <c r="Q248" s="92"/>
      <c r="R248" s="92"/>
      <c r="S248" s="92"/>
      <c r="T248" s="92"/>
      <c r="U248" s="382"/>
    </row>
    <row r="249" spans="1:21" x14ac:dyDescent="0.25">
      <c r="A249" s="91"/>
      <c r="B249" s="92"/>
      <c r="C249" s="93"/>
      <c r="D249" s="92"/>
      <c r="E249" s="92"/>
      <c r="F249" s="91"/>
      <c r="G249" s="92"/>
      <c r="H249" s="92"/>
      <c r="I249" s="92"/>
      <c r="J249" s="92"/>
      <c r="K249" s="92"/>
      <c r="L249" s="92"/>
      <c r="M249" s="96"/>
      <c r="N249" s="92"/>
      <c r="O249" s="96"/>
      <c r="P249" s="92"/>
      <c r="Q249" s="92"/>
      <c r="R249" s="92"/>
      <c r="S249" s="92"/>
      <c r="T249" s="92"/>
      <c r="U249" s="382"/>
    </row>
    <row r="250" spans="1:21" x14ac:dyDescent="0.25">
      <c r="A250" s="91"/>
      <c r="B250" s="92"/>
      <c r="C250" s="93"/>
      <c r="D250" s="92"/>
      <c r="E250" s="92"/>
      <c r="F250" s="91"/>
      <c r="G250" s="92"/>
      <c r="H250" s="92"/>
      <c r="I250" s="92"/>
      <c r="J250" s="92"/>
      <c r="K250" s="92"/>
      <c r="L250" s="92"/>
      <c r="M250" s="96"/>
      <c r="N250" s="92"/>
      <c r="O250" s="96"/>
      <c r="P250" s="92"/>
      <c r="Q250" s="92"/>
      <c r="R250" s="92"/>
      <c r="S250" s="92"/>
      <c r="T250" s="92"/>
      <c r="U250" s="382"/>
    </row>
    <row r="251" spans="1:21" x14ac:dyDescent="0.25">
      <c r="A251" s="91"/>
      <c r="B251" s="92"/>
      <c r="C251" s="93"/>
      <c r="D251" s="92"/>
      <c r="E251" s="92"/>
      <c r="F251" s="91"/>
      <c r="G251" s="92"/>
      <c r="H251" s="92"/>
      <c r="I251" s="92"/>
      <c r="J251" s="92"/>
      <c r="K251" s="92"/>
      <c r="L251" s="92"/>
      <c r="M251" s="96"/>
      <c r="N251" s="92"/>
      <c r="O251" s="96"/>
      <c r="P251" s="92"/>
      <c r="Q251" s="92"/>
      <c r="R251" s="92"/>
      <c r="S251" s="92"/>
      <c r="T251" s="92"/>
      <c r="U251" s="382"/>
    </row>
    <row r="252" spans="1:21" x14ac:dyDescent="0.25">
      <c r="A252" s="91"/>
      <c r="B252" s="92"/>
      <c r="C252" s="93"/>
      <c r="D252" s="92"/>
      <c r="E252" s="92"/>
      <c r="F252" s="91"/>
      <c r="G252" s="92"/>
      <c r="H252" s="92"/>
      <c r="I252" s="92"/>
      <c r="J252" s="92"/>
      <c r="K252" s="92"/>
      <c r="L252" s="92"/>
      <c r="M252" s="96"/>
      <c r="N252" s="92"/>
      <c r="O252" s="96"/>
      <c r="P252" s="92"/>
      <c r="Q252" s="92"/>
      <c r="R252" s="92"/>
      <c r="S252" s="92"/>
      <c r="T252" s="92"/>
      <c r="U252" s="382"/>
    </row>
    <row r="253" spans="1:21" x14ac:dyDescent="0.25">
      <c r="A253" s="91"/>
      <c r="B253" s="92"/>
      <c r="C253" s="93"/>
      <c r="D253" s="92"/>
      <c r="E253" s="92"/>
      <c r="F253" s="91"/>
      <c r="G253" s="92"/>
      <c r="H253" s="92"/>
      <c r="I253" s="92"/>
      <c r="J253" s="92"/>
      <c r="K253" s="92"/>
      <c r="L253" s="92"/>
      <c r="M253" s="96"/>
      <c r="N253" s="92"/>
      <c r="O253" s="96"/>
      <c r="P253" s="92"/>
      <c r="Q253" s="92"/>
      <c r="R253" s="92"/>
      <c r="S253" s="92"/>
      <c r="T253" s="92"/>
      <c r="U253" s="382"/>
    </row>
    <row r="254" spans="1:21" x14ac:dyDescent="0.25">
      <c r="A254" s="91"/>
      <c r="B254" s="92"/>
      <c r="C254" s="93"/>
      <c r="D254" s="92"/>
      <c r="E254" s="92"/>
      <c r="F254" s="91"/>
      <c r="G254" s="92"/>
      <c r="H254" s="92"/>
      <c r="I254" s="92"/>
      <c r="J254" s="92"/>
      <c r="K254" s="92"/>
      <c r="L254" s="92"/>
      <c r="M254" s="96"/>
      <c r="N254" s="92"/>
      <c r="O254" s="96"/>
      <c r="P254" s="92"/>
      <c r="Q254" s="92"/>
      <c r="R254" s="92"/>
      <c r="S254" s="92"/>
      <c r="T254" s="92"/>
      <c r="U254" s="382"/>
    </row>
    <row r="255" spans="1:21" x14ac:dyDescent="0.25">
      <c r="A255" s="91"/>
      <c r="B255" s="92"/>
      <c r="C255" s="93"/>
      <c r="D255" s="92"/>
      <c r="E255" s="92"/>
      <c r="F255" s="91"/>
      <c r="G255" s="92"/>
      <c r="H255" s="92"/>
      <c r="I255" s="92"/>
      <c r="J255" s="92"/>
      <c r="K255" s="92"/>
      <c r="L255" s="92"/>
      <c r="M255" s="96"/>
      <c r="N255" s="92"/>
      <c r="O255" s="96"/>
      <c r="P255" s="92"/>
      <c r="Q255" s="92"/>
      <c r="R255" s="92"/>
      <c r="S255" s="92"/>
      <c r="T255" s="92"/>
      <c r="U255" s="382"/>
    </row>
    <row r="256" spans="1:21" x14ac:dyDescent="0.25">
      <c r="A256" s="91"/>
      <c r="B256" s="92"/>
      <c r="C256" s="93"/>
      <c r="D256" s="92"/>
      <c r="E256" s="92"/>
      <c r="F256" s="91"/>
      <c r="G256" s="92"/>
      <c r="H256" s="92"/>
      <c r="I256" s="92"/>
      <c r="J256" s="92"/>
      <c r="K256" s="92"/>
      <c r="L256" s="92"/>
      <c r="M256" s="96"/>
      <c r="N256" s="92"/>
      <c r="O256" s="96"/>
      <c r="P256" s="92"/>
      <c r="Q256" s="92"/>
      <c r="R256" s="92"/>
      <c r="S256" s="92"/>
      <c r="T256" s="92"/>
      <c r="U256" s="382"/>
    </row>
    <row r="257" spans="1:21" x14ac:dyDescent="0.25">
      <c r="A257" s="91"/>
      <c r="B257" s="92"/>
      <c r="C257" s="93"/>
      <c r="D257" s="92"/>
      <c r="E257" s="92"/>
      <c r="F257" s="91"/>
      <c r="G257" s="92"/>
      <c r="H257" s="92"/>
      <c r="I257" s="92"/>
      <c r="J257" s="92"/>
      <c r="K257" s="92"/>
      <c r="L257" s="92"/>
      <c r="M257" s="96"/>
      <c r="N257" s="92"/>
      <c r="O257" s="96"/>
      <c r="P257" s="92"/>
      <c r="Q257" s="92"/>
      <c r="R257" s="92"/>
      <c r="S257" s="92"/>
      <c r="T257" s="92"/>
      <c r="U257" s="382"/>
    </row>
    <row r="258" spans="1:21" x14ac:dyDescent="0.25">
      <c r="A258" s="91"/>
      <c r="B258" s="92"/>
      <c r="C258" s="93"/>
      <c r="D258" s="92"/>
      <c r="E258" s="92"/>
      <c r="F258" s="91"/>
      <c r="G258" s="92"/>
      <c r="H258" s="92"/>
      <c r="I258" s="92"/>
      <c r="J258" s="92"/>
      <c r="K258" s="92"/>
      <c r="L258" s="92"/>
      <c r="M258" s="96"/>
      <c r="N258" s="92"/>
      <c r="O258" s="96"/>
      <c r="P258" s="92"/>
      <c r="Q258" s="92"/>
      <c r="R258" s="92"/>
      <c r="S258" s="92"/>
      <c r="T258" s="92"/>
      <c r="U258" s="382"/>
    </row>
    <row r="259" spans="1:21" x14ac:dyDescent="0.25">
      <c r="A259" s="91"/>
      <c r="B259" s="92"/>
      <c r="C259" s="93"/>
      <c r="D259" s="92"/>
      <c r="E259" s="92"/>
      <c r="F259" s="91"/>
      <c r="G259" s="92"/>
      <c r="H259" s="92"/>
      <c r="I259" s="92"/>
      <c r="J259" s="92"/>
      <c r="K259" s="92"/>
      <c r="L259" s="92"/>
      <c r="M259" s="96"/>
      <c r="N259" s="92"/>
      <c r="O259" s="96"/>
      <c r="P259" s="92"/>
      <c r="Q259" s="92"/>
      <c r="R259" s="92"/>
      <c r="S259" s="92"/>
      <c r="T259" s="92"/>
      <c r="U259" s="382"/>
    </row>
    <row r="260" spans="1:21" x14ac:dyDescent="0.25">
      <c r="A260" s="91"/>
      <c r="B260" s="92"/>
      <c r="C260" s="93"/>
      <c r="D260" s="92"/>
      <c r="E260" s="92"/>
      <c r="F260" s="91"/>
      <c r="G260" s="92"/>
      <c r="H260" s="92"/>
      <c r="I260" s="92"/>
      <c r="J260" s="92"/>
      <c r="K260" s="92"/>
      <c r="L260" s="92"/>
      <c r="M260" s="96"/>
      <c r="N260" s="92"/>
      <c r="O260" s="96"/>
      <c r="P260" s="92"/>
      <c r="Q260" s="92"/>
      <c r="R260" s="92"/>
      <c r="S260" s="92"/>
      <c r="T260" s="92"/>
      <c r="U260" s="382"/>
    </row>
    <row r="261" spans="1:21" x14ac:dyDescent="0.25">
      <c r="A261" s="91"/>
      <c r="B261" s="92"/>
      <c r="C261" s="93"/>
      <c r="D261" s="92"/>
      <c r="E261" s="92"/>
      <c r="F261" s="91"/>
      <c r="G261" s="92"/>
      <c r="H261" s="92"/>
      <c r="I261" s="92"/>
      <c r="J261" s="92"/>
      <c r="K261" s="92"/>
      <c r="L261" s="92"/>
      <c r="M261" s="96"/>
      <c r="N261" s="92"/>
      <c r="O261" s="96"/>
      <c r="P261" s="92"/>
      <c r="Q261" s="92"/>
      <c r="R261" s="92"/>
      <c r="S261" s="92"/>
      <c r="T261" s="92"/>
      <c r="U261" s="382"/>
    </row>
    <row r="262" spans="1:21" x14ac:dyDescent="0.25">
      <c r="A262" s="91"/>
      <c r="B262" s="92"/>
      <c r="C262" s="93"/>
      <c r="D262" s="92"/>
      <c r="E262" s="92"/>
      <c r="F262" s="91"/>
      <c r="G262" s="92"/>
      <c r="H262" s="92"/>
      <c r="I262" s="92"/>
      <c r="J262" s="92"/>
      <c r="K262" s="92"/>
      <c r="L262" s="92"/>
      <c r="M262" s="96"/>
      <c r="N262" s="92"/>
      <c r="O262" s="96"/>
      <c r="P262" s="92"/>
      <c r="Q262" s="92"/>
      <c r="R262" s="92"/>
      <c r="S262" s="92"/>
      <c r="T262" s="92"/>
      <c r="U262" s="382"/>
    </row>
    <row r="263" spans="1:21" x14ac:dyDescent="0.25">
      <c r="A263" s="91"/>
      <c r="B263" s="92"/>
      <c r="C263" s="93"/>
      <c r="D263" s="92"/>
      <c r="E263" s="92"/>
      <c r="F263" s="91"/>
      <c r="G263" s="92"/>
      <c r="H263" s="92"/>
      <c r="I263" s="92"/>
      <c r="J263" s="92"/>
      <c r="K263" s="92"/>
      <c r="L263" s="92"/>
      <c r="M263" s="96"/>
      <c r="N263" s="92"/>
      <c r="O263" s="96"/>
      <c r="P263" s="92"/>
      <c r="Q263" s="92"/>
      <c r="R263" s="92"/>
      <c r="S263" s="92"/>
      <c r="T263" s="92"/>
      <c r="U263" s="382"/>
    </row>
    <row r="264" spans="1:21" x14ac:dyDescent="0.25">
      <c r="A264" s="91"/>
      <c r="B264" s="92"/>
      <c r="C264" s="93"/>
      <c r="D264" s="92"/>
      <c r="E264" s="92"/>
      <c r="F264" s="91"/>
      <c r="G264" s="92"/>
      <c r="H264" s="92"/>
      <c r="I264" s="92"/>
      <c r="J264" s="92"/>
      <c r="K264" s="92"/>
      <c r="L264" s="92"/>
      <c r="M264" s="96"/>
      <c r="N264" s="92"/>
      <c r="O264" s="96"/>
      <c r="P264" s="92"/>
      <c r="Q264" s="92"/>
      <c r="R264" s="92"/>
      <c r="S264" s="92"/>
      <c r="T264" s="92"/>
      <c r="U264" s="382"/>
    </row>
    <row r="265" spans="1:21" x14ac:dyDescent="0.25">
      <c r="A265" s="91"/>
      <c r="B265" s="92"/>
      <c r="C265" s="93"/>
      <c r="D265" s="92"/>
      <c r="E265" s="92"/>
      <c r="F265" s="91"/>
      <c r="G265" s="92"/>
      <c r="H265" s="92"/>
      <c r="I265" s="92"/>
      <c r="J265" s="92"/>
      <c r="K265" s="92"/>
      <c r="L265" s="92"/>
      <c r="M265" s="96"/>
      <c r="N265" s="92"/>
      <c r="O265" s="96"/>
      <c r="P265" s="92"/>
      <c r="Q265" s="92"/>
      <c r="R265" s="92"/>
      <c r="S265" s="92"/>
      <c r="T265" s="92"/>
      <c r="U265" s="382"/>
    </row>
    <row r="266" spans="1:21" x14ac:dyDescent="0.25">
      <c r="A266" s="91"/>
      <c r="B266" s="92"/>
      <c r="C266" s="93"/>
      <c r="D266" s="92"/>
      <c r="E266" s="92"/>
      <c r="F266" s="91"/>
      <c r="G266" s="92"/>
      <c r="H266" s="92"/>
      <c r="I266" s="92"/>
      <c r="J266" s="92"/>
      <c r="K266" s="92"/>
      <c r="L266" s="92"/>
      <c r="M266" s="96"/>
      <c r="N266" s="92"/>
      <c r="O266" s="96"/>
      <c r="P266" s="92"/>
      <c r="Q266" s="92"/>
      <c r="R266" s="92"/>
      <c r="S266" s="92"/>
      <c r="T266" s="92"/>
      <c r="U266" s="382"/>
    </row>
    <row r="267" spans="1:21" x14ac:dyDescent="0.25">
      <c r="A267" s="91"/>
      <c r="B267" s="92"/>
      <c r="C267" s="93"/>
      <c r="D267" s="92"/>
      <c r="E267" s="92"/>
      <c r="F267" s="91"/>
      <c r="G267" s="92"/>
      <c r="H267" s="92"/>
      <c r="I267" s="92"/>
      <c r="J267" s="92"/>
      <c r="K267" s="92"/>
      <c r="L267" s="92"/>
      <c r="M267" s="96"/>
      <c r="N267" s="92"/>
      <c r="O267" s="96"/>
      <c r="P267" s="92"/>
      <c r="Q267" s="92"/>
      <c r="R267" s="92"/>
      <c r="S267" s="92"/>
      <c r="T267" s="92"/>
      <c r="U267" s="382"/>
    </row>
    <row r="268" spans="1:21" x14ac:dyDescent="0.25">
      <c r="A268" s="91"/>
      <c r="B268" s="92"/>
      <c r="C268" s="93"/>
      <c r="D268" s="92"/>
      <c r="E268" s="92"/>
      <c r="F268" s="91"/>
      <c r="G268" s="92"/>
      <c r="H268" s="92"/>
      <c r="I268" s="92"/>
      <c r="J268" s="92"/>
      <c r="K268" s="92"/>
      <c r="L268" s="92"/>
      <c r="M268" s="96"/>
      <c r="N268" s="92"/>
      <c r="O268" s="96"/>
      <c r="P268" s="92"/>
      <c r="Q268" s="92"/>
      <c r="R268" s="92"/>
      <c r="S268" s="92"/>
      <c r="T268" s="92"/>
      <c r="U268" s="382"/>
    </row>
    <row r="269" spans="1:21" x14ac:dyDescent="0.25">
      <c r="A269" s="91"/>
      <c r="B269" s="92"/>
      <c r="C269" s="93"/>
      <c r="D269" s="92"/>
      <c r="E269" s="92"/>
      <c r="F269" s="91"/>
      <c r="G269" s="92"/>
      <c r="H269" s="92"/>
      <c r="I269" s="92"/>
      <c r="J269" s="92"/>
      <c r="K269" s="92"/>
      <c r="L269" s="92"/>
      <c r="M269" s="96"/>
      <c r="N269" s="92"/>
      <c r="O269" s="96"/>
      <c r="P269" s="92"/>
      <c r="Q269" s="92"/>
      <c r="R269" s="92"/>
      <c r="S269" s="92"/>
      <c r="T269" s="92"/>
      <c r="U269" s="382"/>
    </row>
    <row r="270" spans="1:21" x14ac:dyDescent="0.25">
      <c r="A270" s="91"/>
      <c r="B270" s="92"/>
      <c r="C270" s="93"/>
      <c r="D270" s="92"/>
      <c r="E270" s="92"/>
      <c r="F270" s="91"/>
      <c r="G270" s="92"/>
      <c r="H270" s="92"/>
      <c r="I270" s="92"/>
      <c r="J270" s="92"/>
      <c r="K270" s="92"/>
      <c r="L270" s="92"/>
      <c r="M270" s="96"/>
      <c r="N270" s="92"/>
      <c r="O270" s="96"/>
      <c r="P270" s="92"/>
      <c r="Q270" s="92"/>
      <c r="R270" s="92"/>
      <c r="S270" s="92"/>
      <c r="T270" s="92"/>
      <c r="U270" s="382"/>
    </row>
    <row r="271" spans="1:21" x14ac:dyDescent="0.25">
      <c r="A271" s="91"/>
      <c r="B271" s="92"/>
      <c r="C271" s="93"/>
      <c r="D271" s="92"/>
      <c r="E271" s="92"/>
      <c r="F271" s="91"/>
      <c r="G271" s="92"/>
      <c r="H271" s="92"/>
      <c r="I271" s="92"/>
      <c r="J271" s="92"/>
      <c r="K271" s="92"/>
      <c r="L271" s="92"/>
      <c r="M271" s="96"/>
      <c r="N271" s="92"/>
      <c r="O271" s="96"/>
      <c r="P271" s="92"/>
      <c r="Q271" s="92"/>
      <c r="R271" s="92"/>
      <c r="S271" s="92"/>
      <c r="T271" s="92"/>
      <c r="U271" s="382"/>
    </row>
    <row r="272" spans="1:21" x14ac:dyDescent="0.25">
      <c r="A272" s="91"/>
      <c r="B272" s="92"/>
      <c r="C272" s="93"/>
      <c r="D272" s="92"/>
      <c r="E272" s="92"/>
      <c r="F272" s="91"/>
      <c r="G272" s="92"/>
      <c r="H272" s="92"/>
      <c r="I272" s="92"/>
      <c r="J272" s="92"/>
      <c r="K272" s="92"/>
      <c r="L272" s="92"/>
      <c r="M272" s="96"/>
      <c r="N272" s="92"/>
      <c r="O272" s="96"/>
      <c r="P272" s="92"/>
      <c r="Q272" s="92"/>
      <c r="R272" s="92"/>
      <c r="S272" s="92"/>
      <c r="T272" s="92"/>
      <c r="U272" s="382"/>
    </row>
    <row r="273" spans="1:21" x14ac:dyDescent="0.25">
      <c r="A273" s="91"/>
      <c r="B273" s="92"/>
      <c r="C273" s="93"/>
      <c r="D273" s="92"/>
      <c r="E273" s="92"/>
      <c r="F273" s="91"/>
      <c r="G273" s="92"/>
      <c r="H273" s="92"/>
      <c r="I273" s="92"/>
      <c r="J273" s="92"/>
      <c r="K273" s="92"/>
      <c r="L273" s="92"/>
      <c r="M273" s="96"/>
      <c r="N273" s="92"/>
      <c r="O273" s="96"/>
      <c r="P273" s="92"/>
      <c r="Q273" s="92"/>
      <c r="R273" s="92"/>
      <c r="S273" s="92"/>
      <c r="T273" s="92"/>
      <c r="U273" s="382"/>
    </row>
    <row r="274" spans="1:21" x14ac:dyDescent="0.25">
      <c r="A274" s="91"/>
      <c r="B274" s="92"/>
      <c r="C274" s="93"/>
      <c r="D274" s="92"/>
      <c r="E274" s="92"/>
      <c r="F274" s="91"/>
      <c r="G274" s="92"/>
      <c r="H274" s="92"/>
      <c r="I274" s="92"/>
      <c r="J274" s="92"/>
      <c r="K274" s="92"/>
      <c r="L274" s="92"/>
      <c r="M274" s="96"/>
      <c r="N274" s="92"/>
      <c r="O274" s="96"/>
      <c r="P274" s="92"/>
      <c r="Q274" s="92"/>
      <c r="R274" s="92"/>
      <c r="S274" s="92"/>
      <c r="T274" s="92"/>
      <c r="U274" s="382"/>
    </row>
    <row r="275" spans="1:21" x14ac:dyDescent="0.25">
      <c r="A275" s="91"/>
      <c r="B275" s="92"/>
      <c r="C275" s="93"/>
      <c r="D275" s="92"/>
      <c r="E275" s="92"/>
      <c r="F275" s="91"/>
      <c r="G275" s="92"/>
      <c r="H275" s="92"/>
      <c r="I275" s="92"/>
      <c r="J275" s="92"/>
      <c r="K275" s="92"/>
      <c r="L275" s="92"/>
      <c r="M275" s="96"/>
      <c r="N275" s="92"/>
      <c r="O275" s="96"/>
      <c r="P275" s="92"/>
      <c r="Q275" s="92"/>
      <c r="R275" s="92"/>
      <c r="S275" s="92"/>
      <c r="T275" s="92"/>
      <c r="U275" s="382"/>
    </row>
    <row r="276" spans="1:21" x14ac:dyDescent="0.25">
      <c r="A276" s="91"/>
      <c r="B276" s="92"/>
      <c r="C276" s="93"/>
      <c r="D276" s="92"/>
      <c r="E276" s="92"/>
      <c r="F276" s="91"/>
      <c r="G276" s="92"/>
      <c r="H276" s="92"/>
      <c r="I276" s="92"/>
      <c r="J276" s="92"/>
      <c r="K276" s="92"/>
      <c r="L276" s="92"/>
      <c r="M276" s="96"/>
      <c r="N276" s="92"/>
      <c r="O276" s="96"/>
      <c r="P276" s="92"/>
      <c r="Q276" s="92"/>
      <c r="R276" s="92"/>
      <c r="S276" s="92"/>
      <c r="T276" s="92"/>
      <c r="U276" s="382"/>
    </row>
    <row r="277" spans="1:21" x14ac:dyDescent="0.25">
      <c r="A277" s="91"/>
      <c r="B277" s="92"/>
      <c r="C277" s="93"/>
      <c r="D277" s="92"/>
      <c r="E277" s="92"/>
      <c r="F277" s="91"/>
      <c r="G277" s="92"/>
      <c r="H277" s="92"/>
      <c r="I277" s="92"/>
      <c r="J277" s="92"/>
      <c r="K277" s="92"/>
      <c r="L277" s="92"/>
      <c r="M277" s="96"/>
      <c r="N277" s="92"/>
      <c r="O277" s="96"/>
      <c r="P277" s="92"/>
      <c r="Q277" s="92"/>
      <c r="R277" s="92"/>
      <c r="S277" s="92"/>
      <c r="T277" s="92"/>
      <c r="U277" s="382"/>
    </row>
    <row r="278" spans="1:21" x14ac:dyDescent="0.25">
      <c r="A278" s="91"/>
      <c r="B278" s="92"/>
      <c r="C278" s="93"/>
      <c r="D278" s="92"/>
      <c r="E278" s="92"/>
      <c r="F278" s="91"/>
      <c r="G278" s="92"/>
      <c r="H278" s="92"/>
      <c r="I278" s="92"/>
      <c r="J278" s="92"/>
      <c r="K278" s="92"/>
      <c r="L278" s="92"/>
      <c r="M278" s="96"/>
      <c r="N278" s="92"/>
      <c r="O278" s="96"/>
      <c r="P278" s="92"/>
      <c r="Q278" s="92"/>
      <c r="R278" s="92"/>
      <c r="S278" s="92"/>
      <c r="T278" s="92"/>
      <c r="U278" s="382"/>
    </row>
    <row r="279" spans="1:21" x14ac:dyDescent="0.25">
      <c r="A279" s="91"/>
      <c r="B279" s="92"/>
      <c r="C279" s="93"/>
      <c r="D279" s="92"/>
      <c r="E279" s="92"/>
      <c r="F279" s="91"/>
      <c r="G279" s="92"/>
      <c r="H279" s="92"/>
      <c r="I279" s="92"/>
      <c r="J279" s="92"/>
      <c r="K279" s="92"/>
      <c r="L279" s="92"/>
      <c r="M279" s="96"/>
      <c r="N279" s="92"/>
      <c r="O279" s="96"/>
      <c r="P279" s="92"/>
      <c r="Q279" s="92"/>
      <c r="R279" s="92"/>
      <c r="S279" s="92"/>
      <c r="T279" s="92"/>
      <c r="U279" s="382"/>
    </row>
    <row r="280" spans="1:21" x14ac:dyDescent="0.25">
      <c r="A280" s="91"/>
      <c r="B280" s="92"/>
      <c r="C280" s="93"/>
      <c r="D280" s="92"/>
      <c r="E280" s="92"/>
      <c r="F280" s="91"/>
      <c r="G280" s="92"/>
      <c r="H280" s="92"/>
      <c r="I280" s="92"/>
      <c r="J280" s="92"/>
      <c r="K280" s="92"/>
      <c r="L280" s="92"/>
      <c r="M280" s="96"/>
      <c r="N280" s="92"/>
      <c r="O280" s="96"/>
      <c r="P280" s="92"/>
      <c r="Q280" s="92"/>
      <c r="R280" s="92"/>
      <c r="S280" s="92"/>
      <c r="T280" s="92"/>
      <c r="U280" s="382"/>
    </row>
    <row r="281" spans="1:21" x14ac:dyDescent="0.25">
      <c r="A281" s="91"/>
      <c r="B281" s="92"/>
      <c r="C281" s="93"/>
      <c r="D281" s="92"/>
      <c r="E281" s="92"/>
      <c r="F281" s="91"/>
      <c r="G281" s="92"/>
      <c r="H281" s="92"/>
      <c r="I281" s="92"/>
      <c r="J281" s="92"/>
      <c r="K281" s="92"/>
      <c r="L281" s="92"/>
      <c r="M281" s="96"/>
      <c r="N281" s="92"/>
      <c r="O281" s="96"/>
      <c r="P281" s="92"/>
      <c r="Q281" s="92"/>
      <c r="R281" s="92"/>
      <c r="S281" s="92"/>
      <c r="T281" s="92"/>
      <c r="U281" s="382"/>
    </row>
    <row r="282" spans="1:21" x14ac:dyDescent="0.25">
      <c r="A282" s="91"/>
      <c r="B282" s="92"/>
      <c r="C282" s="93"/>
      <c r="D282" s="92"/>
      <c r="E282" s="92"/>
      <c r="F282" s="91"/>
      <c r="G282" s="92"/>
      <c r="H282" s="92"/>
      <c r="I282" s="92"/>
      <c r="J282" s="92"/>
      <c r="K282" s="92"/>
      <c r="L282" s="92"/>
      <c r="M282" s="96"/>
      <c r="N282" s="92"/>
      <c r="O282" s="96"/>
      <c r="P282" s="92"/>
      <c r="Q282" s="92"/>
      <c r="R282" s="92"/>
      <c r="S282" s="92"/>
      <c r="T282" s="92"/>
      <c r="U282" s="382"/>
    </row>
    <row r="283" spans="1:21" x14ac:dyDescent="0.25">
      <c r="A283" s="91"/>
      <c r="B283" s="92"/>
      <c r="C283" s="93"/>
      <c r="D283" s="92"/>
      <c r="E283" s="92"/>
      <c r="F283" s="91"/>
      <c r="G283" s="92"/>
      <c r="H283" s="92"/>
      <c r="I283" s="92"/>
      <c r="J283" s="92"/>
      <c r="K283" s="92"/>
      <c r="L283" s="92"/>
      <c r="M283" s="96"/>
      <c r="N283" s="92"/>
      <c r="O283" s="96"/>
      <c r="P283" s="92"/>
      <c r="Q283" s="92"/>
      <c r="R283" s="92"/>
      <c r="S283" s="92"/>
      <c r="T283" s="92"/>
      <c r="U283" s="382"/>
    </row>
    <row r="284" spans="1:21" x14ac:dyDescent="0.25">
      <c r="A284" s="91"/>
      <c r="B284" s="92"/>
      <c r="C284" s="93"/>
      <c r="D284" s="92"/>
      <c r="E284" s="92"/>
      <c r="F284" s="91"/>
      <c r="G284" s="92"/>
      <c r="H284" s="92"/>
      <c r="I284" s="92"/>
      <c r="J284" s="92"/>
      <c r="K284" s="92"/>
      <c r="L284" s="92"/>
      <c r="M284" s="96"/>
      <c r="N284" s="92"/>
      <c r="O284" s="96"/>
      <c r="P284" s="92"/>
      <c r="Q284" s="92"/>
      <c r="R284" s="92"/>
      <c r="S284" s="92"/>
      <c r="T284" s="92"/>
      <c r="U284" s="382"/>
    </row>
    <row r="285" spans="1:21" x14ac:dyDescent="0.25">
      <c r="A285" s="91"/>
      <c r="B285" s="92"/>
      <c r="C285" s="93"/>
      <c r="D285" s="92"/>
      <c r="E285" s="92"/>
      <c r="F285" s="91"/>
      <c r="G285" s="92"/>
      <c r="H285" s="92"/>
      <c r="I285" s="92"/>
      <c r="J285" s="92"/>
      <c r="K285" s="92"/>
      <c r="L285" s="92"/>
      <c r="M285" s="96"/>
      <c r="N285" s="92"/>
      <c r="O285" s="96"/>
      <c r="P285" s="92"/>
      <c r="Q285" s="92"/>
      <c r="R285" s="92"/>
      <c r="S285" s="92"/>
      <c r="T285" s="92"/>
      <c r="U285" s="382"/>
    </row>
    <row r="286" spans="1:21" x14ac:dyDescent="0.25">
      <c r="A286" s="91"/>
      <c r="B286" s="92"/>
      <c r="C286" s="93"/>
      <c r="D286" s="92"/>
      <c r="E286" s="92"/>
      <c r="F286" s="91"/>
      <c r="G286" s="92"/>
      <c r="H286" s="92"/>
      <c r="I286" s="92"/>
      <c r="J286" s="92"/>
      <c r="K286" s="92"/>
      <c r="L286" s="92"/>
      <c r="M286" s="96"/>
      <c r="N286" s="92"/>
      <c r="O286" s="96"/>
      <c r="P286" s="92"/>
      <c r="Q286" s="92"/>
      <c r="R286" s="92"/>
      <c r="S286" s="92"/>
      <c r="T286" s="92"/>
      <c r="U286" s="382"/>
    </row>
    <row r="287" spans="1:21" x14ac:dyDescent="0.25">
      <c r="A287" s="91"/>
      <c r="B287" s="92"/>
      <c r="C287" s="93"/>
      <c r="D287" s="92"/>
      <c r="E287" s="92"/>
      <c r="F287" s="91"/>
      <c r="G287" s="92"/>
      <c r="H287" s="92"/>
      <c r="I287" s="92"/>
      <c r="J287" s="92"/>
      <c r="K287" s="92"/>
      <c r="L287" s="92"/>
      <c r="M287" s="96"/>
      <c r="N287" s="92"/>
      <c r="O287" s="96"/>
      <c r="P287" s="92"/>
      <c r="Q287" s="92"/>
      <c r="R287" s="92"/>
      <c r="S287" s="92"/>
      <c r="T287" s="92"/>
      <c r="U287" s="382"/>
    </row>
    <row r="288" spans="1:21" x14ac:dyDescent="0.25">
      <c r="A288" s="91"/>
      <c r="B288" s="92"/>
      <c r="C288" s="93"/>
      <c r="D288" s="92"/>
      <c r="E288" s="92"/>
      <c r="F288" s="91"/>
      <c r="G288" s="92"/>
      <c r="H288" s="92"/>
      <c r="I288" s="92"/>
      <c r="J288" s="92"/>
      <c r="K288" s="92"/>
      <c r="L288" s="92"/>
      <c r="M288" s="96"/>
      <c r="N288" s="92"/>
      <c r="O288" s="96"/>
      <c r="P288" s="92"/>
      <c r="Q288" s="92"/>
      <c r="R288" s="92"/>
      <c r="S288" s="92"/>
      <c r="T288" s="92"/>
      <c r="U288" s="382"/>
    </row>
    <row r="289" spans="1:21" x14ac:dyDescent="0.25">
      <c r="A289" s="91"/>
      <c r="B289" s="92"/>
      <c r="C289" s="93"/>
      <c r="D289" s="92"/>
      <c r="E289" s="92"/>
      <c r="F289" s="91"/>
      <c r="G289" s="92"/>
      <c r="H289" s="92"/>
      <c r="I289" s="92"/>
      <c r="J289" s="92"/>
      <c r="K289" s="92"/>
      <c r="L289" s="92"/>
      <c r="M289" s="96"/>
      <c r="N289" s="92"/>
      <c r="O289" s="96"/>
      <c r="P289" s="92"/>
      <c r="Q289" s="92"/>
      <c r="R289" s="92"/>
      <c r="S289" s="92"/>
      <c r="T289" s="92"/>
      <c r="U289" s="382"/>
    </row>
    <row r="290" spans="1:21" x14ac:dyDescent="0.25">
      <c r="A290" s="91"/>
      <c r="B290" s="92"/>
      <c r="C290" s="93"/>
      <c r="D290" s="92"/>
      <c r="E290" s="92"/>
      <c r="F290" s="91"/>
      <c r="G290" s="92"/>
      <c r="H290" s="92"/>
      <c r="I290" s="92"/>
      <c r="J290" s="92"/>
      <c r="K290" s="92"/>
      <c r="L290" s="92"/>
      <c r="M290" s="96"/>
      <c r="N290" s="92"/>
      <c r="O290" s="96"/>
      <c r="P290" s="92"/>
      <c r="Q290" s="92"/>
      <c r="R290" s="92"/>
      <c r="S290" s="92"/>
      <c r="T290" s="92"/>
      <c r="U290" s="382"/>
    </row>
    <row r="291" spans="1:21" x14ac:dyDescent="0.25">
      <c r="A291" s="91"/>
      <c r="B291" s="92"/>
      <c r="C291" s="93"/>
      <c r="D291" s="92"/>
      <c r="E291" s="92"/>
      <c r="F291" s="91"/>
      <c r="G291" s="92"/>
      <c r="H291" s="92"/>
      <c r="I291" s="92"/>
      <c r="J291" s="92"/>
      <c r="K291" s="92"/>
      <c r="L291" s="92"/>
      <c r="M291" s="96"/>
      <c r="N291" s="92"/>
      <c r="O291" s="96"/>
      <c r="P291" s="92"/>
      <c r="Q291" s="92"/>
      <c r="R291" s="92"/>
      <c r="S291" s="92"/>
      <c r="T291" s="92"/>
      <c r="U291" s="382"/>
    </row>
    <row r="292" spans="1:21" x14ac:dyDescent="0.25">
      <c r="A292" s="91"/>
      <c r="B292" s="92"/>
      <c r="C292" s="93"/>
      <c r="D292" s="92"/>
      <c r="E292" s="92"/>
      <c r="F292" s="91"/>
      <c r="G292" s="92"/>
      <c r="H292" s="92"/>
      <c r="I292" s="92"/>
      <c r="J292" s="92"/>
      <c r="K292" s="92"/>
      <c r="L292" s="92"/>
      <c r="M292" s="96"/>
      <c r="N292" s="92"/>
      <c r="O292" s="96"/>
      <c r="P292" s="92"/>
      <c r="Q292" s="92"/>
      <c r="R292" s="92"/>
      <c r="S292" s="92"/>
      <c r="T292" s="92"/>
      <c r="U292" s="382"/>
    </row>
    <row r="293" spans="1:21" x14ac:dyDescent="0.25">
      <c r="A293" s="91"/>
      <c r="B293" s="92"/>
      <c r="C293" s="93"/>
      <c r="D293" s="92"/>
      <c r="E293" s="92"/>
      <c r="F293" s="91"/>
      <c r="G293" s="92"/>
      <c r="H293" s="92"/>
      <c r="I293" s="92"/>
      <c r="J293" s="92"/>
      <c r="K293" s="92"/>
      <c r="L293" s="92"/>
      <c r="M293" s="96"/>
      <c r="N293" s="92"/>
      <c r="O293" s="96"/>
      <c r="P293" s="92"/>
      <c r="Q293" s="92"/>
      <c r="R293" s="92"/>
      <c r="S293" s="92"/>
      <c r="T293" s="92"/>
      <c r="U293" s="382"/>
    </row>
    <row r="294" spans="1:21" x14ac:dyDescent="0.25">
      <c r="A294" s="91"/>
      <c r="B294" s="92"/>
      <c r="C294" s="93"/>
      <c r="D294" s="92"/>
      <c r="E294" s="92"/>
      <c r="F294" s="91"/>
      <c r="G294" s="92"/>
      <c r="H294" s="92"/>
      <c r="I294" s="92"/>
      <c r="J294" s="92"/>
      <c r="K294" s="92"/>
      <c r="L294" s="92"/>
      <c r="M294" s="96"/>
      <c r="N294" s="92"/>
      <c r="O294" s="96"/>
      <c r="P294" s="92"/>
      <c r="Q294" s="92"/>
      <c r="R294" s="92"/>
      <c r="S294" s="92"/>
      <c r="T294" s="92"/>
      <c r="U294" s="382"/>
    </row>
    <row r="295" spans="1:21" x14ac:dyDescent="0.25">
      <c r="A295" s="91"/>
      <c r="B295" s="92"/>
      <c r="C295" s="93"/>
      <c r="D295" s="92"/>
      <c r="E295" s="92"/>
      <c r="F295" s="91"/>
      <c r="G295" s="92"/>
      <c r="H295" s="92"/>
      <c r="I295" s="92"/>
      <c r="J295" s="92"/>
      <c r="K295" s="92"/>
      <c r="L295" s="92"/>
      <c r="M295" s="96"/>
      <c r="N295" s="92"/>
      <c r="O295" s="96"/>
      <c r="P295" s="92"/>
      <c r="Q295" s="92"/>
      <c r="R295" s="92"/>
      <c r="S295" s="92"/>
      <c r="T295" s="92"/>
      <c r="U295" s="382"/>
    </row>
    <row r="296" spans="1:21" x14ac:dyDescent="0.25">
      <c r="A296" s="91"/>
      <c r="B296" s="92"/>
      <c r="C296" s="93"/>
      <c r="D296" s="92"/>
      <c r="E296" s="92"/>
      <c r="F296" s="91"/>
      <c r="G296" s="92"/>
      <c r="H296" s="92"/>
      <c r="I296" s="92"/>
      <c r="J296" s="92"/>
      <c r="K296" s="92"/>
      <c r="L296" s="92"/>
      <c r="M296" s="96"/>
      <c r="N296" s="92"/>
      <c r="O296" s="96"/>
      <c r="P296" s="92"/>
      <c r="Q296" s="92"/>
      <c r="R296" s="92"/>
      <c r="S296" s="92"/>
      <c r="T296" s="92"/>
      <c r="U296" s="382"/>
    </row>
    <row r="297" spans="1:21" x14ac:dyDescent="0.25">
      <c r="A297" s="91"/>
      <c r="B297" s="92"/>
      <c r="C297" s="93"/>
      <c r="D297" s="92"/>
      <c r="E297" s="92"/>
      <c r="F297" s="91"/>
      <c r="G297" s="92"/>
      <c r="H297" s="92"/>
      <c r="I297" s="92"/>
      <c r="J297" s="92"/>
      <c r="K297" s="92"/>
      <c r="L297" s="92"/>
      <c r="M297" s="96"/>
      <c r="N297" s="92"/>
      <c r="O297" s="96"/>
      <c r="P297" s="92"/>
      <c r="Q297" s="92"/>
      <c r="R297" s="92"/>
      <c r="S297" s="92"/>
      <c r="T297" s="92"/>
      <c r="U297" s="382"/>
    </row>
    <row r="298" spans="1:21" x14ac:dyDescent="0.25">
      <c r="A298" s="91"/>
      <c r="B298" s="92"/>
      <c r="C298" s="93"/>
      <c r="D298" s="92"/>
      <c r="E298" s="92"/>
      <c r="F298" s="91"/>
      <c r="G298" s="92"/>
      <c r="H298" s="92"/>
      <c r="I298" s="92"/>
      <c r="J298" s="92"/>
      <c r="K298" s="92"/>
      <c r="L298" s="92"/>
      <c r="M298" s="96"/>
      <c r="N298" s="92"/>
      <c r="O298" s="96"/>
      <c r="P298" s="92"/>
      <c r="Q298" s="92"/>
      <c r="R298" s="92"/>
      <c r="S298" s="92"/>
      <c r="T298" s="92"/>
      <c r="U298" s="382"/>
    </row>
    <row r="299" spans="1:21" x14ac:dyDescent="0.25">
      <c r="A299" s="91"/>
      <c r="B299" s="92"/>
      <c r="C299" s="93"/>
      <c r="D299" s="92"/>
      <c r="E299" s="92"/>
      <c r="F299" s="91"/>
      <c r="G299" s="92"/>
      <c r="H299" s="92"/>
      <c r="I299" s="92"/>
      <c r="J299" s="92"/>
      <c r="K299" s="92"/>
      <c r="L299" s="92"/>
      <c r="M299" s="96"/>
      <c r="N299" s="92"/>
      <c r="O299" s="96"/>
      <c r="P299" s="92"/>
      <c r="Q299" s="92"/>
      <c r="R299" s="92"/>
      <c r="S299" s="92"/>
      <c r="T299" s="92"/>
      <c r="U299" s="382"/>
    </row>
    <row r="300" spans="1:21" x14ac:dyDescent="0.25">
      <c r="A300" s="91"/>
      <c r="B300" s="92"/>
      <c r="C300" s="93"/>
      <c r="D300" s="92"/>
      <c r="E300" s="92"/>
      <c r="F300" s="91"/>
      <c r="G300" s="92"/>
      <c r="H300" s="92"/>
      <c r="I300" s="92"/>
      <c r="J300" s="92"/>
      <c r="K300" s="92"/>
      <c r="L300" s="92"/>
      <c r="M300" s="96"/>
      <c r="N300" s="92"/>
      <c r="O300" s="96"/>
      <c r="P300" s="92"/>
      <c r="Q300" s="92"/>
      <c r="R300" s="92"/>
      <c r="S300" s="92"/>
      <c r="T300" s="92"/>
      <c r="U300" s="382"/>
    </row>
    <row r="301" spans="1:21" x14ac:dyDescent="0.25">
      <c r="A301" s="91"/>
      <c r="B301" s="92"/>
      <c r="C301" s="93"/>
      <c r="D301" s="92"/>
      <c r="E301" s="92"/>
      <c r="F301" s="91"/>
      <c r="G301" s="92"/>
      <c r="H301" s="92"/>
      <c r="I301" s="92"/>
      <c r="J301" s="92"/>
      <c r="K301" s="92"/>
      <c r="L301" s="92"/>
      <c r="M301" s="96"/>
      <c r="N301" s="92"/>
      <c r="O301" s="96"/>
      <c r="P301" s="92"/>
      <c r="Q301" s="92"/>
      <c r="R301" s="92"/>
      <c r="S301" s="92"/>
      <c r="T301" s="92"/>
      <c r="U301" s="382"/>
    </row>
    <row r="302" spans="1:21" x14ac:dyDescent="0.25">
      <c r="A302" s="91"/>
      <c r="B302" s="92"/>
      <c r="C302" s="93"/>
      <c r="D302" s="92"/>
      <c r="E302" s="92"/>
      <c r="F302" s="91"/>
      <c r="G302" s="92"/>
      <c r="H302" s="92"/>
      <c r="I302" s="92"/>
      <c r="J302" s="92"/>
      <c r="K302" s="92"/>
      <c r="L302" s="92"/>
      <c r="M302" s="96"/>
      <c r="N302" s="92"/>
      <c r="O302" s="96"/>
      <c r="P302" s="92"/>
      <c r="Q302" s="92"/>
      <c r="R302" s="92"/>
      <c r="S302" s="92"/>
      <c r="T302" s="92"/>
      <c r="U302" s="382"/>
    </row>
    <row r="303" spans="1:21" x14ac:dyDescent="0.25">
      <c r="A303" s="91"/>
      <c r="B303" s="92"/>
      <c r="C303" s="93"/>
      <c r="D303" s="92"/>
      <c r="E303" s="92"/>
      <c r="F303" s="91"/>
      <c r="G303" s="92"/>
      <c r="H303" s="92"/>
      <c r="I303" s="92"/>
      <c r="J303" s="92"/>
      <c r="K303" s="92"/>
      <c r="L303" s="92"/>
      <c r="M303" s="96"/>
      <c r="N303" s="92"/>
      <c r="O303" s="96"/>
      <c r="P303" s="92"/>
      <c r="Q303" s="92"/>
      <c r="R303" s="92"/>
      <c r="S303" s="92"/>
      <c r="T303" s="92"/>
      <c r="U303" s="382"/>
    </row>
    <row r="304" spans="1:21" x14ac:dyDescent="0.25">
      <c r="A304" s="91"/>
      <c r="B304" s="92"/>
      <c r="C304" s="93"/>
      <c r="D304" s="92"/>
      <c r="E304" s="92"/>
      <c r="F304" s="91"/>
      <c r="G304" s="92"/>
      <c r="H304" s="92"/>
      <c r="I304" s="92"/>
      <c r="J304" s="92"/>
      <c r="K304" s="92"/>
      <c r="L304" s="92"/>
      <c r="M304" s="96"/>
      <c r="N304" s="92"/>
      <c r="O304" s="96"/>
      <c r="P304" s="92"/>
      <c r="Q304" s="92"/>
      <c r="R304" s="92"/>
      <c r="S304" s="92"/>
      <c r="T304" s="92"/>
      <c r="U304" s="382"/>
    </row>
    <row r="305" spans="1:21" x14ac:dyDescent="0.25">
      <c r="A305" s="91"/>
      <c r="B305" s="92"/>
      <c r="C305" s="93"/>
      <c r="D305" s="92"/>
      <c r="E305" s="92"/>
      <c r="F305" s="91"/>
      <c r="G305" s="92"/>
      <c r="H305" s="92"/>
      <c r="I305" s="92"/>
      <c r="J305" s="92"/>
      <c r="K305" s="92"/>
      <c r="L305" s="92"/>
      <c r="M305" s="96"/>
      <c r="N305" s="92"/>
      <c r="O305" s="96"/>
      <c r="P305" s="92"/>
      <c r="Q305" s="92"/>
      <c r="R305" s="92"/>
      <c r="S305" s="92"/>
      <c r="T305" s="92"/>
      <c r="U305" s="382"/>
    </row>
    <row r="306" spans="1:21" x14ac:dyDescent="0.25">
      <c r="A306" s="91"/>
      <c r="B306" s="92"/>
      <c r="C306" s="93"/>
      <c r="D306" s="92"/>
      <c r="E306" s="92"/>
      <c r="F306" s="91"/>
      <c r="G306" s="92"/>
      <c r="H306" s="92"/>
      <c r="I306" s="92"/>
      <c r="J306" s="92"/>
      <c r="K306" s="92"/>
      <c r="L306" s="92"/>
      <c r="M306" s="96"/>
      <c r="N306" s="92"/>
      <c r="O306" s="96"/>
      <c r="P306" s="92"/>
      <c r="Q306" s="92"/>
      <c r="R306" s="92"/>
      <c r="S306" s="92"/>
      <c r="T306" s="92"/>
      <c r="U306" s="382"/>
    </row>
    <row r="307" spans="1:21" x14ac:dyDescent="0.25">
      <c r="A307" s="91"/>
      <c r="B307" s="92"/>
      <c r="C307" s="93"/>
      <c r="D307" s="92"/>
      <c r="E307" s="92"/>
      <c r="F307" s="91"/>
      <c r="G307" s="92"/>
      <c r="H307" s="92"/>
      <c r="I307" s="92"/>
      <c r="J307" s="92"/>
      <c r="K307" s="92"/>
      <c r="L307" s="92"/>
      <c r="M307" s="96"/>
      <c r="N307" s="92"/>
      <c r="O307" s="96"/>
      <c r="P307" s="92"/>
      <c r="Q307" s="92"/>
      <c r="R307" s="92"/>
      <c r="S307" s="92"/>
      <c r="T307" s="92"/>
      <c r="U307" s="382"/>
    </row>
    <row r="308" spans="1:21" x14ac:dyDescent="0.25">
      <c r="A308" s="91"/>
      <c r="B308" s="92"/>
      <c r="C308" s="93"/>
      <c r="D308" s="92"/>
      <c r="E308" s="92"/>
      <c r="F308" s="91"/>
      <c r="G308" s="92"/>
      <c r="H308" s="92"/>
      <c r="I308" s="92"/>
      <c r="J308" s="92"/>
      <c r="K308" s="92"/>
      <c r="L308" s="92"/>
      <c r="M308" s="96"/>
      <c r="N308" s="92"/>
      <c r="O308" s="96"/>
      <c r="P308" s="92"/>
      <c r="Q308" s="92"/>
      <c r="R308" s="92"/>
      <c r="S308" s="92"/>
      <c r="T308" s="92"/>
      <c r="U308" s="382"/>
    </row>
    <row r="309" spans="1:21" x14ac:dyDescent="0.25">
      <c r="A309" s="91"/>
      <c r="B309" s="92"/>
      <c r="C309" s="93"/>
      <c r="D309" s="92"/>
      <c r="E309" s="92"/>
      <c r="F309" s="91"/>
      <c r="G309" s="92"/>
      <c r="H309" s="92"/>
      <c r="I309" s="92"/>
      <c r="J309" s="92"/>
      <c r="K309" s="92"/>
      <c r="L309" s="92"/>
      <c r="M309" s="96"/>
      <c r="N309" s="92"/>
      <c r="O309" s="96"/>
      <c r="P309" s="92"/>
      <c r="Q309" s="92"/>
      <c r="R309" s="92"/>
      <c r="S309" s="92"/>
      <c r="T309" s="92"/>
      <c r="U309" s="382"/>
    </row>
    <row r="310" spans="1:21" x14ac:dyDescent="0.25">
      <c r="A310" s="91"/>
      <c r="B310" s="92"/>
      <c r="C310" s="93"/>
      <c r="D310" s="92"/>
      <c r="E310" s="92"/>
      <c r="F310" s="91"/>
      <c r="G310" s="92"/>
      <c r="H310" s="92"/>
      <c r="I310" s="92"/>
      <c r="J310" s="92"/>
      <c r="K310" s="92"/>
      <c r="L310" s="92"/>
      <c r="M310" s="96"/>
      <c r="N310" s="92"/>
      <c r="O310" s="96"/>
      <c r="P310" s="92"/>
      <c r="Q310" s="92"/>
      <c r="R310" s="92"/>
      <c r="S310" s="92"/>
      <c r="T310" s="92"/>
      <c r="U310" s="382"/>
    </row>
    <row r="311" spans="1:21" x14ac:dyDescent="0.25">
      <c r="A311" s="91"/>
      <c r="B311" s="92"/>
      <c r="C311" s="93"/>
      <c r="D311" s="92"/>
      <c r="E311" s="92"/>
      <c r="F311" s="91"/>
      <c r="G311" s="92"/>
      <c r="H311" s="92"/>
      <c r="I311" s="92"/>
      <c r="J311" s="92"/>
      <c r="K311" s="92"/>
      <c r="L311" s="92"/>
      <c r="M311" s="96"/>
      <c r="N311" s="92"/>
      <c r="O311" s="96"/>
      <c r="P311" s="92"/>
      <c r="Q311" s="92"/>
      <c r="R311" s="92"/>
      <c r="S311" s="92"/>
      <c r="T311" s="92"/>
      <c r="U311" s="382"/>
    </row>
    <row r="312" spans="1:21" x14ac:dyDescent="0.25">
      <c r="A312" s="91"/>
      <c r="B312" s="92"/>
      <c r="C312" s="93"/>
      <c r="D312" s="92"/>
      <c r="E312" s="92"/>
      <c r="F312" s="91"/>
      <c r="G312" s="92"/>
      <c r="H312" s="92"/>
      <c r="I312" s="92"/>
      <c r="J312" s="92"/>
      <c r="K312" s="92"/>
      <c r="L312" s="92"/>
      <c r="M312" s="96"/>
      <c r="N312" s="92"/>
      <c r="O312" s="96"/>
      <c r="P312" s="92"/>
      <c r="Q312" s="92"/>
      <c r="R312" s="92"/>
      <c r="S312" s="92"/>
      <c r="T312" s="92"/>
      <c r="U312" s="382"/>
    </row>
    <row r="313" spans="1:21" x14ac:dyDescent="0.25">
      <c r="A313" s="91"/>
      <c r="B313" s="92"/>
      <c r="C313" s="93"/>
      <c r="D313" s="92"/>
      <c r="E313" s="92"/>
      <c r="F313" s="91"/>
      <c r="G313" s="92"/>
      <c r="H313" s="92"/>
      <c r="I313" s="92"/>
      <c r="J313" s="92"/>
      <c r="K313" s="92"/>
      <c r="L313" s="92"/>
      <c r="M313" s="96"/>
      <c r="N313" s="92"/>
      <c r="O313" s="96"/>
      <c r="P313" s="92"/>
      <c r="Q313" s="92"/>
      <c r="R313" s="92"/>
      <c r="S313" s="92"/>
      <c r="T313" s="92"/>
      <c r="U313" s="382"/>
    </row>
    <row r="314" spans="1:21" x14ac:dyDescent="0.25">
      <c r="A314" s="91"/>
      <c r="B314" s="92"/>
      <c r="C314" s="93"/>
      <c r="D314" s="92"/>
      <c r="E314" s="92"/>
      <c r="F314" s="91"/>
      <c r="G314" s="92"/>
      <c r="H314" s="92"/>
      <c r="I314" s="92"/>
      <c r="J314" s="92"/>
      <c r="K314" s="92"/>
      <c r="L314" s="92"/>
      <c r="M314" s="96"/>
      <c r="N314" s="92"/>
      <c r="O314" s="96"/>
      <c r="P314" s="92"/>
      <c r="Q314" s="92"/>
      <c r="R314" s="92"/>
      <c r="S314" s="92"/>
      <c r="T314" s="92"/>
      <c r="U314" s="382"/>
    </row>
    <row r="315" spans="1:21" x14ac:dyDescent="0.25">
      <c r="A315" s="91"/>
      <c r="B315" s="92"/>
      <c r="C315" s="93"/>
      <c r="D315" s="92"/>
      <c r="E315" s="92"/>
      <c r="F315" s="91"/>
      <c r="G315" s="92"/>
      <c r="H315" s="92"/>
      <c r="I315" s="92"/>
      <c r="J315" s="92"/>
      <c r="K315" s="92"/>
      <c r="L315" s="92"/>
      <c r="M315" s="96"/>
      <c r="N315" s="92"/>
      <c r="O315" s="96"/>
      <c r="P315" s="92"/>
      <c r="Q315" s="92"/>
      <c r="R315" s="92"/>
      <c r="S315" s="92"/>
      <c r="T315" s="92"/>
      <c r="U315" s="382"/>
    </row>
    <row r="316" spans="1:21" x14ac:dyDescent="0.25">
      <c r="A316" s="91"/>
      <c r="B316" s="92"/>
      <c r="C316" s="93"/>
      <c r="D316" s="92"/>
      <c r="E316" s="92"/>
      <c r="F316" s="91"/>
      <c r="G316" s="92"/>
      <c r="H316" s="92"/>
      <c r="I316" s="92"/>
      <c r="J316" s="92"/>
      <c r="K316" s="92"/>
      <c r="L316" s="92"/>
      <c r="M316" s="96"/>
      <c r="N316" s="92"/>
      <c r="O316" s="96"/>
      <c r="P316" s="92"/>
      <c r="Q316" s="92"/>
      <c r="R316" s="92"/>
      <c r="S316" s="92"/>
      <c r="T316" s="92"/>
      <c r="U316" s="382"/>
    </row>
    <row r="317" spans="1:21" x14ac:dyDescent="0.25">
      <c r="A317" s="91"/>
      <c r="B317" s="92"/>
      <c r="C317" s="93"/>
      <c r="D317" s="92"/>
      <c r="E317" s="92"/>
      <c r="F317" s="91"/>
      <c r="G317" s="92"/>
      <c r="H317" s="92"/>
      <c r="I317" s="92"/>
      <c r="J317" s="92"/>
      <c r="K317" s="92"/>
      <c r="L317" s="92"/>
      <c r="M317" s="96"/>
      <c r="N317" s="92"/>
      <c r="O317" s="96"/>
      <c r="P317" s="92"/>
      <c r="Q317" s="92"/>
      <c r="R317" s="92"/>
      <c r="S317" s="92"/>
      <c r="T317" s="92"/>
      <c r="U317" s="382"/>
    </row>
    <row r="318" spans="1:21" x14ac:dyDescent="0.25">
      <c r="A318" s="91"/>
      <c r="B318" s="92"/>
      <c r="C318" s="93"/>
      <c r="D318" s="92"/>
      <c r="E318" s="92"/>
      <c r="F318" s="91"/>
      <c r="G318" s="92"/>
      <c r="H318" s="92"/>
      <c r="I318" s="92"/>
      <c r="J318" s="92"/>
      <c r="K318" s="92"/>
      <c r="L318" s="92"/>
      <c r="M318" s="96"/>
      <c r="N318" s="92"/>
      <c r="O318" s="96"/>
      <c r="P318" s="92"/>
      <c r="Q318" s="92"/>
      <c r="R318" s="92"/>
      <c r="S318" s="92"/>
      <c r="T318" s="92"/>
      <c r="U318" s="382"/>
    </row>
    <row r="319" spans="1:21" x14ac:dyDescent="0.25">
      <c r="A319" s="91"/>
      <c r="B319" s="92"/>
      <c r="C319" s="93"/>
      <c r="D319" s="92"/>
      <c r="E319" s="92"/>
      <c r="F319" s="91"/>
      <c r="G319" s="92"/>
      <c r="H319" s="92"/>
      <c r="I319" s="92"/>
      <c r="J319" s="92"/>
      <c r="K319" s="92"/>
      <c r="L319" s="92"/>
      <c r="M319" s="96"/>
      <c r="N319" s="92"/>
      <c r="O319" s="96"/>
      <c r="P319" s="92"/>
      <c r="Q319" s="92"/>
      <c r="R319" s="92"/>
      <c r="S319" s="92"/>
      <c r="T319" s="92"/>
      <c r="U319" s="382"/>
    </row>
    <row r="320" spans="1:21" x14ac:dyDescent="0.25">
      <c r="A320" s="91"/>
      <c r="B320" s="92"/>
      <c r="C320" s="93"/>
      <c r="D320" s="92"/>
      <c r="E320" s="92"/>
      <c r="F320" s="91"/>
      <c r="G320" s="92"/>
      <c r="H320" s="92"/>
      <c r="I320" s="92"/>
      <c r="J320" s="92"/>
      <c r="K320" s="92"/>
      <c r="L320" s="92"/>
      <c r="M320" s="96"/>
      <c r="N320" s="92"/>
      <c r="O320" s="96"/>
      <c r="P320" s="92"/>
      <c r="Q320" s="92"/>
      <c r="R320" s="92"/>
      <c r="S320" s="92"/>
      <c r="T320" s="92"/>
      <c r="U320" s="382"/>
    </row>
    <row r="321" spans="1:21" x14ac:dyDescent="0.25">
      <c r="A321" s="91"/>
      <c r="B321" s="92"/>
      <c r="C321" s="93"/>
      <c r="D321" s="92"/>
      <c r="E321" s="92"/>
      <c r="F321" s="91"/>
      <c r="G321" s="92"/>
      <c r="H321" s="92"/>
      <c r="I321" s="92"/>
      <c r="J321" s="92"/>
      <c r="K321" s="92"/>
      <c r="L321" s="92"/>
      <c r="M321" s="96"/>
      <c r="N321" s="92"/>
      <c r="O321" s="96"/>
      <c r="P321" s="92"/>
      <c r="Q321" s="92"/>
      <c r="R321" s="92"/>
      <c r="S321" s="92"/>
      <c r="T321" s="92"/>
      <c r="U321" s="382"/>
    </row>
    <row r="322" spans="1:21" x14ac:dyDescent="0.25">
      <c r="A322" s="91"/>
      <c r="B322" s="92"/>
      <c r="C322" s="93"/>
      <c r="D322" s="92"/>
      <c r="E322" s="92"/>
      <c r="F322" s="91"/>
      <c r="G322" s="92"/>
      <c r="H322" s="92"/>
      <c r="I322" s="92"/>
      <c r="J322" s="92"/>
      <c r="K322" s="92"/>
      <c r="L322" s="92"/>
      <c r="M322" s="96"/>
      <c r="N322" s="92"/>
      <c r="O322" s="96"/>
      <c r="P322" s="92"/>
      <c r="Q322" s="92"/>
      <c r="R322" s="92"/>
      <c r="S322" s="92"/>
      <c r="T322" s="92"/>
      <c r="U322" s="382"/>
    </row>
    <row r="323" spans="1:21" x14ac:dyDescent="0.25">
      <c r="A323" s="91"/>
      <c r="B323" s="92"/>
      <c r="C323" s="93"/>
      <c r="D323" s="92"/>
      <c r="E323" s="92"/>
      <c r="F323" s="91"/>
      <c r="G323" s="92"/>
      <c r="H323" s="92"/>
      <c r="I323" s="92"/>
      <c r="J323" s="92"/>
      <c r="K323" s="92"/>
      <c r="L323" s="92"/>
      <c r="M323" s="96"/>
      <c r="N323" s="92"/>
      <c r="O323" s="96"/>
      <c r="P323" s="92"/>
      <c r="Q323" s="92"/>
      <c r="R323" s="92"/>
      <c r="S323" s="92"/>
      <c r="T323" s="92"/>
      <c r="U323" s="382"/>
    </row>
    <row r="324" spans="1:21" x14ac:dyDescent="0.25">
      <c r="A324" s="91"/>
      <c r="B324" s="92"/>
      <c r="C324" s="93"/>
      <c r="D324" s="92"/>
      <c r="E324" s="92"/>
      <c r="F324" s="91"/>
      <c r="G324" s="92"/>
      <c r="H324" s="92"/>
      <c r="I324" s="92"/>
      <c r="J324" s="92"/>
      <c r="K324" s="92"/>
      <c r="L324" s="92"/>
      <c r="M324" s="96"/>
      <c r="N324" s="92"/>
      <c r="O324" s="96"/>
      <c r="P324" s="92"/>
      <c r="Q324" s="92"/>
      <c r="R324" s="92"/>
      <c r="S324" s="92"/>
      <c r="T324" s="92"/>
      <c r="U324" s="382"/>
    </row>
    <row r="325" spans="1:21" x14ac:dyDescent="0.25">
      <c r="A325" s="91"/>
      <c r="B325" s="92"/>
      <c r="C325" s="93"/>
      <c r="D325" s="92"/>
      <c r="E325" s="92"/>
      <c r="F325" s="91"/>
      <c r="G325" s="92"/>
      <c r="H325" s="92"/>
      <c r="I325" s="92"/>
      <c r="J325" s="92"/>
      <c r="K325" s="92"/>
      <c r="L325" s="92"/>
      <c r="M325" s="96"/>
      <c r="N325" s="92"/>
      <c r="O325" s="96"/>
      <c r="P325" s="92"/>
      <c r="Q325" s="92"/>
      <c r="R325" s="92"/>
      <c r="S325" s="92"/>
      <c r="T325" s="92"/>
      <c r="U325" s="382"/>
    </row>
    <row r="326" spans="1:21" x14ac:dyDescent="0.25">
      <c r="A326" s="91"/>
      <c r="B326" s="92"/>
      <c r="C326" s="93"/>
      <c r="D326" s="92"/>
      <c r="E326" s="92"/>
      <c r="F326" s="91"/>
      <c r="G326" s="92"/>
      <c r="H326" s="92"/>
      <c r="I326" s="92"/>
      <c r="J326" s="92"/>
      <c r="K326" s="92"/>
      <c r="L326" s="92"/>
      <c r="M326" s="96"/>
      <c r="N326" s="92"/>
      <c r="O326" s="96"/>
      <c r="P326" s="92"/>
      <c r="Q326" s="92"/>
      <c r="R326" s="92"/>
      <c r="S326" s="92"/>
      <c r="T326" s="92"/>
      <c r="U326" s="382"/>
    </row>
    <row r="327" spans="1:21" x14ac:dyDescent="0.25">
      <c r="A327" s="91"/>
      <c r="B327" s="92"/>
      <c r="C327" s="93"/>
      <c r="D327" s="92"/>
      <c r="E327" s="92"/>
      <c r="F327" s="91"/>
      <c r="G327" s="92"/>
      <c r="H327" s="92"/>
      <c r="I327" s="92"/>
      <c r="J327" s="92"/>
      <c r="K327" s="92"/>
      <c r="L327" s="92"/>
      <c r="M327" s="96"/>
      <c r="N327" s="92"/>
      <c r="O327" s="96"/>
      <c r="P327" s="92"/>
      <c r="Q327" s="92"/>
      <c r="R327" s="92"/>
      <c r="S327" s="92"/>
      <c r="T327" s="92"/>
      <c r="U327" s="382"/>
    </row>
    <row r="328" spans="1:21" x14ac:dyDescent="0.25">
      <c r="A328" s="91"/>
      <c r="B328" s="92"/>
      <c r="C328" s="93"/>
      <c r="D328" s="92"/>
      <c r="E328" s="92"/>
      <c r="F328" s="91"/>
      <c r="G328" s="92"/>
      <c r="H328" s="92"/>
      <c r="I328" s="92"/>
      <c r="J328" s="92"/>
      <c r="K328" s="92"/>
      <c r="L328" s="92"/>
      <c r="M328" s="96"/>
      <c r="N328" s="92"/>
      <c r="O328" s="96"/>
      <c r="P328" s="92"/>
      <c r="Q328" s="92"/>
      <c r="R328" s="92"/>
      <c r="S328" s="92"/>
      <c r="T328" s="92"/>
      <c r="U328" s="382"/>
    </row>
    <row r="329" spans="1:21" x14ac:dyDescent="0.25">
      <c r="A329" s="91"/>
      <c r="B329" s="92"/>
      <c r="C329" s="93"/>
      <c r="D329" s="92"/>
      <c r="E329" s="92"/>
      <c r="F329" s="91"/>
      <c r="G329" s="92"/>
      <c r="H329" s="92"/>
      <c r="I329" s="92"/>
      <c r="J329" s="92"/>
      <c r="K329" s="92"/>
      <c r="L329" s="92"/>
      <c r="M329" s="96"/>
      <c r="N329" s="92"/>
      <c r="O329" s="96"/>
      <c r="P329" s="92"/>
      <c r="Q329" s="92"/>
      <c r="R329" s="92"/>
      <c r="S329" s="92"/>
      <c r="T329" s="92"/>
      <c r="U329" s="382"/>
    </row>
    <row r="330" spans="1:21" x14ac:dyDescent="0.25">
      <c r="A330" s="91"/>
      <c r="B330" s="92"/>
      <c r="C330" s="93"/>
      <c r="D330" s="92"/>
      <c r="E330" s="92"/>
      <c r="F330" s="91"/>
      <c r="G330" s="92"/>
      <c r="H330" s="92"/>
      <c r="I330" s="92"/>
      <c r="J330" s="92"/>
      <c r="K330" s="92"/>
      <c r="L330" s="92"/>
      <c r="M330" s="96"/>
      <c r="N330" s="92"/>
      <c r="O330" s="96"/>
      <c r="P330" s="92"/>
      <c r="Q330" s="92"/>
      <c r="R330" s="92"/>
      <c r="S330" s="92"/>
      <c r="T330" s="92"/>
      <c r="U330" s="382"/>
    </row>
    <row r="331" spans="1:21" x14ac:dyDescent="0.25">
      <c r="A331" s="91"/>
      <c r="B331" s="92"/>
      <c r="C331" s="93"/>
      <c r="D331" s="92"/>
      <c r="E331" s="92"/>
      <c r="F331" s="91"/>
      <c r="G331" s="92"/>
      <c r="H331" s="92"/>
      <c r="I331" s="92"/>
      <c r="J331" s="92"/>
      <c r="K331" s="92"/>
      <c r="L331" s="92"/>
      <c r="M331" s="96"/>
      <c r="N331" s="92"/>
      <c r="O331" s="96"/>
      <c r="P331" s="92"/>
      <c r="Q331" s="92"/>
      <c r="R331" s="92"/>
      <c r="S331" s="92"/>
      <c r="T331" s="92"/>
      <c r="U331" s="382"/>
    </row>
    <row r="332" spans="1:21" x14ac:dyDescent="0.25">
      <c r="A332" s="91"/>
      <c r="B332" s="92"/>
      <c r="C332" s="93"/>
      <c r="D332" s="92"/>
      <c r="E332" s="92"/>
      <c r="F332" s="91"/>
      <c r="G332" s="92"/>
      <c r="H332" s="92"/>
      <c r="I332" s="92"/>
      <c r="J332" s="92"/>
      <c r="K332" s="92"/>
      <c r="L332" s="92"/>
      <c r="M332" s="96"/>
      <c r="N332" s="92"/>
      <c r="O332" s="96"/>
      <c r="P332" s="92"/>
      <c r="Q332" s="92"/>
      <c r="R332" s="92"/>
      <c r="S332" s="92"/>
      <c r="T332" s="92"/>
      <c r="U332" s="382"/>
    </row>
    <row r="333" spans="1:21" x14ac:dyDescent="0.25">
      <c r="A333" s="91"/>
      <c r="B333" s="92"/>
      <c r="C333" s="93"/>
      <c r="D333" s="92"/>
      <c r="E333" s="92"/>
      <c r="F333" s="91"/>
      <c r="G333" s="92"/>
      <c r="H333" s="92"/>
      <c r="I333" s="92"/>
      <c r="J333" s="92"/>
      <c r="K333" s="92"/>
      <c r="L333" s="92"/>
      <c r="M333" s="96"/>
      <c r="N333" s="92"/>
      <c r="O333" s="96"/>
      <c r="P333" s="92"/>
      <c r="Q333" s="92"/>
      <c r="R333" s="92"/>
      <c r="S333" s="92"/>
      <c r="T333" s="92"/>
      <c r="U333" s="382"/>
    </row>
    <row r="334" spans="1:21" x14ac:dyDescent="0.25">
      <c r="A334" s="91"/>
      <c r="B334" s="92"/>
      <c r="C334" s="93"/>
      <c r="D334" s="92"/>
      <c r="E334" s="92"/>
      <c r="F334" s="91"/>
      <c r="G334" s="92"/>
      <c r="H334" s="92"/>
      <c r="I334" s="92"/>
      <c r="J334" s="92"/>
      <c r="K334" s="92"/>
      <c r="L334" s="92"/>
      <c r="M334" s="96"/>
      <c r="N334" s="92"/>
      <c r="O334" s="96"/>
      <c r="P334" s="92"/>
      <c r="Q334" s="92"/>
      <c r="R334" s="92"/>
      <c r="S334" s="92"/>
      <c r="T334" s="92"/>
      <c r="U334" s="382"/>
    </row>
    <row r="335" spans="1:21" x14ac:dyDescent="0.25">
      <c r="A335" s="91"/>
      <c r="B335" s="92"/>
      <c r="C335" s="93"/>
      <c r="D335" s="92"/>
      <c r="E335" s="92"/>
      <c r="F335" s="91"/>
      <c r="G335" s="92"/>
      <c r="H335" s="92"/>
      <c r="I335" s="92"/>
      <c r="J335" s="92"/>
      <c r="K335" s="92"/>
      <c r="L335" s="92"/>
      <c r="M335" s="96"/>
      <c r="N335" s="92"/>
      <c r="O335" s="96"/>
      <c r="P335" s="92"/>
      <c r="Q335" s="92"/>
      <c r="R335" s="92"/>
      <c r="S335" s="92"/>
      <c r="T335" s="92"/>
      <c r="U335" s="382"/>
    </row>
    <row r="336" spans="1:21" x14ac:dyDescent="0.25">
      <c r="A336" s="91"/>
      <c r="B336" s="92"/>
      <c r="C336" s="93"/>
      <c r="D336" s="92"/>
      <c r="E336" s="92"/>
      <c r="F336" s="91"/>
      <c r="G336" s="92"/>
      <c r="H336" s="92"/>
      <c r="I336" s="92"/>
      <c r="J336" s="92"/>
      <c r="K336" s="92"/>
      <c r="L336" s="92"/>
      <c r="M336" s="96"/>
      <c r="N336" s="92"/>
      <c r="O336" s="96"/>
      <c r="P336" s="92"/>
      <c r="Q336" s="92"/>
      <c r="R336" s="92"/>
      <c r="S336" s="92"/>
      <c r="T336" s="92"/>
      <c r="U336" s="382"/>
    </row>
    <row r="337" spans="1:21" x14ac:dyDescent="0.25">
      <c r="A337" s="91"/>
      <c r="B337" s="92"/>
      <c r="C337" s="93"/>
      <c r="D337" s="92"/>
      <c r="E337" s="92"/>
      <c r="F337" s="91"/>
      <c r="G337" s="92"/>
      <c r="H337" s="92"/>
      <c r="I337" s="92"/>
      <c r="J337" s="92"/>
      <c r="K337" s="92"/>
      <c r="L337" s="92"/>
      <c r="M337" s="96"/>
      <c r="N337" s="92"/>
      <c r="O337" s="96"/>
      <c r="P337" s="92"/>
      <c r="Q337" s="92"/>
      <c r="R337" s="92"/>
      <c r="S337" s="92"/>
      <c r="T337" s="92"/>
      <c r="U337" s="382"/>
    </row>
    <row r="338" spans="1:21" x14ac:dyDescent="0.25">
      <c r="A338" s="91"/>
      <c r="B338" s="92"/>
      <c r="C338" s="93"/>
      <c r="D338" s="92"/>
      <c r="E338" s="92"/>
      <c r="F338" s="91"/>
      <c r="G338" s="92"/>
      <c r="H338" s="92"/>
      <c r="I338" s="92"/>
      <c r="J338" s="92"/>
      <c r="K338" s="92"/>
      <c r="L338" s="92"/>
      <c r="M338" s="96"/>
      <c r="N338" s="92"/>
      <c r="O338" s="96"/>
      <c r="P338" s="92"/>
      <c r="Q338" s="92"/>
      <c r="R338" s="92"/>
      <c r="S338" s="92"/>
      <c r="T338" s="92"/>
      <c r="U338" s="382"/>
    </row>
    <row r="339" spans="1:21" x14ac:dyDescent="0.25">
      <c r="A339" s="91"/>
      <c r="B339" s="92"/>
      <c r="C339" s="93"/>
      <c r="D339" s="92"/>
      <c r="E339" s="92"/>
      <c r="F339" s="91"/>
      <c r="G339" s="92"/>
      <c r="H339" s="92"/>
      <c r="I339" s="92"/>
      <c r="J339" s="92"/>
      <c r="K339" s="92"/>
      <c r="L339" s="92"/>
      <c r="M339" s="96"/>
      <c r="N339" s="92"/>
      <c r="O339" s="96"/>
      <c r="P339" s="92"/>
      <c r="Q339" s="92"/>
      <c r="R339" s="92"/>
      <c r="S339" s="92"/>
      <c r="T339" s="92"/>
      <c r="U339" s="382"/>
    </row>
    <row r="340" spans="1:21" x14ac:dyDescent="0.25">
      <c r="A340" s="91"/>
      <c r="B340" s="92"/>
      <c r="C340" s="93"/>
      <c r="D340" s="92"/>
      <c r="E340" s="92"/>
      <c r="F340" s="91"/>
      <c r="G340" s="92"/>
      <c r="H340" s="92"/>
      <c r="I340" s="92"/>
      <c r="J340" s="92"/>
      <c r="K340" s="92"/>
      <c r="L340" s="92"/>
      <c r="M340" s="96"/>
      <c r="N340" s="92"/>
      <c r="O340" s="96"/>
      <c r="P340" s="92"/>
      <c r="Q340" s="92"/>
      <c r="R340" s="92"/>
      <c r="S340" s="92"/>
      <c r="T340" s="92"/>
      <c r="U340" s="382"/>
    </row>
    <row r="341" spans="1:21" x14ac:dyDescent="0.25">
      <c r="A341" s="91"/>
      <c r="B341" s="92"/>
      <c r="C341" s="93"/>
      <c r="D341" s="92"/>
      <c r="E341" s="92"/>
      <c r="F341" s="91"/>
      <c r="G341" s="92"/>
      <c r="H341" s="92"/>
      <c r="I341" s="92"/>
      <c r="J341" s="92"/>
      <c r="K341" s="92"/>
      <c r="L341" s="92"/>
      <c r="M341" s="96"/>
      <c r="N341" s="92"/>
      <c r="O341" s="96"/>
      <c r="P341" s="92"/>
      <c r="Q341" s="92"/>
      <c r="R341" s="92"/>
      <c r="S341" s="92"/>
      <c r="T341" s="92"/>
      <c r="U341" s="382"/>
    </row>
    <row r="342" spans="1:21" x14ac:dyDescent="0.25">
      <c r="A342" s="91"/>
      <c r="B342" s="92"/>
      <c r="C342" s="93"/>
      <c r="D342" s="92"/>
      <c r="E342" s="92"/>
      <c r="F342" s="91"/>
      <c r="G342" s="92"/>
      <c r="H342" s="92"/>
      <c r="I342" s="92"/>
      <c r="J342" s="92"/>
      <c r="K342" s="92"/>
      <c r="L342" s="92"/>
      <c r="M342" s="96"/>
      <c r="N342" s="92"/>
      <c r="O342" s="96"/>
      <c r="P342" s="92"/>
      <c r="Q342" s="92"/>
      <c r="R342" s="92"/>
      <c r="S342" s="92"/>
      <c r="T342" s="92"/>
      <c r="U342" s="382"/>
    </row>
    <row r="343" spans="1:21" x14ac:dyDescent="0.25">
      <c r="A343" s="91"/>
      <c r="B343" s="92"/>
      <c r="C343" s="93"/>
      <c r="D343" s="92"/>
      <c r="E343" s="92"/>
      <c r="F343" s="91"/>
      <c r="G343" s="92"/>
      <c r="H343" s="92"/>
      <c r="I343" s="92"/>
      <c r="J343" s="92"/>
      <c r="K343" s="92"/>
      <c r="L343" s="92"/>
      <c r="M343" s="96"/>
      <c r="N343" s="92"/>
      <c r="O343" s="96"/>
      <c r="P343" s="92"/>
      <c r="Q343" s="92"/>
      <c r="R343" s="92"/>
      <c r="S343" s="92"/>
      <c r="T343" s="92"/>
      <c r="U343" s="382"/>
    </row>
    <row r="344" spans="1:21" x14ac:dyDescent="0.25">
      <c r="A344" s="91"/>
      <c r="B344" s="92"/>
      <c r="C344" s="93"/>
      <c r="D344" s="92"/>
      <c r="E344" s="92"/>
      <c r="F344" s="91"/>
      <c r="G344" s="92"/>
      <c r="H344" s="92"/>
      <c r="I344" s="92"/>
      <c r="J344" s="92"/>
      <c r="K344" s="92"/>
      <c r="L344" s="92"/>
      <c r="M344" s="96"/>
      <c r="N344" s="92"/>
      <c r="O344" s="96"/>
      <c r="P344" s="92"/>
      <c r="Q344" s="92"/>
      <c r="R344" s="92"/>
      <c r="S344" s="92"/>
      <c r="T344" s="92"/>
      <c r="U344" s="382"/>
    </row>
    <row r="345" spans="1:21" x14ac:dyDescent="0.25">
      <c r="A345" s="91"/>
      <c r="B345" s="92"/>
      <c r="C345" s="93"/>
      <c r="D345" s="92"/>
      <c r="E345" s="92"/>
      <c r="F345" s="91"/>
      <c r="G345" s="92"/>
      <c r="H345" s="92"/>
      <c r="I345" s="92"/>
      <c r="J345" s="92"/>
      <c r="K345" s="92"/>
      <c r="L345" s="92"/>
      <c r="M345" s="96"/>
      <c r="N345" s="92"/>
      <c r="O345" s="96"/>
      <c r="P345" s="92"/>
      <c r="Q345" s="92"/>
      <c r="R345" s="92"/>
      <c r="S345" s="92"/>
      <c r="T345" s="92"/>
      <c r="U345" s="382"/>
    </row>
    <row r="346" spans="1:21" x14ac:dyDescent="0.25">
      <c r="A346" s="91"/>
      <c r="B346" s="92"/>
      <c r="C346" s="93"/>
      <c r="D346" s="92"/>
      <c r="E346" s="92"/>
      <c r="F346" s="91"/>
      <c r="G346" s="92"/>
      <c r="H346" s="92"/>
      <c r="I346" s="92"/>
      <c r="J346" s="92"/>
      <c r="K346" s="92"/>
      <c r="L346" s="92"/>
      <c r="M346" s="96"/>
      <c r="N346" s="92"/>
      <c r="O346" s="96"/>
      <c r="P346" s="92"/>
      <c r="Q346" s="92"/>
      <c r="R346" s="92"/>
      <c r="S346" s="92"/>
      <c r="T346" s="92"/>
      <c r="U346" s="382"/>
    </row>
    <row r="347" spans="1:21" x14ac:dyDescent="0.25">
      <c r="A347" s="91"/>
      <c r="B347" s="92"/>
      <c r="C347" s="93"/>
      <c r="D347" s="92"/>
      <c r="E347" s="92"/>
      <c r="F347" s="91"/>
      <c r="G347" s="92"/>
      <c r="H347" s="92"/>
      <c r="I347" s="92"/>
      <c r="J347" s="92"/>
      <c r="K347" s="92"/>
      <c r="L347" s="92"/>
      <c r="M347" s="96"/>
      <c r="N347" s="92"/>
      <c r="O347" s="96"/>
      <c r="P347" s="92"/>
      <c r="Q347" s="92"/>
      <c r="R347" s="92"/>
      <c r="S347" s="92"/>
      <c r="T347" s="92"/>
      <c r="U347" s="382"/>
    </row>
    <row r="348" spans="1:21" x14ac:dyDescent="0.25">
      <c r="A348" s="91"/>
      <c r="B348" s="92"/>
      <c r="C348" s="93"/>
      <c r="D348" s="92"/>
      <c r="E348" s="92"/>
      <c r="F348" s="91"/>
      <c r="G348" s="92"/>
      <c r="H348" s="92"/>
      <c r="I348" s="92"/>
      <c r="J348" s="92"/>
      <c r="K348" s="92"/>
      <c r="L348" s="92"/>
      <c r="M348" s="96"/>
      <c r="N348" s="92"/>
      <c r="O348" s="96"/>
      <c r="P348" s="92"/>
      <c r="Q348" s="92"/>
      <c r="R348" s="92"/>
      <c r="S348" s="92"/>
      <c r="T348" s="92"/>
      <c r="U348" s="382"/>
    </row>
    <row r="349" spans="1:21" x14ac:dyDescent="0.25">
      <c r="A349" s="91"/>
      <c r="B349" s="92"/>
      <c r="C349" s="93"/>
      <c r="D349" s="92"/>
      <c r="E349" s="92"/>
      <c r="F349" s="91"/>
      <c r="G349" s="92"/>
      <c r="H349" s="92"/>
      <c r="I349" s="92"/>
      <c r="J349" s="92"/>
      <c r="K349" s="92"/>
      <c r="L349" s="92"/>
      <c r="M349" s="96"/>
      <c r="N349" s="92"/>
      <c r="O349" s="96"/>
      <c r="P349" s="92"/>
      <c r="Q349" s="92"/>
      <c r="R349" s="92"/>
      <c r="S349" s="92"/>
      <c r="T349" s="92"/>
      <c r="U349" s="382"/>
    </row>
    <row r="350" spans="1:21" x14ac:dyDescent="0.25">
      <c r="A350" s="91"/>
      <c r="B350" s="92"/>
      <c r="C350" s="93"/>
      <c r="D350" s="92"/>
      <c r="E350" s="92"/>
      <c r="F350" s="91"/>
      <c r="G350" s="92"/>
      <c r="H350" s="92"/>
      <c r="I350" s="92"/>
      <c r="J350" s="92"/>
      <c r="K350" s="92"/>
      <c r="L350" s="92"/>
      <c r="M350" s="96"/>
      <c r="N350" s="92"/>
      <c r="O350" s="96"/>
      <c r="P350" s="92"/>
      <c r="Q350" s="92"/>
      <c r="R350" s="92"/>
      <c r="S350" s="92"/>
      <c r="T350" s="92"/>
      <c r="U350" s="382"/>
    </row>
    <row r="351" spans="1:21" x14ac:dyDescent="0.25">
      <c r="A351" s="91"/>
      <c r="B351" s="92"/>
      <c r="C351" s="93"/>
      <c r="D351" s="92"/>
      <c r="E351" s="92"/>
      <c r="F351" s="91"/>
      <c r="G351" s="92"/>
      <c r="H351" s="92"/>
      <c r="I351" s="92"/>
      <c r="J351" s="92"/>
      <c r="K351" s="92"/>
      <c r="L351" s="92"/>
      <c r="M351" s="96"/>
      <c r="N351" s="92"/>
      <c r="O351" s="96"/>
      <c r="P351" s="92"/>
      <c r="Q351" s="92"/>
      <c r="R351" s="92"/>
      <c r="S351" s="92"/>
      <c r="T351" s="92"/>
      <c r="U351" s="382"/>
    </row>
    <row r="352" spans="1:21" x14ac:dyDescent="0.25">
      <c r="A352" s="91"/>
      <c r="B352" s="92"/>
      <c r="C352" s="93"/>
      <c r="D352" s="92"/>
      <c r="E352" s="92"/>
      <c r="F352" s="91"/>
      <c r="G352" s="92"/>
      <c r="H352" s="92"/>
      <c r="I352" s="92"/>
      <c r="J352" s="92"/>
      <c r="K352" s="92"/>
      <c r="L352" s="92"/>
      <c r="M352" s="96"/>
      <c r="N352" s="92"/>
      <c r="O352" s="96"/>
      <c r="P352" s="92"/>
      <c r="Q352" s="92"/>
      <c r="R352" s="92"/>
      <c r="S352" s="92"/>
      <c r="T352" s="92"/>
      <c r="U352" s="382"/>
    </row>
    <row r="353" spans="1:21" x14ac:dyDescent="0.25">
      <c r="A353" s="91"/>
      <c r="B353" s="92"/>
      <c r="C353" s="93"/>
      <c r="D353" s="92"/>
      <c r="E353" s="92"/>
      <c r="F353" s="91"/>
      <c r="G353" s="92"/>
      <c r="H353" s="92"/>
      <c r="I353" s="92"/>
      <c r="J353" s="92"/>
      <c r="K353" s="92"/>
      <c r="L353" s="92"/>
      <c r="M353" s="96"/>
      <c r="N353" s="92"/>
      <c r="O353" s="96"/>
      <c r="P353" s="92"/>
      <c r="Q353" s="92"/>
      <c r="R353" s="92"/>
      <c r="S353" s="92"/>
      <c r="T353" s="92"/>
      <c r="U353" s="382"/>
    </row>
    <row r="354" spans="1:21" x14ac:dyDescent="0.25">
      <c r="A354" s="91"/>
      <c r="B354" s="92"/>
      <c r="C354" s="93"/>
      <c r="D354" s="92"/>
      <c r="E354" s="92"/>
      <c r="F354" s="91"/>
      <c r="G354" s="92"/>
      <c r="H354" s="92"/>
      <c r="I354" s="92"/>
      <c r="J354" s="92"/>
      <c r="K354" s="92"/>
      <c r="L354" s="92"/>
      <c r="M354" s="96"/>
      <c r="N354" s="92"/>
      <c r="O354" s="96"/>
      <c r="P354" s="92"/>
      <c r="Q354" s="92"/>
      <c r="R354" s="92"/>
      <c r="S354" s="92"/>
      <c r="T354" s="92"/>
      <c r="U354" s="382"/>
    </row>
    <row r="355" spans="1:21" x14ac:dyDescent="0.25">
      <c r="A355" s="91"/>
      <c r="B355" s="92"/>
      <c r="C355" s="93"/>
      <c r="D355" s="92"/>
      <c r="E355" s="92"/>
      <c r="F355" s="91"/>
      <c r="G355" s="92"/>
      <c r="H355" s="92"/>
      <c r="I355" s="92"/>
      <c r="J355" s="92"/>
      <c r="K355" s="92"/>
      <c r="L355" s="92"/>
      <c r="M355" s="96"/>
      <c r="N355" s="92"/>
      <c r="O355" s="96"/>
      <c r="P355" s="92"/>
      <c r="Q355" s="92"/>
      <c r="R355" s="92"/>
      <c r="S355" s="92"/>
      <c r="T355" s="92"/>
      <c r="U355" s="382"/>
    </row>
    <row r="356" spans="1:21" x14ac:dyDescent="0.25">
      <c r="A356" s="91"/>
      <c r="B356" s="92"/>
      <c r="C356" s="93"/>
      <c r="D356" s="92"/>
      <c r="E356" s="92"/>
      <c r="F356" s="91"/>
      <c r="G356" s="92"/>
      <c r="H356" s="92"/>
      <c r="I356" s="92"/>
      <c r="J356" s="92"/>
      <c r="K356" s="92"/>
      <c r="L356" s="92"/>
      <c r="M356" s="96"/>
      <c r="N356" s="92"/>
      <c r="O356" s="96"/>
      <c r="P356" s="92"/>
      <c r="Q356" s="92"/>
      <c r="R356" s="92"/>
      <c r="S356" s="92"/>
      <c r="T356" s="92"/>
      <c r="U356" s="382"/>
    </row>
    <row r="357" spans="1:21" x14ac:dyDescent="0.25">
      <c r="A357" s="91"/>
      <c r="B357" s="92"/>
      <c r="C357" s="93"/>
      <c r="D357" s="92"/>
      <c r="E357" s="92"/>
      <c r="F357" s="91"/>
      <c r="G357" s="92"/>
      <c r="H357" s="92"/>
      <c r="I357" s="92"/>
      <c r="J357" s="92"/>
      <c r="K357" s="92"/>
      <c r="L357" s="92"/>
      <c r="M357" s="96"/>
      <c r="N357" s="92"/>
      <c r="O357" s="96"/>
      <c r="P357" s="92"/>
      <c r="Q357" s="92"/>
      <c r="R357" s="92"/>
      <c r="S357" s="92"/>
      <c r="T357" s="92"/>
      <c r="U357" s="382"/>
    </row>
    <row r="358" spans="1:21" x14ac:dyDescent="0.25">
      <c r="A358" s="91"/>
      <c r="B358" s="92"/>
      <c r="C358" s="93"/>
      <c r="D358" s="92"/>
      <c r="E358" s="92"/>
      <c r="F358" s="91"/>
      <c r="G358" s="92"/>
      <c r="H358" s="92"/>
      <c r="I358" s="92"/>
      <c r="J358" s="92"/>
      <c r="K358" s="92"/>
      <c r="L358" s="92"/>
      <c r="M358" s="96"/>
      <c r="N358" s="92"/>
      <c r="O358" s="96"/>
      <c r="P358" s="92"/>
      <c r="Q358" s="92"/>
      <c r="R358" s="92"/>
      <c r="S358" s="92"/>
      <c r="T358" s="92"/>
      <c r="U358" s="382"/>
    </row>
    <row r="359" spans="1:21" x14ac:dyDescent="0.25">
      <c r="A359" s="91"/>
      <c r="B359" s="92"/>
      <c r="C359" s="93"/>
      <c r="D359" s="92"/>
      <c r="E359" s="92"/>
      <c r="F359" s="91"/>
      <c r="G359" s="92"/>
      <c r="H359" s="92"/>
      <c r="I359" s="92"/>
      <c r="J359" s="92"/>
      <c r="K359" s="92"/>
      <c r="L359" s="92"/>
      <c r="M359" s="96"/>
      <c r="N359" s="92"/>
      <c r="O359" s="96"/>
      <c r="P359" s="92"/>
      <c r="Q359" s="92"/>
      <c r="R359" s="92"/>
      <c r="S359" s="92"/>
      <c r="T359" s="92"/>
      <c r="U359" s="382"/>
    </row>
    <row r="360" spans="1:21" x14ac:dyDescent="0.25">
      <c r="A360" s="91"/>
      <c r="B360" s="92"/>
      <c r="C360" s="93"/>
      <c r="D360" s="92"/>
      <c r="E360" s="92"/>
      <c r="F360" s="91"/>
      <c r="G360" s="92"/>
      <c r="H360" s="92"/>
      <c r="I360" s="92"/>
      <c r="J360" s="92"/>
      <c r="K360" s="92"/>
      <c r="L360" s="92"/>
      <c r="M360" s="96"/>
      <c r="N360" s="92"/>
      <c r="O360" s="96"/>
      <c r="P360" s="92"/>
      <c r="Q360" s="92"/>
      <c r="R360" s="92"/>
      <c r="S360" s="92"/>
      <c r="T360" s="92"/>
      <c r="U360" s="382"/>
    </row>
    <row r="361" spans="1:21" x14ac:dyDescent="0.25">
      <c r="A361" s="91"/>
      <c r="B361" s="92"/>
      <c r="C361" s="93"/>
      <c r="D361" s="92"/>
      <c r="E361" s="92"/>
      <c r="F361" s="91"/>
      <c r="G361" s="92"/>
      <c r="H361" s="92"/>
      <c r="I361" s="92"/>
      <c r="J361" s="92"/>
      <c r="K361" s="92"/>
      <c r="L361" s="92"/>
      <c r="M361" s="96"/>
      <c r="N361" s="92"/>
      <c r="O361" s="96"/>
      <c r="P361" s="92"/>
      <c r="Q361" s="92"/>
      <c r="R361" s="92"/>
      <c r="S361" s="92"/>
      <c r="T361" s="92"/>
      <c r="U361" s="382"/>
    </row>
    <row r="362" spans="1:21" x14ac:dyDescent="0.25">
      <c r="A362" s="91"/>
      <c r="B362" s="92"/>
      <c r="C362" s="93"/>
      <c r="D362" s="92"/>
      <c r="E362" s="92"/>
      <c r="F362" s="91"/>
      <c r="G362" s="92"/>
      <c r="H362" s="92"/>
      <c r="I362" s="92"/>
      <c r="J362" s="92"/>
      <c r="K362" s="92"/>
      <c r="L362" s="92"/>
      <c r="M362" s="96"/>
      <c r="N362" s="92"/>
      <c r="O362" s="96"/>
      <c r="P362" s="92"/>
      <c r="Q362" s="92"/>
      <c r="R362" s="92"/>
      <c r="S362" s="92"/>
      <c r="T362" s="92"/>
      <c r="U362" s="382"/>
    </row>
    <row r="363" spans="1:21" x14ac:dyDescent="0.25">
      <c r="A363" s="91"/>
      <c r="B363" s="92"/>
      <c r="C363" s="93"/>
      <c r="D363" s="92"/>
      <c r="E363" s="92"/>
      <c r="F363" s="91"/>
      <c r="G363" s="92"/>
      <c r="H363" s="92"/>
      <c r="I363" s="92"/>
      <c r="J363" s="92"/>
      <c r="K363" s="92"/>
      <c r="L363" s="92"/>
      <c r="M363" s="96"/>
      <c r="N363" s="92"/>
      <c r="O363" s="96"/>
      <c r="P363" s="92"/>
      <c r="Q363" s="92"/>
      <c r="R363" s="92"/>
      <c r="S363" s="92"/>
      <c r="T363" s="92"/>
      <c r="U363" s="382"/>
    </row>
    <row r="364" spans="1:21" x14ac:dyDescent="0.25">
      <c r="A364" s="91"/>
      <c r="B364" s="92"/>
      <c r="C364" s="93"/>
      <c r="D364" s="92"/>
      <c r="E364" s="92"/>
      <c r="F364" s="91"/>
      <c r="G364" s="92"/>
      <c r="H364" s="92"/>
      <c r="I364" s="92"/>
      <c r="J364" s="92"/>
      <c r="K364" s="92"/>
      <c r="L364" s="92"/>
      <c r="M364" s="96"/>
      <c r="N364" s="92"/>
      <c r="O364" s="96"/>
      <c r="P364" s="92"/>
      <c r="Q364" s="92"/>
      <c r="R364" s="92"/>
      <c r="S364" s="92"/>
      <c r="T364" s="92"/>
      <c r="U364" s="382"/>
    </row>
    <row r="365" spans="1:21" x14ac:dyDescent="0.25">
      <c r="A365" s="91"/>
      <c r="B365" s="92"/>
      <c r="C365" s="93"/>
      <c r="D365" s="92"/>
      <c r="E365" s="92"/>
      <c r="F365" s="91"/>
      <c r="G365" s="92"/>
      <c r="H365" s="92"/>
      <c r="I365" s="92"/>
      <c r="J365" s="92"/>
      <c r="K365" s="92"/>
      <c r="L365" s="92"/>
      <c r="M365" s="96"/>
      <c r="N365" s="92"/>
      <c r="O365" s="96"/>
      <c r="P365" s="92"/>
      <c r="Q365" s="92"/>
      <c r="R365" s="92"/>
      <c r="S365" s="92"/>
      <c r="T365" s="92"/>
      <c r="U365" s="382"/>
    </row>
    <row r="366" spans="1:21" x14ac:dyDescent="0.25">
      <c r="A366" s="91"/>
      <c r="B366" s="92"/>
      <c r="C366" s="93"/>
      <c r="D366" s="92"/>
      <c r="E366" s="92"/>
      <c r="F366" s="91"/>
      <c r="G366" s="92"/>
      <c r="H366" s="92"/>
      <c r="I366" s="92"/>
      <c r="J366" s="92"/>
      <c r="K366" s="92"/>
      <c r="L366" s="92"/>
      <c r="M366" s="96"/>
      <c r="N366" s="92"/>
      <c r="O366" s="96"/>
      <c r="P366" s="92"/>
      <c r="Q366" s="92"/>
      <c r="R366" s="92"/>
      <c r="S366" s="92"/>
      <c r="T366" s="92"/>
      <c r="U366" s="382"/>
    </row>
    <row r="367" spans="1:21" x14ac:dyDescent="0.25">
      <c r="A367" s="91"/>
      <c r="B367" s="92"/>
      <c r="C367" s="93"/>
      <c r="D367" s="92"/>
      <c r="E367" s="92"/>
      <c r="F367" s="91"/>
      <c r="G367" s="92"/>
      <c r="H367" s="92"/>
      <c r="I367" s="92"/>
      <c r="J367" s="92"/>
      <c r="K367" s="92"/>
      <c r="L367" s="92"/>
      <c r="M367" s="96"/>
      <c r="N367" s="92"/>
      <c r="O367" s="96"/>
      <c r="P367" s="92"/>
      <c r="Q367" s="92"/>
      <c r="R367" s="92"/>
      <c r="S367" s="92"/>
      <c r="T367" s="92"/>
      <c r="U367" s="382"/>
    </row>
    <row r="368" spans="1:21" x14ac:dyDescent="0.25">
      <c r="A368" s="91"/>
      <c r="B368" s="92"/>
      <c r="C368" s="93"/>
      <c r="D368" s="92"/>
      <c r="E368" s="92"/>
      <c r="F368" s="91"/>
      <c r="G368" s="92"/>
      <c r="H368" s="92"/>
      <c r="I368" s="92"/>
      <c r="J368" s="92"/>
      <c r="K368" s="92"/>
      <c r="L368" s="92"/>
      <c r="M368" s="96"/>
      <c r="N368" s="92"/>
      <c r="O368" s="96"/>
      <c r="P368" s="92"/>
      <c r="Q368" s="92"/>
      <c r="R368" s="92"/>
      <c r="S368" s="92"/>
      <c r="T368" s="92"/>
      <c r="U368" s="382"/>
    </row>
    <row r="369" spans="1:21" x14ac:dyDescent="0.25">
      <c r="A369" s="91"/>
      <c r="B369" s="92"/>
      <c r="C369" s="93"/>
      <c r="D369" s="92"/>
      <c r="E369" s="92"/>
      <c r="F369" s="91"/>
      <c r="G369" s="92"/>
      <c r="H369" s="92"/>
      <c r="I369" s="92"/>
      <c r="J369" s="92"/>
      <c r="K369" s="92"/>
      <c r="L369" s="92"/>
      <c r="M369" s="96"/>
      <c r="N369" s="92"/>
      <c r="O369" s="96"/>
      <c r="P369" s="92"/>
      <c r="Q369" s="92"/>
      <c r="R369" s="92"/>
      <c r="S369" s="92"/>
      <c r="T369" s="92"/>
      <c r="U369" s="382"/>
    </row>
    <row r="370" spans="1:21" x14ac:dyDescent="0.25">
      <c r="A370" s="91"/>
      <c r="B370" s="92"/>
      <c r="C370" s="93"/>
      <c r="D370" s="92"/>
      <c r="E370" s="92"/>
      <c r="F370" s="91"/>
      <c r="G370" s="92"/>
      <c r="H370" s="92"/>
      <c r="I370" s="92"/>
      <c r="J370" s="92"/>
      <c r="K370" s="92"/>
      <c r="L370" s="92"/>
      <c r="M370" s="96"/>
      <c r="N370" s="92"/>
      <c r="O370" s="96"/>
      <c r="P370" s="92"/>
      <c r="Q370" s="92"/>
      <c r="R370" s="92"/>
      <c r="S370" s="92"/>
      <c r="T370" s="92"/>
      <c r="U370" s="382"/>
    </row>
    <row r="371" spans="1:21" x14ac:dyDescent="0.25">
      <c r="A371" s="91"/>
      <c r="B371" s="92"/>
      <c r="C371" s="93"/>
      <c r="D371" s="92"/>
      <c r="E371" s="92"/>
      <c r="F371" s="91"/>
      <c r="G371" s="92"/>
      <c r="H371" s="92"/>
      <c r="I371" s="92"/>
      <c r="J371" s="92"/>
      <c r="K371" s="92"/>
      <c r="L371" s="92"/>
      <c r="M371" s="96"/>
      <c r="N371" s="92"/>
      <c r="O371" s="96"/>
      <c r="P371" s="92"/>
      <c r="Q371" s="92"/>
      <c r="R371" s="92"/>
      <c r="S371" s="92"/>
      <c r="T371" s="92"/>
      <c r="U371" s="382"/>
    </row>
    <row r="372" spans="1:21" x14ac:dyDescent="0.25">
      <c r="A372" s="91"/>
      <c r="B372" s="92"/>
      <c r="C372" s="93"/>
      <c r="D372" s="92"/>
      <c r="E372" s="92"/>
      <c r="F372" s="91"/>
      <c r="G372" s="92"/>
      <c r="H372" s="92"/>
      <c r="I372" s="92"/>
      <c r="J372" s="92"/>
      <c r="K372" s="92"/>
      <c r="L372" s="92"/>
      <c r="M372" s="96"/>
      <c r="N372" s="92"/>
      <c r="O372" s="96"/>
      <c r="P372" s="92"/>
      <c r="Q372" s="92"/>
      <c r="R372" s="92"/>
      <c r="S372" s="92"/>
      <c r="T372" s="92"/>
      <c r="U372" s="382"/>
    </row>
    <row r="373" spans="1:21" x14ac:dyDescent="0.25">
      <c r="A373" s="91"/>
      <c r="B373" s="92"/>
      <c r="C373" s="93"/>
      <c r="D373" s="92"/>
      <c r="E373" s="92"/>
      <c r="F373" s="91"/>
      <c r="G373" s="92"/>
      <c r="H373" s="92"/>
      <c r="I373" s="92"/>
      <c r="J373" s="92"/>
      <c r="K373" s="92"/>
      <c r="L373" s="92"/>
      <c r="M373" s="96"/>
      <c r="N373" s="92"/>
      <c r="O373" s="96"/>
      <c r="P373" s="92"/>
      <c r="Q373" s="92"/>
      <c r="R373" s="92"/>
      <c r="S373" s="92"/>
      <c r="T373" s="92"/>
      <c r="U373" s="382"/>
    </row>
    <row r="374" spans="1:21" x14ac:dyDescent="0.25">
      <c r="A374" s="91"/>
      <c r="B374" s="92"/>
      <c r="C374" s="93"/>
      <c r="D374" s="92"/>
      <c r="E374" s="92"/>
      <c r="F374" s="91"/>
      <c r="G374" s="92"/>
      <c r="H374" s="92"/>
      <c r="I374" s="92"/>
      <c r="J374" s="92"/>
      <c r="K374" s="92"/>
      <c r="L374" s="92"/>
      <c r="M374" s="96"/>
      <c r="N374" s="92"/>
      <c r="O374" s="96"/>
      <c r="P374" s="92"/>
      <c r="Q374" s="92"/>
      <c r="R374" s="92"/>
      <c r="S374" s="92"/>
      <c r="T374" s="92"/>
      <c r="U374" s="382"/>
    </row>
    <row r="375" spans="1:21" x14ac:dyDescent="0.25">
      <c r="A375" s="91"/>
      <c r="B375" s="92"/>
      <c r="C375" s="93"/>
      <c r="D375" s="92"/>
      <c r="E375" s="92"/>
      <c r="F375" s="91"/>
      <c r="G375" s="92"/>
      <c r="H375" s="92"/>
      <c r="I375" s="92"/>
      <c r="J375" s="92"/>
      <c r="K375" s="92"/>
      <c r="L375" s="92"/>
      <c r="M375" s="96"/>
      <c r="N375" s="92"/>
      <c r="O375" s="96"/>
      <c r="P375" s="92"/>
      <c r="Q375" s="92"/>
      <c r="R375" s="92"/>
      <c r="S375" s="92"/>
      <c r="T375" s="92"/>
      <c r="U375" s="382"/>
    </row>
    <row r="376" spans="1:21" x14ac:dyDescent="0.25">
      <c r="A376" s="91"/>
      <c r="B376" s="92"/>
      <c r="C376" s="93"/>
      <c r="D376" s="92"/>
      <c r="E376" s="92"/>
      <c r="F376" s="91"/>
      <c r="G376" s="92"/>
      <c r="H376" s="92"/>
      <c r="I376" s="92"/>
      <c r="J376" s="92"/>
      <c r="K376" s="92"/>
      <c r="L376" s="92"/>
      <c r="M376" s="96"/>
      <c r="N376" s="92"/>
      <c r="O376" s="96"/>
      <c r="P376" s="92"/>
      <c r="Q376" s="92"/>
      <c r="R376" s="92"/>
      <c r="S376" s="92"/>
      <c r="T376" s="92"/>
      <c r="U376" s="382"/>
    </row>
    <row r="377" spans="1:21" x14ac:dyDescent="0.25">
      <c r="A377" s="91"/>
      <c r="B377" s="92"/>
      <c r="C377" s="93"/>
      <c r="D377" s="92"/>
      <c r="E377" s="92"/>
      <c r="F377" s="91"/>
      <c r="G377" s="92"/>
      <c r="H377" s="92"/>
      <c r="I377" s="92"/>
      <c r="J377" s="92"/>
      <c r="K377" s="92"/>
      <c r="L377" s="92"/>
      <c r="M377" s="96"/>
      <c r="N377" s="92"/>
      <c r="O377" s="96"/>
      <c r="P377" s="92"/>
      <c r="Q377" s="92"/>
      <c r="R377" s="92"/>
      <c r="S377" s="92"/>
      <c r="T377" s="92"/>
      <c r="U377" s="382"/>
    </row>
    <row r="378" spans="1:21" x14ac:dyDescent="0.25">
      <c r="A378" s="91"/>
      <c r="B378" s="92"/>
      <c r="C378" s="93"/>
      <c r="D378" s="92"/>
      <c r="E378" s="92"/>
      <c r="F378" s="91"/>
      <c r="G378" s="92"/>
      <c r="H378" s="92"/>
      <c r="I378" s="92"/>
      <c r="J378" s="92"/>
      <c r="K378" s="92"/>
      <c r="L378" s="92"/>
      <c r="M378" s="96"/>
      <c r="N378" s="92"/>
      <c r="O378" s="96"/>
      <c r="P378" s="92"/>
      <c r="Q378" s="92"/>
      <c r="R378" s="92"/>
      <c r="S378" s="92"/>
      <c r="T378" s="92"/>
      <c r="U378" s="382"/>
    </row>
    <row r="379" spans="1:21" x14ac:dyDescent="0.25">
      <c r="A379" s="91"/>
      <c r="B379" s="92"/>
      <c r="C379" s="93"/>
      <c r="D379" s="92"/>
      <c r="E379" s="92"/>
      <c r="F379" s="91"/>
      <c r="G379" s="92"/>
      <c r="H379" s="92"/>
      <c r="I379" s="92"/>
      <c r="J379" s="92"/>
      <c r="K379" s="92"/>
      <c r="L379" s="92"/>
      <c r="M379" s="96"/>
      <c r="N379" s="92"/>
      <c r="O379" s="96"/>
      <c r="P379" s="92"/>
      <c r="Q379" s="92"/>
      <c r="R379" s="92"/>
      <c r="S379" s="92"/>
      <c r="T379" s="92"/>
      <c r="U379" s="382"/>
    </row>
    <row r="380" spans="1:21" x14ac:dyDescent="0.25">
      <c r="A380" s="91"/>
      <c r="B380" s="92"/>
      <c r="C380" s="93"/>
      <c r="D380" s="92"/>
      <c r="E380" s="92"/>
      <c r="F380" s="91"/>
      <c r="G380" s="92"/>
      <c r="H380" s="92"/>
      <c r="I380" s="92"/>
      <c r="J380" s="92"/>
      <c r="K380" s="92"/>
      <c r="L380" s="92"/>
      <c r="M380" s="96"/>
      <c r="N380" s="92"/>
      <c r="O380" s="96"/>
      <c r="P380" s="92"/>
      <c r="Q380" s="92"/>
      <c r="R380" s="92"/>
      <c r="S380" s="92"/>
      <c r="T380" s="92"/>
      <c r="U380" s="382"/>
    </row>
    <row r="381" spans="1:21" x14ac:dyDescent="0.25">
      <c r="A381" s="91"/>
      <c r="B381" s="92"/>
      <c r="C381" s="93"/>
      <c r="D381" s="92"/>
      <c r="E381" s="92"/>
      <c r="F381" s="91"/>
      <c r="G381" s="92"/>
      <c r="H381" s="92"/>
      <c r="I381" s="92"/>
      <c r="J381" s="92"/>
      <c r="K381" s="92"/>
      <c r="L381" s="92"/>
      <c r="M381" s="96"/>
      <c r="N381" s="92"/>
      <c r="O381" s="96"/>
      <c r="P381" s="92"/>
      <c r="Q381" s="92"/>
      <c r="R381" s="92"/>
      <c r="S381" s="92"/>
      <c r="T381" s="92"/>
      <c r="U381" s="382"/>
    </row>
    <row r="382" spans="1:21" x14ac:dyDescent="0.25">
      <c r="A382" s="91"/>
      <c r="B382" s="92"/>
      <c r="C382" s="93"/>
      <c r="D382" s="92"/>
      <c r="E382" s="92"/>
      <c r="F382" s="91"/>
      <c r="G382" s="92"/>
      <c r="H382" s="92"/>
      <c r="I382" s="92"/>
      <c r="J382" s="92"/>
      <c r="K382" s="92"/>
      <c r="L382" s="92"/>
      <c r="M382" s="96"/>
      <c r="N382" s="92"/>
      <c r="O382" s="96"/>
      <c r="P382" s="92"/>
      <c r="Q382" s="92"/>
      <c r="R382" s="92"/>
      <c r="S382" s="92"/>
      <c r="T382" s="92"/>
      <c r="U382" s="382"/>
    </row>
    <row r="383" spans="1:21" x14ac:dyDescent="0.25">
      <c r="A383" s="91"/>
      <c r="B383" s="92"/>
      <c r="C383" s="93"/>
      <c r="D383" s="92"/>
      <c r="E383" s="92"/>
      <c r="F383" s="91"/>
      <c r="G383" s="92"/>
      <c r="H383" s="92"/>
      <c r="I383" s="92"/>
      <c r="J383" s="92"/>
      <c r="K383" s="92"/>
      <c r="L383" s="92"/>
      <c r="M383" s="96"/>
      <c r="N383" s="92"/>
      <c r="O383" s="96"/>
      <c r="P383" s="92"/>
      <c r="Q383" s="92"/>
      <c r="R383" s="92"/>
      <c r="S383" s="92"/>
      <c r="T383" s="92"/>
      <c r="U383" s="382"/>
    </row>
    <row r="384" spans="1:21" x14ac:dyDescent="0.25">
      <c r="A384" s="91"/>
      <c r="B384" s="92"/>
      <c r="C384" s="93"/>
      <c r="D384" s="92"/>
      <c r="E384" s="92"/>
      <c r="F384" s="91"/>
      <c r="G384" s="92"/>
      <c r="H384" s="92"/>
      <c r="I384" s="92"/>
      <c r="J384" s="92"/>
      <c r="K384" s="92"/>
      <c r="L384" s="92"/>
      <c r="M384" s="96"/>
      <c r="N384" s="92"/>
      <c r="O384" s="96"/>
      <c r="P384" s="92"/>
      <c r="Q384" s="92"/>
      <c r="R384" s="92"/>
      <c r="S384" s="92"/>
      <c r="T384" s="92"/>
      <c r="U384" s="382"/>
    </row>
    <row r="385" spans="1:21" x14ac:dyDescent="0.25">
      <c r="A385" s="91"/>
      <c r="B385" s="92"/>
      <c r="C385" s="93"/>
      <c r="D385" s="92"/>
      <c r="E385" s="92"/>
      <c r="F385" s="91"/>
      <c r="G385" s="92"/>
      <c r="H385" s="92"/>
      <c r="I385" s="92"/>
      <c r="J385" s="92"/>
      <c r="K385" s="92"/>
      <c r="L385" s="92"/>
      <c r="M385" s="96"/>
      <c r="N385" s="92"/>
      <c r="O385" s="96"/>
      <c r="P385" s="92"/>
      <c r="Q385" s="92"/>
      <c r="R385" s="92"/>
      <c r="S385" s="92"/>
      <c r="T385" s="92"/>
      <c r="U385" s="382"/>
    </row>
    <row r="386" spans="1:21" x14ac:dyDescent="0.25">
      <c r="A386" s="91"/>
      <c r="B386" s="92"/>
      <c r="C386" s="93"/>
      <c r="D386" s="92"/>
      <c r="E386" s="92"/>
      <c r="F386" s="91"/>
      <c r="G386" s="92"/>
      <c r="H386" s="92"/>
      <c r="I386" s="92"/>
      <c r="J386" s="92"/>
      <c r="K386" s="92"/>
      <c r="L386" s="92"/>
      <c r="M386" s="96"/>
      <c r="N386" s="92"/>
      <c r="O386" s="96"/>
      <c r="P386" s="92"/>
      <c r="Q386" s="92"/>
      <c r="R386" s="92"/>
      <c r="S386" s="92"/>
      <c r="T386" s="92"/>
      <c r="U386" s="382"/>
    </row>
    <row r="387" spans="1:21" x14ac:dyDescent="0.25">
      <c r="A387" s="91"/>
      <c r="B387" s="92"/>
      <c r="C387" s="93"/>
      <c r="D387" s="92"/>
      <c r="E387" s="92"/>
      <c r="F387" s="91"/>
      <c r="G387" s="92"/>
      <c r="H387" s="92"/>
      <c r="I387" s="92"/>
      <c r="J387" s="92"/>
      <c r="K387" s="92"/>
      <c r="L387" s="92"/>
      <c r="M387" s="96"/>
      <c r="N387" s="92"/>
      <c r="O387" s="96"/>
      <c r="P387" s="92"/>
      <c r="Q387" s="92"/>
      <c r="R387" s="92"/>
      <c r="S387" s="92"/>
      <c r="T387" s="92"/>
      <c r="U387" s="382"/>
    </row>
    <row r="388" spans="1:21" x14ac:dyDescent="0.25">
      <c r="A388" s="91"/>
      <c r="B388" s="92"/>
      <c r="C388" s="93"/>
      <c r="D388" s="92"/>
      <c r="E388" s="92"/>
      <c r="F388" s="91"/>
      <c r="G388" s="92"/>
      <c r="H388" s="92"/>
      <c r="I388" s="92"/>
      <c r="J388" s="92"/>
      <c r="K388" s="92"/>
      <c r="L388" s="92"/>
      <c r="M388" s="96"/>
      <c r="N388" s="92"/>
      <c r="O388" s="96"/>
      <c r="P388" s="92"/>
      <c r="Q388" s="92"/>
      <c r="R388" s="92"/>
      <c r="S388" s="92"/>
      <c r="T388" s="92"/>
      <c r="U388" s="382"/>
    </row>
    <row r="389" spans="1:21" x14ac:dyDescent="0.25">
      <c r="A389" s="91"/>
      <c r="B389" s="92"/>
      <c r="C389" s="93"/>
      <c r="D389" s="92"/>
      <c r="E389" s="92"/>
      <c r="F389" s="91"/>
      <c r="G389" s="92"/>
      <c r="H389" s="92"/>
      <c r="I389" s="92"/>
      <c r="J389" s="92"/>
      <c r="K389" s="92"/>
      <c r="L389" s="92"/>
      <c r="M389" s="96"/>
      <c r="N389" s="92"/>
      <c r="O389" s="96"/>
      <c r="P389" s="92"/>
      <c r="Q389" s="92"/>
      <c r="R389" s="92"/>
      <c r="S389" s="92"/>
      <c r="T389" s="92"/>
      <c r="U389" s="382"/>
    </row>
    <row r="390" spans="1:21" x14ac:dyDescent="0.25">
      <c r="A390" s="91"/>
      <c r="B390" s="92"/>
      <c r="C390" s="93"/>
      <c r="D390" s="92"/>
      <c r="E390" s="92"/>
      <c r="F390" s="91"/>
      <c r="G390" s="92"/>
      <c r="H390" s="92"/>
      <c r="I390" s="92"/>
      <c r="J390" s="92"/>
      <c r="K390" s="92"/>
      <c r="L390" s="92"/>
      <c r="M390" s="96"/>
      <c r="N390" s="92"/>
      <c r="O390" s="96"/>
      <c r="P390" s="92"/>
      <c r="Q390" s="92"/>
      <c r="R390" s="92"/>
      <c r="S390" s="92"/>
      <c r="T390" s="92"/>
      <c r="U390" s="382"/>
    </row>
    <row r="391" spans="1:21" x14ac:dyDescent="0.25">
      <c r="A391" s="91"/>
      <c r="B391" s="92"/>
      <c r="C391" s="93"/>
      <c r="D391" s="92"/>
      <c r="E391" s="92"/>
      <c r="F391" s="91"/>
      <c r="G391" s="92"/>
      <c r="H391" s="92"/>
      <c r="I391" s="92"/>
      <c r="J391" s="92"/>
      <c r="K391" s="92"/>
      <c r="L391" s="92"/>
      <c r="M391" s="96"/>
      <c r="N391" s="92"/>
      <c r="O391" s="96"/>
      <c r="P391" s="92"/>
      <c r="Q391" s="92"/>
      <c r="R391" s="92"/>
      <c r="S391" s="92"/>
      <c r="T391" s="92"/>
      <c r="U391" s="382"/>
    </row>
    <row r="392" spans="1:21" x14ac:dyDescent="0.25">
      <c r="A392" s="91"/>
      <c r="B392" s="92"/>
      <c r="C392" s="93"/>
      <c r="D392" s="92"/>
      <c r="E392" s="92"/>
      <c r="F392" s="91"/>
      <c r="G392" s="92"/>
      <c r="H392" s="92"/>
      <c r="I392" s="92"/>
      <c r="J392" s="92"/>
      <c r="K392" s="92"/>
      <c r="L392" s="92"/>
      <c r="M392" s="96"/>
      <c r="N392" s="92"/>
      <c r="O392" s="96"/>
      <c r="P392" s="92"/>
      <c r="Q392" s="92"/>
      <c r="R392" s="92"/>
      <c r="S392" s="92"/>
      <c r="T392" s="92"/>
      <c r="U392" s="382"/>
    </row>
    <row r="393" spans="1:21" x14ac:dyDescent="0.25">
      <c r="A393" s="91"/>
      <c r="B393" s="92"/>
      <c r="C393" s="93"/>
      <c r="D393" s="92"/>
      <c r="E393" s="92"/>
      <c r="F393" s="91"/>
      <c r="G393" s="92"/>
      <c r="H393" s="92"/>
      <c r="I393" s="92"/>
      <c r="J393" s="92"/>
      <c r="K393" s="92"/>
      <c r="L393" s="92"/>
      <c r="M393" s="96"/>
      <c r="N393" s="92"/>
      <c r="O393" s="96"/>
      <c r="P393" s="92"/>
      <c r="Q393" s="92"/>
      <c r="R393" s="92"/>
      <c r="S393" s="92"/>
      <c r="T393" s="92"/>
      <c r="U393" s="382"/>
    </row>
    <row r="394" spans="1:21" x14ac:dyDescent="0.25">
      <c r="A394" s="91"/>
      <c r="B394" s="92"/>
      <c r="C394" s="93"/>
      <c r="D394" s="92"/>
      <c r="E394" s="92"/>
      <c r="F394" s="91"/>
      <c r="G394" s="92"/>
      <c r="H394" s="92"/>
      <c r="I394" s="92"/>
      <c r="J394" s="92"/>
      <c r="K394" s="92"/>
      <c r="L394" s="92"/>
      <c r="M394" s="96"/>
      <c r="N394" s="92"/>
      <c r="O394" s="96"/>
      <c r="P394" s="92"/>
      <c r="Q394" s="92"/>
      <c r="R394" s="92"/>
      <c r="S394" s="92"/>
      <c r="T394" s="92"/>
      <c r="U394" s="382"/>
    </row>
    <row r="395" spans="1:21" x14ac:dyDescent="0.25">
      <c r="A395" s="91"/>
      <c r="B395" s="92"/>
      <c r="C395" s="93"/>
      <c r="D395" s="92"/>
      <c r="E395" s="92"/>
      <c r="F395" s="91"/>
      <c r="G395" s="92"/>
      <c r="H395" s="92"/>
      <c r="I395" s="92"/>
      <c r="J395" s="92"/>
      <c r="K395" s="92"/>
      <c r="L395" s="92"/>
      <c r="M395" s="96"/>
      <c r="N395" s="92"/>
      <c r="O395" s="96"/>
      <c r="P395" s="92"/>
      <c r="Q395" s="92"/>
      <c r="R395" s="92"/>
      <c r="S395" s="92"/>
      <c r="T395" s="92"/>
      <c r="U395" s="382"/>
    </row>
    <row r="396" spans="1:21" x14ac:dyDescent="0.25">
      <c r="A396" s="91"/>
      <c r="B396" s="92"/>
      <c r="C396" s="93"/>
      <c r="D396" s="92"/>
      <c r="E396" s="92"/>
      <c r="F396" s="91"/>
      <c r="G396" s="92"/>
      <c r="H396" s="92"/>
      <c r="I396" s="92"/>
      <c r="J396" s="92"/>
      <c r="K396" s="92"/>
      <c r="L396" s="92"/>
      <c r="M396" s="96"/>
      <c r="N396" s="92"/>
      <c r="O396" s="96"/>
      <c r="P396" s="92"/>
      <c r="Q396" s="92"/>
      <c r="R396" s="92"/>
      <c r="S396" s="92"/>
      <c r="T396" s="92"/>
      <c r="U396" s="382"/>
    </row>
    <row r="397" spans="1:21" x14ac:dyDescent="0.25">
      <c r="A397" s="91"/>
      <c r="B397" s="92"/>
      <c r="C397" s="93"/>
      <c r="D397" s="92"/>
      <c r="E397" s="92"/>
      <c r="F397" s="91"/>
      <c r="G397" s="92"/>
      <c r="H397" s="92"/>
      <c r="I397" s="92"/>
      <c r="J397" s="92"/>
      <c r="K397" s="92"/>
      <c r="L397" s="92"/>
      <c r="M397" s="96"/>
      <c r="N397" s="92"/>
      <c r="O397" s="96"/>
      <c r="P397" s="92"/>
      <c r="Q397" s="92"/>
      <c r="R397" s="92"/>
      <c r="S397" s="92"/>
      <c r="T397" s="92"/>
      <c r="U397" s="382"/>
    </row>
    <row r="398" spans="1:21" x14ac:dyDescent="0.25">
      <c r="A398" s="91"/>
      <c r="B398" s="92"/>
      <c r="C398" s="93"/>
      <c r="D398" s="92"/>
      <c r="E398" s="92"/>
      <c r="F398" s="91"/>
      <c r="G398" s="92"/>
      <c r="H398" s="92"/>
      <c r="I398" s="92"/>
      <c r="J398" s="92"/>
      <c r="K398" s="92"/>
      <c r="L398" s="92"/>
      <c r="M398" s="96"/>
      <c r="N398" s="92"/>
      <c r="O398" s="96"/>
      <c r="P398" s="92"/>
      <c r="Q398" s="92"/>
      <c r="R398" s="92"/>
      <c r="S398" s="92"/>
      <c r="T398" s="92"/>
      <c r="U398" s="382"/>
    </row>
    <row r="399" spans="1:21" x14ac:dyDescent="0.25">
      <c r="A399" s="91"/>
      <c r="B399" s="92"/>
      <c r="C399" s="93"/>
      <c r="D399" s="92"/>
      <c r="E399" s="92"/>
      <c r="F399" s="91"/>
      <c r="G399" s="92"/>
      <c r="H399" s="92"/>
      <c r="I399" s="92"/>
      <c r="J399" s="92"/>
      <c r="K399" s="92"/>
      <c r="L399" s="92"/>
      <c r="M399" s="96"/>
      <c r="N399" s="92"/>
      <c r="O399" s="96"/>
      <c r="P399" s="92"/>
      <c r="Q399" s="92"/>
      <c r="R399" s="92"/>
      <c r="S399" s="92"/>
      <c r="T399" s="92"/>
      <c r="U399" s="382"/>
    </row>
    <row r="400" spans="1:21" x14ac:dyDescent="0.25">
      <c r="A400" s="91"/>
      <c r="B400" s="92"/>
      <c r="C400" s="93"/>
      <c r="D400" s="92"/>
      <c r="E400" s="92"/>
      <c r="F400" s="91"/>
      <c r="G400" s="92"/>
      <c r="H400" s="92"/>
      <c r="I400" s="92"/>
      <c r="J400" s="92"/>
      <c r="K400" s="92"/>
      <c r="L400" s="92"/>
      <c r="M400" s="96"/>
      <c r="N400" s="92"/>
      <c r="O400" s="96"/>
      <c r="P400" s="92"/>
      <c r="Q400" s="92"/>
      <c r="R400" s="92"/>
      <c r="S400" s="92"/>
      <c r="T400" s="92"/>
      <c r="U400" s="382"/>
    </row>
    <row r="401" spans="1:21" x14ac:dyDescent="0.25">
      <c r="A401" s="91"/>
      <c r="B401" s="92"/>
      <c r="C401" s="93"/>
      <c r="D401" s="92"/>
      <c r="E401" s="92"/>
      <c r="F401" s="91"/>
      <c r="G401" s="92"/>
      <c r="H401" s="92"/>
      <c r="I401" s="92"/>
      <c r="J401" s="92"/>
      <c r="K401" s="92"/>
      <c r="L401" s="92"/>
      <c r="M401" s="96"/>
      <c r="N401" s="92"/>
      <c r="O401" s="96"/>
      <c r="P401" s="92"/>
      <c r="Q401" s="92"/>
      <c r="R401" s="92"/>
      <c r="S401" s="92"/>
      <c r="T401" s="92"/>
      <c r="U401" s="382"/>
    </row>
    <row r="402" spans="1:21" x14ac:dyDescent="0.25">
      <c r="A402" s="91"/>
      <c r="B402" s="92"/>
      <c r="C402" s="93"/>
      <c r="D402" s="92"/>
      <c r="E402" s="92"/>
      <c r="F402" s="91"/>
      <c r="G402" s="92"/>
      <c r="H402" s="92"/>
      <c r="I402" s="92"/>
      <c r="J402" s="92"/>
      <c r="K402" s="92"/>
      <c r="L402" s="92"/>
      <c r="M402" s="96"/>
      <c r="N402" s="92"/>
      <c r="O402" s="96"/>
      <c r="P402" s="92"/>
      <c r="Q402" s="92"/>
      <c r="R402" s="92"/>
      <c r="S402" s="92"/>
      <c r="T402" s="92"/>
      <c r="U402" s="382"/>
    </row>
    <row r="403" spans="1:21" x14ac:dyDescent="0.25">
      <c r="A403" s="91"/>
      <c r="B403" s="92"/>
      <c r="C403" s="93"/>
      <c r="D403" s="92"/>
      <c r="E403" s="92"/>
      <c r="F403" s="91"/>
      <c r="G403" s="92"/>
      <c r="H403" s="92"/>
      <c r="I403" s="92"/>
      <c r="J403" s="92"/>
      <c r="K403" s="92"/>
      <c r="L403" s="92"/>
      <c r="M403" s="96"/>
      <c r="N403" s="92"/>
      <c r="O403" s="96"/>
      <c r="P403" s="92"/>
      <c r="Q403" s="92"/>
      <c r="R403" s="92"/>
      <c r="S403" s="92"/>
      <c r="T403" s="92"/>
      <c r="U403" s="382"/>
    </row>
    <row r="404" spans="1:21" x14ac:dyDescent="0.25">
      <c r="A404" s="91"/>
      <c r="B404" s="92"/>
      <c r="C404" s="93"/>
      <c r="D404" s="92"/>
      <c r="E404" s="92"/>
      <c r="F404" s="91"/>
      <c r="G404" s="92"/>
      <c r="H404" s="92"/>
      <c r="I404" s="92"/>
      <c r="J404" s="92"/>
      <c r="K404" s="92"/>
      <c r="L404" s="92"/>
      <c r="M404" s="96"/>
      <c r="N404" s="92"/>
      <c r="O404" s="96"/>
      <c r="P404" s="92"/>
      <c r="Q404" s="92"/>
      <c r="R404" s="92"/>
      <c r="S404" s="92"/>
      <c r="T404" s="92"/>
      <c r="U404" s="382"/>
    </row>
    <row r="405" spans="1:21" x14ac:dyDescent="0.25">
      <c r="A405" s="91"/>
      <c r="B405" s="92"/>
      <c r="C405" s="93"/>
      <c r="D405" s="92"/>
      <c r="E405" s="92"/>
      <c r="F405" s="91"/>
      <c r="G405" s="92"/>
      <c r="H405" s="92"/>
      <c r="I405" s="92"/>
      <c r="J405" s="92"/>
      <c r="K405" s="92"/>
      <c r="L405" s="92"/>
      <c r="M405" s="96"/>
      <c r="N405" s="92"/>
      <c r="O405" s="96"/>
      <c r="P405" s="92"/>
      <c r="Q405" s="92"/>
      <c r="R405" s="92"/>
      <c r="S405" s="92"/>
      <c r="T405" s="92"/>
      <c r="U405" s="382"/>
    </row>
    <row r="406" spans="1:21" x14ac:dyDescent="0.25">
      <c r="A406" s="91"/>
      <c r="B406" s="92"/>
      <c r="C406" s="93"/>
      <c r="D406" s="92"/>
      <c r="E406" s="92"/>
      <c r="F406" s="91"/>
      <c r="G406" s="92"/>
      <c r="H406" s="92"/>
      <c r="I406" s="92"/>
      <c r="J406" s="92"/>
      <c r="K406" s="92"/>
      <c r="L406" s="92"/>
      <c r="M406" s="96"/>
      <c r="N406" s="92"/>
      <c r="O406" s="96"/>
      <c r="P406" s="92"/>
      <c r="Q406" s="92"/>
      <c r="R406" s="92"/>
      <c r="S406" s="92"/>
      <c r="T406" s="92"/>
      <c r="U406" s="382"/>
    </row>
    <row r="407" spans="1:21" x14ac:dyDescent="0.25">
      <c r="A407" s="91"/>
      <c r="B407" s="92"/>
      <c r="C407" s="93"/>
      <c r="D407" s="92"/>
      <c r="E407" s="92"/>
      <c r="F407" s="91"/>
      <c r="G407" s="92"/>
      <c r="H407" s="92"/>
      <c r="I407" s="92"/>
      <c r="J407" s="92"/>
      <c r="K407" s="92"/>
      <c r="L407" s="92"/>
      <c r="M407" s="96"/>
      <c r="N407" s="92"/>
      <c r="O407" s="96"/>
      <c r="P407" s="92"/>
      <c r="Q407" s="92"/>
      <c r="R407" s="92"/>
      <c r="S407" s="92"/>
      <c r="T407" s="92"/>
      <c r="U407" s="382"/>
    </row>
    <row r="408" spans="1:21" x14ac:dyDescent="0.25">
      <c r="A408" s="91"/>
      <c r="B408" s="92"/>
      <c r="C408" s="93"/>
      <c r="D408" s="92"/>
      <c r="E408" s="92"/>
      <c r="F408" s="91"/>
      <c r="G408" s="92"/>
      <c r="H408" s="92"/>
      <c r="I408" s="92"/>
      <c r="J408" s="92"/>
      <c r="K408" s="92"/>
      <c r="L408" s="92"/>
      <c r="M408" s="96"/>
      <c r="N408" s="92"/>
      <c r="O408" s="96"/>
      <c r="P408" s="92"/>
      <c r="Q408" s="92"/>
      <c r="R408" s="92"/>
      <c r="S408" s="92"/>
      <c r="T408" s="92"/>
      <c r="U408" s="382"/>
    </row>
    <row r="409" spans="1:21" x14ac:dyDescent="0.25">
      <c r="A409" s="91"/>
      <c r="B409" s="92"/>
      <c r="C409" s="93"/>
      <c r="D409" s="92"/>
      <c r="E409" s="92"/>
      <c r="F409" s="91"/>
      <c r="G409" s="92"/>
      <c r="H409" s="92"/>
      <c r="I409" s="92"/>
      <c r="J409" s="92"/>
      <c r="K409" s="92"/>
      <c r="L409" s="92"/>
      <c r="M409" s="96"/>
      <c r="N409" s="92"/>
      <c r="O409" s="96"/>
      <c r="P409" s="92"/>
      <c r="Q409" s="92"/>
      <c r="R409" s="92"/>
      <c r="S409" s="92"/>
      <c r="T409" s="92"/>
      <c r="U409" s="382"/>
    </row>
    <row r="410" spans="1:21" x14ac:dyDescent="0.25">
      <c r="A410" s="91"/>
      <c r="B410" s="92"/>
      <c r="C410" s="93"/>
      <c r="D410" s="92"/>
      <c r="E410" s="92"/>
      <c r="F410" s="91"/>
      <c r="G410" s="92"/>
      <c r="H410" s="92"/>
      <c r="I410" s="92"/>
      <c r="J410" s="92"/>
      <c r="K410" s="92"/>
      <c r="L410" s="92"/>
      <c r="M410" s="96"/>
      <c r="N410" s="92"/>
      <c r="O410" s="96"/>
      <c r="P410" s="92"/>
      <c r="Q410" s="92"/>
      <c r="R410" s="92"/>
      <c r="S410" s="92"/>
      <c r="T410" s="92"/>
      <c r="U410" s="382"/>
    </row>
    <row r="411" spans="1:21" x14ac:dyDescent="0.25">
      <c r="A411" s="91"/>
      <c r="B411" s="92"/>
      <c r="C411" s="93"/>
      <c r="D411" s="92"/>
      <c r="E411" s="92"/>
      <c r="F411" s="91"/>
      <c r="G411" s="92"/>
      <c r="H411" s="92"/>
      <c r="I411" s="92"/>
      <c r="J411" s="92"/>
      <c r="K411" s="92"/>
      <c r="L411" s="92"/>
      <c r="M411" s="96"/>
      <c r="N411" s="92"/>
      <c r="O411" s="96"/>
      <c r="P411" s="92"/>
      <c r="Q411" s="92"/>
      <c r="R411" s="92"/>
      <c r="S411" s="92"/>
      <c r="T411" s="92"/>
      <c r="U411" s="382"/>
    </row>
    <row r="412" spans="1:21" x14ac:dyDescent="0.25">
      <c r="A412" s="91"/>
      <c r="B412" s="92"/>
      <c r="C412" s="93"/>
      <c r="D412" s="92"/>
      <c r="E412" s="92"/>
      <c r="F412" s="91"/>
      <c r="G412" s="92"/>
      <c r="H412" s="92"/>
      <c r="I412" s="92"/>
      <c r="J412" s="92"/>
      <c r="K412" s="92"/>
      <c r="L412" s="92"/>
      <c r="M412" s="96"/>
      <c r="N412" s="92"/>
      <c r="O412" s="96"/>
      <c r="P412" s="92"/>
      <c r="Q412" s="92"/>
      <c r="R412" s="92"/>
      <c r="S412" s="92"/>
      <c r="T412" s="92"/>
      <c r="U412" s="382"/>
    </row>
    <row r="413" spans="1:21" x14ac:dyDescent="0.25">
      <c r="A413" s="91"/>
      <c r="B413" s="92"/>
      <c r="C413" s="93"/>
      <c r="D413" s="92"/>
      <c r="E413" s="92"/>
      <c r="F413" s="91"/>
      <c r="G413" s="92"/>
      <c r="H413" s="92"/>
      <c r="I413" s="92"/>
      <c r="J413" s="92"/>
      <c r="K413" s="92"/>
      <c r="L413" s="92"/>
      <c r="M413" s="96"/>
      <c r="N413" s="92"/>
      <c r="O413" s="96"/>
      <c r="P413" s="92"/>
      <c r="Q413" s="92"/>
      <c r="R413" s="92"/>
      <c r="S413" s="92"/>
      <c r="T413" s="92"/>
      <c r="U413" s="382"/>
    </row>
    <row r="414" spans="1:21" x14ac:dyDescent="0.25">
      <c r="A414" s="91"/>
      <c r="B414" s="92"/>
      <c r="C414" s="93"/>
      <c r="D414" s="92"/>
      <c r="E414" s="92"/>
      <c r="F414" s="91"/>
      <c r="G414" s="92"/>
      <c r="H414" s="92"/>
      <c r="I414" s="92"/>
      <c r="J414" s="92"/>
      <c r="K414" s="92"/>
      <c r="L414" s="92"/>
      <c r="M414" s="96"/>
      <c r="N414" s="92"/>
      <c r="O414" s="96"/>
      <c r="P414" s="92"/>
      <c r="Q414" s="92"/>
      <c r="R414" s="92"/>
      <c r="S414" s="92"/>
      <c r="T414" s="92"/>
      <c r="U414" s="382"/>
    </row>
    <row r="415" spans="1:21" x14ac:dyDescent="0.25">
      <c r="A415" s="91"/>
      <c r="B415" s="92"/>
      <c r="C415" s="93"/>
      <c r="D415" s="92"/>
      <c r="E415" s="92"/>
      <c r="F415" s="91"/>
      <c r="G415" s="92"/>
      <c r="H415" s="92"/>
      <c r="I415" s="92"/>
      <c r="J415" s="92"/>
      <c r="K415" s="92"/>
      <c r="L415" s="92"/>
      <c r="M415" s="96"/>
      <c r="N415" s="92"/>
      <c r="O415" s="96"/>
      <c r="P415" s="92"/>
      <c r="Q415" s="92"/>
      <c r="R415" s="92"/>
      <c r="S415" s="92"/>
      <c r="T415" s="92"/>
      <c r="U415" s="382"/>
    </row>
    <row r="416" spans="1:21" x14ac:dyDescent="0.25">
      <c r="A416" s="91"/>
      <c r="B416" s="92"/>
      <c r="C416" s="93"/>
      <c r="D416" s="92"/>
      <c r="E416" s="92"/>
      <c r="F416" s="91"/>
      <c r="G416" s="92"/>
      <c r="H416" s="92"/>
      <c r="I416" s="92"/>
      <c r="J416" s="92"/>
      <c r="K416" s="92"/>
      <c r="L416" s="92"/>
      <c r="M416" s="96"/>
      <c r="N416" s="92"/>
      <c r="O416" s="96"/>
      <c r="P416" s="92"/>
      <c r="Q416" s="92"/>
      <c r="R416" s="92"/>
      <c r="S416" s="92"/>
      <c r="T416" s="92"/>
      <c r="U416" s="382"/>
    </row>
    <row r="417" spans="1:21" x14ac:dyDescent="0.25">
      <c r="A417" s="91"/>
      <c r="B417" s="92"/>
      <c r="C417" s="93"/>
      <c r="D417" s="92"/>
      <c r="E417" s="92"/>
      <c r="F417" s="91"/>
      <c r="G417" s="92"/>
      <c r="H417" s="92"/>
      <c r="I417" s="92"/>
      <c r="J417" s="92"/>
      <c r="K417" s="92"/>
      <c r="L417" s="92"/>
      <c r="M417" s="96"/>
      <c r="N417" s="92"/>
      <c r="O417" s="96"/>
      <c r="P417" s="92"/>
      <c r="Q417" s="92"/>
      <c r="R417" s="92"/>
      <c r="S417" s="92"/>
      <c r="T417" s="92"/>
      <c r="U417" s="382"/>
    </row>
    <row r="418" spans="1:21" x14ac:dyDescent="0.25">
      <c r="A418" s="91"/>
      <c r="B418" s="92"/>
      <c r="C418" s="93"/>
      <c r="D418" s="92"/>
      <c r="E418" s="92"/>
      <c r="F418" s="91"/>
      <c r="G418" s="92"/>
      <c r="H418" s="92"/>
      <c r="I418" s="92"/>
      <c r="J418" s="92"/>
      <c r="K418" s="92"/>
      <c r="L418" s="92"/>
      <c r="M418" s="96"/>
      <c r="N418" s="92"/>
      <c r="O418" s="96"/>
      <c r="P418" s="92"/>
      <c r="Q418" s="92"/>
      <c r="R418" s="92"/>
      <c r="S418" s="92"/>
      <c r="T418" s="92"/>
      <c r="U418" s="382"/>
    </row>
    <row r="419" spans="1:21" x14ac:dyDescent="0.25">
      <c r="A419" s="91"/>
      <c r="B419" s="92"/>
      <c r="C419" s="93"/>
      <c r="D419" s="92"/>
      <c r="E419" s="92"/>
      <c r="F419" s="91"/>
      <c r="G419" s="92"/>
      <c r="H419" s="92"/>
      <c r="I419" s="92"/>
      <c r="J419" s="92"/>
      <c r="K419" s="92"/>
      <c r="L419" s="92"/>
      <c r="M419" s="96"/>
      <c r="N419" s="92"/>
      <c r="O419" s="96"/>
      <c r="P419" s="92"/>
      <c r="Q419" s="92"/>
      <c r="R419" s="92"/>
      <c r="S419" s="92"/>
      <c r="T419" s="92"/>
      <c r="U419" s="382"/>
    </row>
    <row r="420" spans="1:21" x14ac:dyDescent="0.25">
      <c r="A420" s="91"/>
      <c r="B420" s="92"/>
      <c r="C420" s="93"/>
      <c r="D420" s="92"/>
      <c r="E420" s="92"/>
      <c r="F420" s="91"/>
      <c r="G420" s="92"/>
      <c r="H420" s="92"/>
      <c r="I420" s="92"/>
      <c r="J420" s="92"/>
      <c r="K420" s="92"/>
      <c r="L420" s="92"/>
      <c r="M420" s="96"/>
      <c r="N420" s="92"/>
      <c r="O420" s="96"/>
      <c r="P420" s="92"/>
      <c r="Q420" s="92"/>
      <c r="R420" s="92"/>
      <c r="S420" s="92"/>
      <c r="T420" s="92"/>
      <c r="U420" s="382"/>
    </row>
    <row r="421" spans="1:21" x14ac:dyDescent="0.25">
      <c r="A421" s="91"/>
      <c r="B421" s="92"/>
      <c r="C421" s="93"/>
      <c r="D421" s="92"/>
      <c r="E421" s="92"/>
      <c r="F421" s="91"/>
      <c r="G421" s="92"/>
      <c r="H421" s="92"/>
      <c r="I421" s="92"/>
      <c r="J421" s="92"/>
      <c r="K421" s="92"/>
      <c r="L421" s="92"/>
      <c r="M421" s="96"/>
      <c r="N421" s="92"/>
      <c r="O421" s="96"/>
      <c r="P421" s="92"/>
      <c r="Q421" s="92"/>
      <c r="R421" s="92"/>
      <c r="S421" s="92"/>
      <c r="T421" s="92"/>
      <c r="U421" s="382"/>
    </row>
    <row r="422" spans="1:21" x14ac:dyDescent="0.25">
      <c r="A422" s="91"/>
      <c r="B422" s="92"/>
      <c r="C422" s="93"/>
      <c r="D422" s="92"/>
      <c r="E422" s="92"/>
      <c r="F422" s="91"/>
      <c r="G422" s="92"/>
      <c r="H422" s="92"/>
      <c r="I422" s="92"/>
      <c r="J422" s="92"/>
      <c r="K422" s="92"/>
      <c r="L422" s="92"/>
      <c r="M422" s="96"/>
      <c r="N422" s="92"/>
      <c r="O422" s="96"/>
      <c r="P422" s="92"/>
      <c r="Q422" s="92"/>
      <c r="R422" s="92"/>
      <c r="S422" s="92"/>
      <c r="T422" s="92"/>
      <c r="U422" s="382"/>
    </row>
    <row r="423" spans="1:21" x14ac:dyDescent="0.25">
      <c r="A423" s="91"/>
      <c r="B423" s="92"/>
      <c r="C423" s="93"/>
      <c r="D423" s="92"/>
      <c r="E423" s="92"/>
      <c r="F423" s="91"/>
      <c r="G423" s="92"/>
      <c r="H423" s="92"/>
      <c r="I423" s="92"/>
      <c r="J423" s="92"/>
      <c r="K423" s="92"/>
      <c r="L423" s="92"/>
      <c r="M423" s="96"/>
      <c r="N423" s="92"/>
      <c r="O423" s="96"/>
      <c r="P423" s="92"/>
      <c r="Q423" s="92"/>
      <c r="R423" s="92"/>
      <c r="S423" s="92"/>
      <c r="T423" s="92"/>
      <c r="U423" s="382"/>
    </row>
    <row r="424" spans="1:21" x14ac:dyDescent="0.25">
      <c r="A424" s="91"/>
      <c r="B424" s="92"/>
      <c r="C424" s="93"/>
      <c r="D424" s="92"/>
      <c r="E424" s="92"/>
      <c r="F424" s="91"/>
      <c r="G424" s="92"/>
      <c r="H424" s="92"/>
      <c r="I424" s="92"/>
      <c r="J424" s="92"/>
      <c r="K424" s="92"/>
      <c r="L424" s="92"/>
      <c r="M424" s="96"/>
      <c r="N424" s="92"/>
      <c r="O424" s="96"/>
      <c r="P424" s="92"/>
      <c r="Q424" s="92"/>
      <c r="R424" s="92"/>
      <c r="S424" s="92"/>
      <c r="T424" s="92"/>
      <c r="U424" s="382"/>
    </row>
    <row r="425" spans="1:21" x14ac:dyDescent="0.25">
      <c r="A425" s="91"/>
      <c r="B425" s="92"/>
      <c r="C425" s="93"/>
      <c r="D425" s="92"/>
      <c r="E425" s="92"/>
      <c r="F425" s="91"/>
      <c r="G425" s="92"/>
      <c r="H425" s="92"/>
      <c r="I425" s="92"/>
      <c r="J425" s="92"/>
      <c r="K425" s="92"/>
      <c r="L425" s="92"/>
      <c r="M425" s="96"/>
      <c r="N425" s="92"/>
      <c r="O425" s="96"/>
      <c r="P425" s="92"/>
      <c r="Q425" s="92"/>
      <c r="R425" s="92"/>
      <c r="S425" s="92"/>
      <c r="T425" s="92"/>
      <c r="U425" s="382"/>
    </row>
    <row r="426" spans="1:21" x14ac:dyDescent="0.25">
      <c r="A426" s="91"/>
      <c r="B426" s="92"/>
      <c r="C426" s="93"/>
      <c r="D426" s="92"/>
      <c r="E426" s="92"/>
      <c r="F426" s="91"/>
      <c r="G426" s="92"/>
      <c r="H426" s="92"/>
      <c r="I426" s="92"/>
      <c r="J426" s="92"/>
      <c r="K426" s="92"/>
      <c r="L426" s="92"/>
      <c r="M426" s="96"/>
      <c r="N426" s="92"/>
      <c r="O426" s="96"/>
      <c r="P426" s="92"/>
      <c r="Q426" s="92"/>
      <c r="R426" s="92"/>
      <c r="S426" s="92"/>
      <c r="T426" s="92"/>
      <c r="U426" s="382"/>
    </row>
    <row r="427" spans="1:21" x14ac:dyDescent="0.25">
      <c r="A427" s="91"/>
      <c r="B427" s="92"/>
      <c r="C427" s="93"/>
      <c r="D427" s="92"/>
      <c r="E427" s="92"/>
      <c r="F427" s="91"/>
      <c r="G427" s="92"/>
      <c r="H427" s="92"/>
      <c r="I427" s="92"/>
      <c r="J427" s="92"/>
      <c r="K427" s="92"/>
      <c r="L427" s="92"/>
      <c r="M427" s="96"/>
      <c r="N427" s="92"/>
      <c r="O427" s="96"/>
      <c r="P427" s="92"/>
      <c r="Q427" s="92"/>
      <c r="R427" s="92"/>
      <c r="S427" s="92"/>
      <c r="T427" s="92"/>
      <c r="U427" s="382"/>
    </row>
    <row r="428" spans="1:21" x14ac:dyDescent="0.25">
      <c r="A428" s="91"/>
      <c r="B428" s="92"/>
      <c r="C428" s="93"/>
      <c r="D428" s="92"/>
      <c r="E428" s="92"/>
      <c r="F428" s="91"/>
      <c r="G428" s="92"/>
      <c r="H428" s="92"/>
      <c r="I428" s="92"/>
      <c r="J428" s="92"/>
      <c r="K428" s="92"/>
      <c r="L428" s="92"/>
      <c r="M428" s="96"/>
      <c r="N428" s="92"/>
      <c r="O428" s="96"/>
      <c r="P428" s="92"/>
      <c r="Q428" s="92"/>
      <c r="R428" s="92"/>
      <c r="S428" s="92"/>
      <c r="T428" s="92"/>
      <c r="U428" s="382"/>
    </row>
    <row r="429" spans="1:21" x14ac:dyDescent="0.25">
      <c r="A429" s="91"/>
      <c r="B429" s="92"/>
      <c r="C429" s="93"/>
      <c r="D429" s="92"/>
      <c r="E429" s="92"/>
      <c r="F429" s="91"/>
      <c r="G429" s="92"/>
      <c r="H429" s="92"/>
      <c r="I429" s="92"/>
      <c r="J429" s="92"/>
      <c r="K429" s="92"/>
      <c r="L429" s="92"/>
      <c r="M429" s="96"/>
      <c r="N429" s="92"/>
      <c r="O429" s="96"/>
      <c r="P429" s="92"/>
      <c r="Q429" s="92"/>
      <c r="R429" s="92"/>
      <c r="S429" s="92"/>
      <c r="T429" s="92"/>
      <c r="U429" s="382"/>
    </row>
    <row r="430" spans="1:21" x14ac:dyDescent="0.25">
      <c r="A430" s="91"/>
      <c r="B430" s="92"/>
      <c r="C430" s="93"/>
      <c r="D430" s="92"/>
      <c r="E430" s="92"/>
      <c r="F430" s="91"/>
      <c r="G430" s="92"/>
      <c r="H430" s="92"/>
      <c r="I430" s="92"/>
      <c r="J430" s="92"/>
      <c r="K430" s="92"/>
      <c r="L430" s="92"/>
      <c r="M430" s="96"/>
      <c r="N430" s="92"/>
      <c r="O430" s="96"/>
      <c r="P430" s="92"/>
      <c r="Q430" s="92"/>
      <c r="R430" s="92"/>
      <c r="S430" s="92"/>
      <c r="T430" s="92"/>
      <c r="U430" s="382"/>
    </row>
    <row r="431" spans="1:21" x14ac:dyDescent="0.25">
      <c r="A431" s="91"/>
      <c r="B431" s="92"/>
      <c r="C431" s="93"/>
      <c r="D431" s="92"/>
      <c r="E431" s="92"/>
      <c r="F431" s="91"/>
      <c r="G431" s="92"/>
      <c r="H431" s="92"/>
      <c r="I431" s="92"/>
      <c r="J431" s="92"/>
      <c r="K431" s="92"/>
      <c r="L431" s="92"/>
      <c r="M431" s="96"/>
      <c r="N431" s="92"/>
      <c r="O431" s="96"/>
      <c r="P431" s="92"/>
      <c r="Q431" s="92"/>
      <c r="R431" s="92"/>
      <c r="S431" s="92"/>
      <c r="T431" s="92"/>
      <c r="U431" s="382"/>
    </row>
    <row r="432" spans="1:21" x14ac:dyDescent="0.25">
      <c r="A432" s="91"/>
      <c r="B432" s="92"/>
      <c r="C432" s="93"/>
      <c r="D432" s="92"/>
      <c r="E432" s="92"/>
      <c r="F432" s="91"/>
      <c r="G432" s="92"/>
      <c r="H432" s="92"/>
      <c r="I432" s="92"/>
      <c r="J432" s="92"/>
      <c r="K432" s="92"/>
      <c r="L432" s="92"/>
      <c r="M432" s="96"/>
      <c r="N432" s="92"/>
      <c r="O432" s="96"/>
      <c r="P432" s="92"/>
      <c r="Q432" s="92"/>
      <c r="R432" s="92"/>
      <c r="S432" s="92"/>
      <c r="T432" s="92"/>
      <c r="U432" s="382"/>
    </row>
    <row r="433" spans="1:21" x14ac:dyDescent="0.25">
      <c r="A433" s="91"/>
      <c r="B433" s="92"/>
      <c r="C433" s="93"/>
      <c r="D433" s="92"/>
      <c r="E433" s="92"/>
      <c r="F433" s="91"/>
      <c r="G433" s="92"/>
      <c r="H433" s="92"/>
      <c r="I433" s="92"/>
      <c r="J433" s="92"/>
      <c r="K433" s="92"/>
      <c r="L433" s="92"/>
      <c r="M433" s="96"/>
      <c r="N433" s="92"/>
      <c r="O433" s="96"/>
      <c r="P433" s="92"/>
      <c r="Q433" s="92"/>
      <c r="R433" s="92"/>
      <c r="S433" s="92"/>
      <c r="T433" s="92"/>
      <c r="U433" s="382"/>
    </row>
    <row r="434" spans="1:21" x14ac:dyDescent="0.25">
      <c r="A434" s="91"/>
      <c r="B434" s="92"/>
      <c r="C434" s="93"/>
      <c r="D434" s="92"/>
      <c r="E434" s="92"/>
      <c r="F434" s="91"/>
      <c r="G434" s="92"/>
      <c r="H434" s="92"/>
      <c r="I434" s="92"/>
      <c r="J434" s="92"/>
      <c r="K434" s="92"/>
      <c r="L434" s="92"/>
      <c r="M434" s="96"/>
      <c r="N434" s="92"/>
      <c r="O434" s="96"/>
      <c r="P434" s="92"/>
      <c r="Q434" s="92"/>
      <c r="R434" s="92"/>
      <c r="S434" s="92"/>
      <c r="T434" s="92"/>
      <c r="U434" s="382"/>
    </row>
    <row r="435" spans="1:21" x14ac:dyDescent="0.25">
      <c r="A435" s="91"/>
      <c r="B435" s="92"/>
      <c r="C435" s="93"/>
      <c r="D435" s="92"/>
      <c r="E435" s="92"/>
      <c r="F435" s="91"/>
      <c r="G435" s="92"/>
      <c r="H435" s="92"/>
      <c r="I435" s="92"/>
      <c r="J435" s="92"/>
      <c r="K435" s="92"/>
      <c r="L435" s="92"/>
      <c r="M435" s="96"/>
      <c r="N435" s="92"/>
      <c r="O435" s="96"/>
      <c r="P435" s="92"/>
      <c r="Q435" s="92"/>
      <c r="R435" s="92"/>
      <c r="S435" s="92"/>
      <c r="T435" s="92"/>
      <c r="U435" s="382"/>
    </row>
    <row r="436" spans="1:21" x14ac:dyDescent="0.25">
      <c r="A436" s="91"/>
      <c r="B436" s="92"/>
      <c r="C436" s="93"/>
      <c r="D436" s="92"/>
      <c r="E436" s="92"/>
      <c r="F436" s="91"/>
      <c r="G436" s="92"/>
      <c r="H436" s="92"/>
      <c r="I436" s="92"/>
      <c r="J436" s="92"/>
      <c r="K436" s="92"/>
      <c r="L436" s="92"/>
      <c r="M436" s="96"/>
      <c r="N436" s="92"/>
      <c r="O436" s="96"/>
      <c r="P436" s="92"/>
      <c r="Q436" s="92"/>
      <c r="R436" s="92"/>
      <c r="S436" s="92"/>
      <c r="T436" s="92"/>
      <c r="U436" s="382"/>
    </row>
    <row r="437" spans="1:21" x14ac:dyDescent="0.25">
      <c r="A437" s="91"/>
      <c r="B437" s="92"/>
      <c r="C437" s="93"/>
      <c r="D437" s="92"/>
      <c r="E437" s="92"/>
      <c r="F437" s="91"/>
      <c r="G437" s="92"/>
      <c r="H437" s="92"/>
      <c r="I437" s="92"/>
      <c r="J437" s="92"/>
      <c r="K437" s="92"/>
      <c r="L437" s="92"/>
      <c r="M437" s="96"/>
      <c r="N437" s="92"/>
      <c r="O437" s="96"/>
      <c r="P437" s="92"/>
      <c r="Q437" s="92"/>
      <c r="R437" s="92"/>
      <c r="S437" s="92"/>
      <c r="T437" s="92"/>
      <c r="U437" s="382"/>
    </row>
    <row r="438" spans="1:21" x14ac:dyDescent="0.25">
      <c r="A438" s="91"/>
      <c r="B438" s="92"/>
      <c r="C438" s="93"/>
      <c r="D438" s="92"/>
      <c r="E438" s="92"/>
      <c r="F438" s="91"/>
      <c r="G438" s="92"/>
      <c r="H438" s="92"/>
      <c r="I438" s="92"/>
      <c r="J438" s="92"/>
      <c r="K438" s="92"/>
      <c r="L438" s="92"/>
      <c r="M438" s="96"/>
      <c r="N438" s="92"/>
      <c r="O438" s="96"/>
      <c r="P438" s="92"/>
      <c r="Q438" s="92"/>
      <c r="R438" s="92"/>
      <c r="S438" s="92"/>
      <c r="T438" s="92"/>
      <c r="U438" s="382"/>
    </row>
    <row r="439" spans="1:21" x14ac:dyDescent="0.25">
      <c r="A439" s="91"/>
      <c r="B439" s="92"/>
      <c r="C439" s="93"/>
      <c r="D439" s="92"/>
      <c r="E439" s="92"/>
      <c r="F439" s="91"/>
      <c r="G439" s="92"/>
      <c r="H439" s="92"/>
      <c r="I439" s="92"/>
      <c r="J439" s="92"/>
      <c r="K439" s="92"/>
      <c r="L439" s="92"/>
      <c r="M439" s="96"/>
      <c r="N439" s="92"/>
      <c r="O439" s="96"/>
      <c r="P439" s="92"/>
      <c r="Q439" s="92"/>
      <c r="R439" s="92"/>
      <c r="S439" s="92"/>
      <c r="T439" s="92"/>
      <c r="U439" s="382"/>
    </row>
    <row r="440" spans="1:21" x14ac:dyDescent="0.25">
      <c r="A440" s="91"/>
      <c r="B440" s="92"/>
      <c r="C440" s="93"/>
      <c r="D440" s="92"/>
      <c r="E440" s="92"/>
      <c r="F440" s="91"/>
      <c r="G440" s="92"/>
      <c r="H440" s="92"/>
      <c r="I440" s="92"/>
      <c r="J440" s="92"/>
      <c r="K440" s="92"/>
      <c r="L440" s="92"/>
      <c r="M440" s="96"/>
      <c r="N440" s="92"/>
      <c r="O440" s="96"/>
      <c r="P440" s="92"/>
      <c r="Q440" s="92"/>
      <c r="R440" s="92"/>
      <c r="S440" s="92"/>
      <c r="T440" s="92"/>
      <c r="U440" s="382"/>
    </row>
    <row r="441" spans="1:21" x14ac:dyDescent="0.25">
      <c r="A441" s="91"/>
      <c r="B441" s="92"/>
      <c r="C441" s="93"/>
      <c r="D441" s="92"/>
      <c r="E441" s="92"/>
      <c r="F441" s="91"/>
      <c r="G441" s="92"/>
      <c r="H441" s="92"/>
      <c r="I441" s="92"/>
      <c r="J441" s="92"/>
      <c r="K441" s="92"/>
      <c r="L441" s="92"/>
      <c r="M441" s="96"/>
      <c r="N441" s="92"/>
      <c r="O441" s="96"/>
      <c r="P441" s="92"/>
      <c r="Q441" s="92"/>
      <c r="R441" s="92"/>
      <c r="S441" s="92"/>
      <c r="T441" s="92"/>
      <c r="U441" s="382"/>
    </row>
    <row r="442" spans="1:21" x14ac:dyDescent="0.25">
      <c r="A442" s="91"/>
      <c r="B442" s="92"/>
      <c r="C442" s="93"/>
      <c r="D442" s="92"/>
      <c r="E442" s="92"/>
      <c r="F442" s="91"/>
      <c r="G442" s="92"/>
      <c r="H442" s="92"/>
      <c r="I442" s="92"/>
      <c r="J442" s="92"/>
      <c r="K442" s="92"/>
      <c r="L442" s="92"/>
      <c r="M442" s="96"/>
      <c r="N442" s="92"/>
      <c r="O442" s="96"/>
      <c r="P442" s="92"/>
      <c r="Q442" s="92"/>
      <c r="R442" s="92"/>
      <c r="S442" s="92"/>
      <c r="T442" s="92"/>
      <c r="U442" s="382"/>
    </row>
    <row r="443" spans="1:21" x14ac:dyDescent="0.25">
      <c r="A443" s="91"/>
      <c r="B443" s="92"/>
      <c r="C443" s="93"/>
      <c r="D443" s="92"/>
      <c r="E443" s="92"/>
      <c r="F443" s="91"/>
      <c r="G443" s="92"/>
      <c r="H443" s="92"/>
      <c r="I443" s="92"/>
      <c r="J443" s="92"/>
      <c r="K443" s="92"/>
      <c r="L443" s="92"/>
      <c r="M443" s="96"/>
      <c r="N443" s="92"/>
      <c r="O443" s="96"/>
      <c r="P443" s="92"/>
      <c r="Q443" s="92"/>
      <c r="R443" s="92"/>
      <c r="S443" s="92"/>
      <c r="T443" s="92"/>
      <c r="U443" s="382"/>
    </row>
    <row r="444" spans="1:21" x14ac:dyDescent="0.25">
      <c r="A444" s="91"/>
      <c r="B444" s="92"/>
      <c r="C444" s="93"/>
      <c r="D444" s="92"/>
      <c r="E444" s="92"/>
      <c r="F444" s="91"/>
      <c r="G444" s="92"/>
      <c r="H444" s="92"/>
      <c r="I444" s="92"/>
      <c r="J444" s="92"/>
      <c r="K444" s="92"/>
      <c r="L444" s="92"/>
      <c r="M444" s="96"/>
      <c r="N444" s="92"/>
      <c r="O444" s="96"/>
      <c r="P444" s="92"/>
      <c r="Q444" s="92"/>
      <c r="R444" s="92"/>
      <c r="S444" s="92"/>
      <c r="T444" s="92"/>
      <c r="U444" s="382"/>
    </row>
    <row r="445" spans="1:21" x14ac:dyDescent="0.25">
      <c r="A445" s="91"/>
      <c r="B445" s="92"/>
      <c r="C445" s="93"/>
      <c r="D445" s="92"/>
      <c r="E445" s="92"/>
      <c r="F445" s="91"/>
      <c r="G445" s="92"/>
      <c r="H445" s="92"/>
      <c r="I445" s="92"/>
      <c r="J445" s="92"/>
      <c r="K445" s="92"/>
      <c r="L445" s="92"/>
      <c r="M445" s="96"/>
      <c r="N445" s="92"/>
      <c r="O445" s="96"/>
      <c r="P445" s="92"/>
      <c r="Q445" s="92"/>
      <c r="R445" s="92"/>
      <c r="S445" s="92"/>
      <c r="T445" s="92"/>
      <c r="U445" s="382"/>
    </row>
    <row r="446" spans="1:21" x14ac:dyDescent="0.25">
      <c r="A446" s="91"/>
      <c r="B446" s="92"/>
      <c r="C446" s="93"/>
      <c r="D446" s="92"/>
      <c r="E446" s="92"/>
      <c r="F446" s="91"/>
      <c r="G446" s="92"/>
      <c r="H446" s="92"/>
      <c r="I446" s="92"/>
      <c r="J446" s="92"/>
      <c r="K446" s="92"/>
      <c r="L446" s="92"/>
      <c r="M446" s="96"/>
      <c r="N446" s="92"/>
      <c r="O446" s="96"/>
      <c r="P446" s="92"/>
      <c r="Q446" s="92"/>
      <c r="R446" s="92"/>
      <c r="S446" s="92"/>
      <c r="T446" s="92"/>
      <c r="U446" s="382"/>
    </row>
    <row r="447" spans="1:21" x14ac:dyDescent="0.25">
      <c r="A447" s="91"/>
      <c r="B447" s="92"/>
      <c r="C447" s="93"/>
      <c r="D447" s="92"/>
      <c r="E447" s="92"/>
      <c r="F447" s="91"/>
      <c r="G447" s="92"/>
      <c r="H447" s="92"/>
      <c r="I447" s="92"/>
      <c r="J447" s="92"/>
      <c r="K447" s="92"/>
      <c r="L447" s="92"/>
      <c r="M447" s="96"/>
      <c r="N447" s="92"/>
      <c r="O447" s="96"/>
      <c r="P447" s="92"/>
      <c r="Q447" s="92"/>
      <c r="R447" s="92"/>
      <c r="S447" s="92"/>
      <c r="T447" s="92"/>
      <c r="U447" s="382"/>
    </row>
    <row r="448" spans="1:21" x14ac:dyDescent="0.25">
      <c r="A448" s="91"/>
      <c r="B448" s="92"/>
      <c r="C448" s="93"/>
      <c r="D448" s="92"/>
      <c r="E448" s="92"/>
      <c r="F448" s="91"/>
      <c r="G448" s="92"/>
      <c r="H448" s="92"/>
      <c r="I448" s="92"/>
      <c r="J448" s="92"/>
      <c r="K448" s="92"/>
      <c r="L448" s="92"/>
      <c r="M448" s="96"/>
      <c r="N448" s="92"/>
      <c r="O448" s="96"/>
      <c r="P448" s="92"/>
      <c r="Q448" s="92"/>
      <c r="R448" s="92"/>
      <c r="S448" s="92"/>
      <c r="T448" s="92"/>
      <c r="U448" s="382"/>
    </row>
    <row r="449" spans="1:21" x14ac:dyDescent="0.25">
      <c r="A449" s="91"/>
      <c r="B449" s="92"/>
      <c r="C449" s="93"/>
      <c r="D449" s="92"/>
      <c r="E449" s="92"/>
      <c r="F449" s="91"/>
      <c r="G449" s="92"/>
      <c r="H449" s="92"/>
      <c r="I449" s="92"/>
      <c r="J449" s="92"/>
      <c r="K449" s="92"/>
      <c r="L449" s="92"/>
      <c r="M449" s="96"/>
      <c r="N449" s="92"/>
      <c r="O449" s="96"/>
      <c r="P449" s="92"/>
      <c r="Q449" s="92"/>
      <c r="R449" s="92"/>
      <c r="S449" s="92"/>
      <c r="T449" s="92"/>
      <c r="U449" s="382"/>
    </row>
    <row r="450" spans="1:21" x14ac:dyDescent="0.25">
      <c r="A450" s="91"/>
      <c r="B450" s="92"/>
      <c r="C450" s="93"/>
      <c r="D450" s="92"/>
      <c r="E450" s="92"/>
      <c r="F450" s="91"/>
      <c r="G450" s="92"/>
      <c r="H450" s="92"/>
      <c r="I450" s="92"/>
      <c r="J450" s="92"/>
      <c r="K450" s="92"/>
      <c r="L450" s="92"/>
      <c r="M450" s="96"/>
      <c r="N450" s="92"/>
      <c r="O450" s="96"/>
      <c r="P450" s="92"/>
      <c r="Q450" s="92"/>
      <c r="R450" s="92"/>
      <c r="S450" s="92"/>
      <c r="T450" s="92"/>
      <c r="U450" s="382"/>
    </row>
    <row r="451" spans="1:21" x14ac:dyDescent="0.25">
      <c r="A451" s="91"/>
      <c r="B451" s="92"/>
      <c r="C451" s="93"/>
      <c r="D451" s="92"/>
      <c r="E451" s="92"/>
      <c r="F451" s="91"/>
      <c r="G451" s="92"/>
      <c r="H451" s="92"/>
      <c r="I451" s="92"/>
      <c r="J451" s="92"/>
      <c r="K451" s="92"/>
      <c r="L451" s="92"/>
      <c r="M451" s="96"/>
      <c r="N451" s="92"/>
      <c r="O451" s="96"/>
      <c r="P451" s="92"/>
      <c r="Q451" s="92"/>
      <c r="R451" s="92"/>
      <c r="S451" s="92"/>
      <c r="T451" s="92"/>
      <c r="U451" s="382"/>
    </row>
    <row r="452" spans="1:21" x14ac:dyDescent="0.25">
      <c r="A452" s="91"/>
      <c r="B452" s="92"/>
      <c r="C452" s="93"/>
      <c r="D452" s="92"/>
      <c r="E452" s="92"/>
      <c r="F452" s="91"/>
      <c r="G452" s="92"/>
      <c r="H452" s="92"/>
      <c r="I452" s="92"/>
      <c r="J452" s="92"/>
      <c r="K452" s="92"/>
      <c r="L452" s="92"/>
      <c r="M452" s="96"/>
      <c r="N452" s="92"/>
      <c r="O452" s="96"/>
      <c r="P452" s="92"/>
      <c r="Q452" s="92"/>
      <c r="R452" s="92"/>
      <c r="S452" s="92"/>
      <c r="T452" s="92"/>
      <c r="U452" s="382"/>
    </row>
    <row r="453" spans="1:21" x14ac:dyDescent="0.25">
      <c r="A453" s="91"/>
      <c r="B453" s="92"/>
      <c r="C453" s="93"/>
      <c r="D453" s="92"/>
      <c r="E453" s="92"/>
      <c r="F453" s="91"/>
      <c r="G453" s="92"/>
      <c r="H453" s="92"/>
      <c r="I453" s="92"/>
      <c r="J453" s="92"/>
      <c r="K453" s="92"/>
      <c r="L453" s="92"/>
      <c r="M453" s="96"/>
      <c r="N453" s="92"/>
      <c r="O453" s="96"/>
      <c r="P453" s="92"/>
      <c r="Q453" s="92"/>
      <c r="R453" s="92"/>
      <c r="S453" s="92"/>
      <c r="T453" s="92"/>
      <c r="U453" s="382"/>
    </row>
    <row r="454" spans="1:21" x14ac:dyDescent="0.25">
      <c r="A454" s="91"/>
      <c r="B454" s="92"/>
      <c r="C454" s="93"/>
      <c r="D454" s="92"/>
      <c r="E454" s="92"/>
      <c r="F454" s="91"/>
      <c r="G454" s="92"/>
      <c r="H454" s="92"/>
      <c r="I454" s="92"/>
      <c r="J454" s="92"/>
      <c r="K454" s="92"/>
      <c r="L454" s="92"/>
      <c r="M454" s="96"/>
      <c r="N454" s="92"/>
      <c r="O454" s="96"/>
      <c r="P454" s="92"/>
      <c r="Q454" s="92"/>
      <c r="R454" s="92"/>
      <c r="S454" s="92"/>
      <c r="T454" s="92"/>
      <c r="U454" s="382"/>
    </row>
    <row r="455" spans="1:21" x14ac:dyDescent="0.25">
      <c r="A455" s="91"/>
      <c r="B455" s="92"/>
      <c r="C455" s="93"/>
      <c r="D455" s="92"/>
      <c r="E455" s="92"/>
      <c r="F455" s="91"/>
      <c r="G455" s="92"/>
      <c r="H455" s="92"/>
      <c r="I455" s="92"/>
      <c r="J455" s="92"/>
      <c r="K455" s="92"/>
      <c r="L455" s="92"/>
      <c r="M455" s="96"/>
      <c r="N455" s="92"/>
      <c r="O455" s="96"/>
      <c r="P455" s="92"/>
      <c r="Q455" s="92"/>
      <c r="R455" s="92"/>
      <c r="S455" s="92"/>
      <c r="T455" s="92"/>
      <c r="U455" s="382"/>
    </row>
    <row r="456" spans="1:21" x14ac:dyDescent="0.25">
      <c r="A456" s="91"/>
      <c r="B456" s="92"/>
      <c r="C456" s="93"/>
      <c r="D456" s="92"/>
      <c r="E456" s="92"/>
      <c r="F456" s="91"/>
      <c r="G456" s="92"/>
      <c r="H456" s="92"/>
      <c r="I456" s="92"/>
      <c r="J456" s="92"/>
      <c r="K456" s="92"/>
      <c r="L456" s="92"/>
      <c r="M456" s="96"/>
      <c r="N456" s="92"/>
      <c r="O456" s="96"/>
      <c r="P456" s="92"/>
      <c r="Q456" s="92"/>
      <c r="R456" s="92"/>
      <c r="S456" s="92"/>
      <c r="T456" s="92"/>
      <c r="U456" s="382"/>
    </row>
    <row r="457" spans="1:21" x14ac:dyDescent="0.25">
      <c r="A457" s="91"/>
      <c r="B457" s="92"/>
      <c r="C457" s="93"/>
      <c r="D457" s="92"/>
      <c r="E457" s="92"/>
      <c r="F457" s="91"/>
      <c r="G457" s="92"/>
      <c r="H457" s="92"/>
      <c r="I457" s="92"/>
      <c r="J457" s="92"/>
      <c r="K457" s="92"/>
      <c r="L457" s="92"/>
      <c r="M457" s="96"/>
      <c r="N457" s="92"/>
      <c r="O457" s="96"/>
      <c r="P457" s="92"/>
      <c r="Q457" s="92"/>
      <c r="R457" s="92"/>
      <c r="S457" s="92"/>
      <c r="T457" s="92"/>
      <c r="U457" s="382"/>
    </row>
    <row r="458" spans="1:21" x14ac:dyDescent="0.25">
      <c r="A458" s="91"/>
      <c r="B458" s="92"/>
      <c r="C458" s="93"/>
      <c r="D458" s="92"/>
      <c r="E458" s="92"/>
      <c r="F458" s="91"/>
      <c r="G458" s="92"/>
      <c r="H458" s="92"/>
      <c r="I458" s="92"/>
      <c r="J458" s="92"/>
      <c r="K458" s="92"/>
      <c r="L458" s="92"/>
      <c r="M458" s="96"/>
      <c r="N458" s="92"/>
      <c r="O458" s="96"/>
      <c r="P458" s="92"/>
      <c r="Q458" s="92"/>
      <c r="R458" s="92"/>
      <c r="S458" s="92"/>
      <c r="T458" s="92"/>
      <c r="U458" s="382"/>
    </row>
    <row r="459" spans="1:21" x14ac:dyDescent="0.25">
      <c r="A459" s="91"/>
      <c r="B459" s="92"/>
      <c r="C459" s="93"/>
      <c r="D459" s="92"/>
      <c r="E459" s="92"/>
      <c r="F459" s="91"/>
      <c r="G459" s="92"/>
      <c r="H459" s="92"/>
      <c r="I459" s="92"/>
      <c r="J459" s="92"/>
      <c r="K459" s="92"/>
      <c r="L459" s="92"/>
      <c r="M459" s="96"/>
      <c r="N459" s="92"/>
      <c r="O459" s="96"/>
      <c r="P459" s="92"/>
      <c r="Q459" s="92"/>
      <c r="R459" s="92"/>
      <c r="S459" s="92"/>
      <c r="T459" s="92"/>
      <c r="U459" s="382"/>
    </row>
    <row r="460" spans="1:21" x14ac:dyDescent="0.25">
      <c r="A460" s="91"/>
      <c r="B460" s="92"/>
      <c r="C460" s="93"/>
      <c r="D460" s="92"/>
      <c r="E460" s="92"/>
      <c r="F460" s="91"/>
      <c r="G460" s="92"/>
      <c r="H460" s="92"/>
      <c r="I460" s="92"/>
      <c r="J460" s="92"/>
      <c r="K460" s="92"/>
      <c r="L460" s="92"/>
      <c r="M460" s="96"/>
      <c r="N460" s="92"/>
      <c r="O460" s="96"/>
      <c r="P460" s="92"/>
      <c r="Q460" s="92"/>
      <c r="R460" s="92"/>
      <c r="S460" s="92"/>
      <c r="T460" s="92"/>
      <c r="U460" s="382"/>
    </row>
    <row r="461" spans="1:21" x14ac:dyDescent="0.25">
      <c r="A461" s="91"/>
      <c r="B461" s="92"/>
      <c r="C461" s="93"/>
      <c r="D461" s="92"/>
      <c r="E461" s="92"/>
      <c r="F461" s="91"/>
      <c r="G461" s="92"/>
      <c r="H461" s="92"/>
      <c r="I461" s="92"/>
      <c r="J461" s="92"/>
      <c r="K461" s="92"/>
      <c r="L461" s="92"/>
      <c r="M461" s="96"/>
      <c r="N461" s="92"/>
      <c r="O461" s="96"/>
      <c r="P461" s="92"/>
      <c r="Q461" s="92"/>
      <c r="R461" s="92"/>
      <c r="S461" s="92"/>
      <c r="T461" s="92"/>
      <c r="U461" s="382"/>
    </row>
    <row r="462" spans="1:21" x14ac:dyDescent="0.25">
      <c r="A462" s="91"/>
      <c r="B462" s="92"/>
      <c r="C462" s="93"/>
      <c r="D462" s="92"/>
      <c r="E462" s="92"/>
      <c r="F462" s="91"/>
      <c r="G462" s="92"/>
      <c r="H462" s="92"/>
      <c r="I462" s="92"/>
      <c r="J462" s="92"/>
      <c r="K462" s="92"/>
      <c r="L462" s="92"/>
      <c r="M462" s="96"/>
      <c r="N462" s="92"/>
      <c r="O462" s="96"/>
      <c r="P462" s="92"/>
      <c r="Q462" s="92"/>
      <c r="R462" s="92"/>
      <c r="S462" s="92"/>
      <c r="T462" s="92"/>
      <c r="U462" s="382"/>
    </row>
    <row r="463" spans="1:21" x14ac:dyDescent="0.25">
      <c r="A463" s="91"/>
      <c r="B463" s="92"/>
      <c r="C463" s="93"/>
      <c r="D463" s="92"/>
      <c r="E463" s="92"/>
      <c r="F463" s="91"/>
      <c r="G463" s="92"/>
      <c r="H463" s="92"/>
      <c r="I463" s="92"/>
      <c r="J463" s="92"/>
      <c r="K463" s="92"/>
      <c r="L463" s="92"/>
      <c r="M463" s="96"/>
      <c r="N463" s="92"/>
      <c r="O463" s="96"/>
      <c r="P463" s="92"/>
      <c r="Q463" s="92"/>
      <c r="R463" s="92"/>
      <c r="S463" s="92"/>
      <c r="T463" s="92"/>
      <c r="U463" s="382"/>
    </row>
    <row r="464" spans="1:21" x14ac:dyDescent="0.25">
      <c r="A464" s="91"/>
      <c r="B464" s="92"/>
      <c r="C464" s="93"/>
      <c r="D464" s="92"/>
      <c r="E464" s="92"/>
      <c r="F464" s="91"/>
      <c r="G464" s="92"/>
      <c r="H464" s="92"/>
      <c r="I464" s="92"/>
      <c r="J464" s="92"/>
      <c r="K464" s="92"/>
      <c r="L464" s="92"/>
      <c r="M464" s="96"/>
      <c r="N464" s="92"/>
      <c r="O464" s="96"/>
      <c r="P464" s="92"/>
      <c r="Q464" s="92"/>
      <c r="R464" s="92"/>
      <c r="S464" s="92"/>
      <c r="T464" s="92"/>
      <c r="U464" s="382"/>
    </row>
    <row r="465" spans="1:21" x14ac:dyDescent="0.25">
      <c r="A465" s="91"/>
      <c r="B465" s="92"/>
      <c r="C465" s="93"/>
      <c r="D465" s="92"/>
      <c r="E465" s="92"/>
      <c r="F465" s="91"/>
      <c r="G465" s="92"/>
      <c r="H465" s="92"/>
      <c r="I465" s="92"/>
      <c r="J465" s="92"/>
      <c r="K465" s="92"/>
      <c r="L465" s="92"/>
      <c r="M465" s="96"/>
      <c r="N465" s="92"/>
      <c r="O465" s="96"/>
      <c r="P465" s="92"/>
      <c r="Q465" s="92"/>
      <c r="R465" s="92"/>
      <c r="S465" s="92"/>
      <c r="T465" s="92"/>
      <c r="U465" s="382"/>
    </row>
    <row r="466" spans="1:21" x14ac:dyDescent="0.25">
      <c r="A466" s="91"/>
      <c r="B466" s="92"/>
      <c r="C466" s="93"/>
      <c r="D466" s="92"/>
      <c r="E466" s="92"/>
      <c r="F466" s="91"/>
      <c r="G466" s="92"/>
      <c r="H466" s="92"/>
      <c r="I466" s="92"/>
      <c r="J466" s="92"/>
      <c r="K466" s="92"/>
      <c r="L466" s="92"/>
      <c r="M466" s="96"/>
      <c r="N466" s="92"/>
      <c r="O466" s="96"/>
      <c r="P466" s="92"/>
      <c r="Q466" s="92"/>
      <c r="R466" s="92"/>
      <c r="S466" s="92"/>
      <c r="T466" s="92"/>
      <c r="U466" s="382"/>
    </row>
    <row r="467" spans="1:21" x14ac:dyDescent="0.25">
      <c r="A467" s="91"/>
      <c r="B467" s="92"/>
      <c r="C467" s="93"/>
      <c r="D467" s="92"/>
      <c r="E467" s="92"/>
      <c r="F467" s="91"/>
      <c r="G467" s="92"/>
      <c r="H467" s="92"/>
      <c r="I467" s="92"/>
      <c r="J467" s="92"/>
      <c r="K467" s="92"/>
      <c r="L467" s="92"/>
      <c r="M467" s="96"/>
      <c r="N467" s="92"/>
      <c r="O467" s="96"/>
      <c r="P467" s="92"/>
      <c r="Q467" s="92"/>
      <c r="R467" s="92"/>
      <c r="S467" s="92"/>
      <c r="T467" s="92"/>
      <c r="U467" s="382"/>
    </row>
    <row r="468" spans="1:21" x14ac:dyDescent="0.25">
      <c r="A468" s="91"/>
      <c r="B468" s="92"/>
      <c r="C468" s="93"/>
      <c r="D468" s="92"/>
      <c r="E468" s="92"/>
      <c r="F468" s="91"/>
      <c r="G468" s="92"/>
      <c r="H468" s="92"/>
      <c r="I468" s="92"/>
      <c r="J468" s="92"/>
      <c r="K468" s="92"/>
      <c r="L468" s="92"/>
      <c r="M468" s="96"/>
      <c r="N468" s="92"/>
      <c r="O468" s="96"/>
      <c r="P468" s="92"/>
      <c r="Q468" s="92"/>
      <c r="R468" s="92"/>
      <c r="S468" s="92"/>
      <c r="T468" s="92"/>
      <c r="U468" s="382"/>
    </row>
    <row r="469" spans="1:21" x14ac:dyDescent="0.25">
      <c r="A469" s="91"/>
      <c r="B469" s="92"/>
      <c r="C469" s="93"/>
      <c r="D469" s="92"/>
      <c r="E469" s="92"/>
      <c r="F469" s="91"/>
      <c r="G469" s="92"/>
      <c r="H469" s="92"/>
      <c r="I469" s="92"/>
      <c r="J469" s="92"/>
      <c r="K469" s="92"/>
      <c r="L469" s="92"/>
      <c r="M469" s="96"/>
      <c r="N469" s="92"/>
      <c r="O469" s="96"/>
      <c r="P469" s="92"/>
      <c r="Q469" s="92"/>
      <c r="R469" s="92"/>
      <c r="S469" s="92"/>
      <c r="T469" s="92"/>
      <c r="U469" s="382"/>
    </row>
    <row r="470" spans="1:21" x14ac:dyDescent="0.25">
      <c r="A470" s="91"/>
      <c r="B470" s="92"/>
      <c r="C470" s="93"/>
      <c r="D470" s="92"/>
      <c r="E470" s="92"/>
      <c r="F470" s="91"/>
      <c r="G470" s="92"/>
      <c r="H470" s="92"/>
      <c r="I470" s="92"/>
      <c r="J470" s="92"/>
      <c r="K470" s="92"/>
      <c r="L470" s="92"/>
      <c r="M470" s="96"/>
      <c r="N470" s="92"/>
      <c r="O470" s="96"/>
      <c r="P470" s="92"/>
      <c r="Q470" s="92"/>
      <c r="R470" s="92"/>
      <c r="S470" s="92"/>
      <c r="T470" s="92"/>
      <c r="U470" s="382"/>
    </row>
    <row r="471" spans="1:21" x14ac:dyDescent="0.25">
      <c r="A471" s="91"/>
      <c r="B471" s="92"/>
      <c r="C471" s="93"/>
      <c r="D471" s="92"/>
      <c r="E471" s="92"/>
      <c r="F471" s="91"/>
      <c r="G471" s="92"/>
      <c r="H471" s="92"/>
      <c r="I471" s="92"/>
      <c r="J471" s="92"/>
      <c r="K471" s="92"/>
      <c r="L471" s="92"/>
      <c r="M471" s="96"/>
      <c r="N471" s="92"/>
      <c r="O471" s="96"/>
      <c r="P471" s="92"/>
      <c r="Q471" s="92"/>
      <c r="R471" s="92"/>
      <c r="S471" s="92"/>
      <c r="T471" s="92"/>
      <c r="U471" s="382"/>
    </row>
    <row r="472" spans="1:21" x14ac:dyDescent="0.25">
      <c r="A472" s="91"/>
      <c r="B472" s="92"/>
      <c r="C472" s="93"/>
      <c r="D472" s="92"/>
      <c r="E472" s="92"/>
      <c r="F472" s="91"/>
      <c r="G472" s="92"/>
      <c r="H472" s="92"/>
      <c r="I472" s="92"/>
      <c r="J472" s="92"/>
      <c r="K472" s="92"/>
      <c r="L472" s="92"/>
      <c r="M472" s="96"/>
      <c r="N472" s="92"/>
      <c r="O472" s="96"/>
      <c r="P472" s="92"/>
      <c r="Q472" s="92"/>
      <c r="R472" s="92"/>
      <c r="S472" s="92"/>
      <c r="T472" s="92"/>
      <c r="U472" s="382"/>
    </row>
    <row r="473" spans="1:21" x14ac:dyDescent="0.25">
      <c r="A473" s="91"/>
      <c r="B473" s="92"/>
      <c r="C473" s="93"/>
      <c r="D473" s="92"/>
      <c r="E473" s="92"/>
      <c r="F473" s="91"/>
      <c r="G473" s="92"/>
      <c r="H473" s="92"/>
      <c r="I473" s="92"/>
      <c r="J473" s="92"/>
      <c r="K473" s="92"/>
      <c r="L473" s="92"/>
      <c r="M473" s="96"/>
      <c r="N473" s="92"/>
      <c r="O473" s="96"/>
      <c r="P473" s="92"/>
      <c r="Q473" s="92"/>
      <c r="R473" s="92"/>
      <c r="S473" s="92"/>
      <c r="T473" s="92"/>
      <c r="U473" s="382"/>
    </row>
    <row r="474" spans="1:21" x14ac:dyDescent="0.25">
      <c r="A474" s="91"/>
      <c r="B474" s="92"/>
      <c r="C474" s="93"/>
      <c r="D474" s="92"/>
      <c r="E474" s="92"/>
      <c r="F474" s="91"/>
      <c r="G474" s="92"/>
      <c r="H474" s="92"/>
      <c r="I474" s="92"/>
      <c r="J474" s="92"/>
      <c r="K474" s="92"/>
      <c r="L474" s="92"/>
      <c r="M474" s="96"/>
      <c r="N474" s="92"/>
      <c r="O474" s="96"/>
      <c r="P474" s="92"/>
      <c r="Q474" s="92"/>
      <c r="R474" s="92"/>
      <c r="S474" s="92"/>
      <c r="T474" s="92"/>
      <c r="U474" s="382"/>
    </row>
    <row r="475" spans="1:21" x14ac:dyDescent="0.25">
      <c r="A475" s="91"/>
      <c r="B475" s="92"/>
      <c r="C475" s="93"/>
      <c r="D475" s="92"/>
      <c r="E475" s="92"/>
      <c r="F475" s="91"/>
      <c r="G475" s="92"/>
      <c r="H475" s="92"/>
      <c r="I475" s="92"/>
      <c r="J475" s="92"/>
      <c r="K475" s="92"/>
      <c r="L475" s="92"/>
      <c r="M475" s="96"/>
      <c r="N475" s="92"/>
      <c r="O475" s="96"/>
      <c r="P475" s="92"/>
      <c r="Q475" s="92"/>
      <c r="R475" s="92"/>
      <c r="S475" s="92"/>
      <c r="T475" s="92"/>
      <c r="U475" s="382"/>
    </row>
    <row r="476" spans="1:21" x14ac:dyDescent="0.25">
      <c r="A476" s="91"/>
      <c r="B476" s="92"/>
      <c r="C476" s="93"/>
      <c r="D476" s="92"/>
      <c r="E476" s="92"/>
      <c r="F476" s="91"/>
      <c r="G476" s="92"/>
      <c r="H476" s="92"/>
      <c r="I476" s="92"/>
      <c r="J476" s="92"/>
      <c r="K476" s="92"/>
      <c r="L476" s="92"/>
      <c r="M476" s="96"/>
      <c r="N476" s="92"/>
      <c r="O476" s="96"/>
      <c r="P476" s="92"/>
      <c r="Q476" s="92"/>
      <c r="R476" s="92"/>
      <c r="S476" s="92"/>
      <c r="T476" s="92"/>
      <c r="U476" s="382"/>
    </row>
    <row r="477" spans="1:21" x14ac:dyDescent="0.25">
      <c r="A477" s="91"/>
      <c r="B477" s="92"/>
      <c r="C477" s="93"/>
      <c r="D477" s="92"/>
      <c r="E477" s="92"/>
      <c r="F477" s="91"/>
      <c r="G477" s="92"/>
      <c r="H477" s="92"/>
      <c r="I477" s="92"/>
      <c r="J477" s="92"/>
      <c r="K477" s="92"/>
      <c r="L477" s="92"/>
      <c r="M477" s="96"/>
      <c r="N477" s="92"/>
      <c r="O477" s="96"/>
      <c r="P477" s="92"/>
      <c r="Q477" s="92"/>
      <c r="R477" s="92"/>
      <c r="S477" s="92"/>
      <c r="T477" s="92"/>
      <c r="U477" s="382"/>
    </row>
    <row r="478" spans="1:21" x14ac:dyDescent="0.25">
      <c r="A478" s="91"/>
      <c r="B478" s="92"/>
      <c r="C478" s="93"/>
      <c r="D478" s="92"/>
      <c r="E478" s="92"/>
      <c r="F478" s="91"/>
      <c r="G478" s="92"/>
      <c r="H478" s="92"/>
      <c r="I478" s="92"/>
      <c r="J478" s="92"/>
      <c r="K478" s="92"/>
      <c r="L478" s="92"/>
      <c r="M478" s="96"/>
      <c r="N478" s="92"/>
      <c r="O478" s="96"/>
      <c r="P478" s="92"/>
      <c r="Q478" s="92"/>
      <c r="R478" s="92"/>
      <c r="S478" s="92"/>
      <c r="T478" s="92"/>
      <c r="U478" s="382"/>
    </row>
    <row r="479" spans="1:21" x14ac:dyDescent="0.25">
      <c r="A479" s="91"/>
      <c r="B479" s="92"/>
      <c r="C479" s="93"/>
      <c r="D479" s="92"/>
      <c r="E479" s="92"/>
      <c r="F479" s="91"/>
      <c r="G479" s="92"/>
      <c r="H479" s="92"/>
      <c r="I479" s="92"/>
      <c r="J479" s="92"/>
      <c r="K479" s="92"/>
      <c r="L479" s="92"/>
      <c r="M479" s="96"/>
      <c r="N479" s="92"/>
      <c r="O479" s="96"/>
      <c r="P479" s="92"/>
      <c r="Q479" s="92"/>
      <c r="R479" s="92"/>
      <c r="S479" s="92"/>
      <c r="T479" s="92"/>
      <c r="U479" s="382"/>
    </row>
    <row r="480" spans="1:21" x14ac:dyDescent="0.25">
      <c r="A480" s="91"/>
      <c r="B480" s="92"/>
      <c r="C480" s="93"/>
      <c r="D480" s="92"/>
      <c r="E480" s="92"/>
      <c r="F480" s="91"/>
      <c r="G480" s="92"/>
      <c r="H480" s="92"/>
      <c r="I480" s="92"/>
      <c r="J480" s="92"/>
      <c r="K480" s="92"/>
      <c r="L480" s="92"/>
      <c r="M480" s="96"/>
      <c r="N480" s="92"/>
      <c r="O480" s="96"/>
      <c r="P480" s="92"/>
      <c r="Q480" s="92"/>
      <c r="R480" s="92"/>
      <c r="S480" s="92"/>
      <c r="T480" s="92"/>
      <c r="U480" s="382"/>
    </row>
    <row r="481" spans="1:21" x14ac:dyDescent="0.25">
      <c r="A481" s="91"/>
      <c r="B481" s="92"/>
      <c r="C481" s="93"/>
      <c r="D481" s="92"/>
      <c r="E481" s="92"/>
      <c r="F481" s="91"/>
      <c r="G481" s="92"/>
      <c r="H481" s="92"/>
      <c r="I481" s="92"/>
      <c r="J481" s="92"/>
      <c r="K481" s="92"/>
      <c r="L481" s="92"/>
      <c r="M481" s="96"/>
      <c r="N481" s="92"/>
      <c r="O481" s="96"/>
      <c r="P481" s="92"/>
      <c r="Q481" s="92"/>
      <c r="R481" s="92"/>
      <c r="S481" s="92"/>
      <c r="T481" s="92"/>
      <c r="U481" s="382"/>
    </row>
    <row r="482" spans="1:21" x14ac:dyDescent="0.25">
      <c r="A482" s="91"/>
      <c r="B482" s="92"/>
      <c r="C482" s="93"/>
      <c r="D482" s="92"/>
      <c r="E482" s="92"/>
      <c r="F482" s="91"/>
      <c r="G482" s="92"/>
      <c r="H482" s="92"/>
      <c r="I482" s="92"/>
      <c r="J482" s="92"/>
      <c r="K482" s="92"/>
      <c r="L482" s="92"/>
      <c r="M482" s="96"/>
      <c r="N482" s="92"/>
      <c r="O482" s="96"/>
      <c r="P482" s="92"/>
      <c r="Q482" s="92"/>
      <c r="R482" s="92"/>
      <c r="S482" s="92"/>
      <c r="T482" s="92"/>
      <c r="U482" s="382"/>
    </row>
    <row r="483" spans="1:21" x14ac:dyDescent="0.25">
      <c r="A483" s="91"/>
      <c r="B483" s="92"/>
      <c r="C483" s="93"/>
      <c r="D483" s="92"/>
      <c r="E483" s="92"/>
      <c r="F483" s="91"/>
      <c r="G483" s="92"/>
      <c r="H483" s="92"/>
      <c r="I483" s="92"/>
      <c r="J483" s="92"/>
      <c r="K483" s="92"/>
      <c r="L483" s="92"/>
      <c r="M483" s="96"/>
      <c r="N483" s="92"/>
      <c r="O483" s="96"/>
      <c r="P483" s="92"/>
      <c r="Q483" s="92"/>
      <c r="R483" s="92"/>
      <c r="S483" s="92"/>
      <c r="T483" s="92"/>
      <c r="U483" s="382"/>
    </row>
    <row r="484" spans="1:21" x14ac:dyDescent="0.25">
      <c r="A484" s="91"/>
      <c r="B484" s="92"/>
      <c r="C484" s="93"/>
      <c r="D484" s="92"/>
      <c r="E484" s="92"/>
      <c r="F484" s="91"/>
      <c r="G484" s="92"/>
      <c r="H484" s="92"/>
      <c r="I484" s="92"/>
      <c r="J484" s="92"/>
      <c r="K484" s="92"/>
      <c r="L484" s="92"/>
      <c r="M484" s="96"/>
      <c r="N484" s="92"/>
      <c r="O484" s="96"/>
      <c r="P484" s="92"/>
      <c r="Q484" s="92"/>
      <c r="R484" s="92"/>
      <c r="S484" s="92"/>
      <c r="T484" s="92"/>
      <c r="U484" s="382"/>
    </row>
    <row r="485" spans="1:21" x14ac:dyDescent="0.25">
      <c r="A485" s="91"/>
      <c r="B485" s="92"/>
      <c r="C485" s="93"/>
      <c r="D485" s="92"/>
      <c r="E485" s="92"/>
      <c r="F485" s="91"/>
      <c r="G485" s="92"/>
      <c r="H485" s="92"/>
      <c r="I485" s="92"/>
      <c r="J485" s="92"/>
      <c r="K485" s="92"/>
      <c r="L485" s="92"/>
      <c r="M485" s="96"/>
      <c r="N485" s="92"/>
      <c r="O485" s="96"/>
      <c r="P485" s="92"/>
      <c r="Q485" s="92"/>
      <c r="R485" s="92"/>
      <c r="S485" s="92"/>
      <c r="T485" s="92"/>
      <c r="U485" s="382"/>
    </row>
    <row r="486" spans="1:21" x14ac:dyDescent="0.25">
      <c r="A486" s="91"/>
      <c r="B486" s="92"/>
      <c r="C486" s="93"/>
      <c r="D486" s="92"/>
      <c r="E486" s="92"/>
      <c r="F486" s="91"/>
      <c r="G486" s="92"/>
      <c r="H486" s="92"/>
      <c r="I486" s="92"/>
      <c r="J486" s="92"/>
      <c r="K486" s="92"/>
      <c r="L486" s="92"/>
      <c r="M486" s="96"/>
      <c r="N486" s="92"/>
      <c r="O486" s="96"/>
      <c r="P486" s="92"/>
      <c r="Q486" s="92"/>
      <c r="R486" s="92"/>
      <c r="S486" s="92"/>
      <c r="T486" s="92"/>
      <c r="U486" s="382"/>
    </row>
    <row r="487" spans="1:21" x14ac:dyDescent="0.25">
      <c r="A487" s="91"/>
      <c r="B487" s="92"/>
      <c r="C487" s="93"/>
      <c r="D487" s="92"/>
      <c r="E487" s="92"/>
      <c r="F487" s="91"/>
      <c r="G487" s="92"/>
      <c r="H487" s="92"/>
      <c r="I487" s="92"/>
      <c r="J487" s="92"/>
      <c r="K487" s="92"/>
      <c r="L487" s="92"/>
      <c r="M487" s="96"/>
      <c r="N487" s="92"/>
      <c r="O487" s="96"/>
      <c r="P487" s="92"/>
      <c r="Q487" s="92"/>
      <c r="R487" s="92"/>
      <c r="S487" s="92"/>
      <c r="T487" s="92"/>
      <c r="U487" s="382"/>
    </row>
    <row r="488" spans="1:21" x14ac:dyDescent="0.25">
      <c r="A488" s="91"/>
      <c r="B488" s="92"/>
      <c r="C488" s="93"/>
      <c r="D488" s="92"/>
      <c r="E488" s="92"/>
      <c r="F488" s="91"/>
      <c r="G488" s="92"/>
      <c r="H488" s="92"/>
      <c r="I488" s="92"/>
      <c r="J488" s="92"/>
      <c r="K488" s="92"/>
      <c r="L488" s="92"/>
      <c r="M488" s="96"/>
      <c r="N488" s="92"/>
      <c r="O488" s="96"/>
      <c r="P488" s="92"/>
      <c r="Q488" s="92"/>
      <c r="R488" s="92"/>
      <c r="S488" s="92"/>
      <c r="T488" s="92"/>
      <c r="U488" s="382"/>
    </row>
    <row r="489" spans="1:21" x14ac:dyDescent="0.25">
      <c r="A489" s="91"/>
      <c r="B489" s="92"/>
      <c r="C489" s="93"/>
      <c r="D489" s="92"/>
      <c r="E489" s="92"/>
      <c r="F489" s="91"/>
      <c r="G489" s="92"/>
      <c r="H489" s="92"/>
      <c r="I489" s="92"/>
      <c r="J489" s="92"/>
      <c r="K489" s="92"/>
      <c r="L489" s="92"/>
      <c r="M489" s="96"/>
      <c r="N489" s="92"/>
      <c r="O489" s="96"/>
      <c r="P489" s="92"/>
      <c r="Q489" s="92"/>
      <c r="R489" s="92"/>
      <c r="S489" s="92"/>
      <c r="T489" s="92"/>
      <c r="U489" s="382"/>
    </row>
    <row r="490" spans="1:21" x14ac:dyDescent="0.25">
      <c r="A490" s="91"/>
      <c r="B490" s="92"/>
      <c r="C490" s="93"/>
      <c r="D490" s="92"/>
      <c r="E490" s="92"/>
      <c r="F490" s="91"/>
      <c r="G490" s="92"/>
      <c r="H490" s="92"/>
      <c r="I490" s="92"/>
      <c r="J490" s="92"/>
      <c r="K490" s="92"/>
      <c r="L490" s="92"/>
      <c r="M490" s="96"/>
      <c r="N490" s="92"/>
      <c r="O490" s="96"/>
      <c r="P490" s="92"/>
      <c r="Q490" s="92"/>
      <c r="R490" s="92"/>
      <c r="S490" s="92"/>
      <c r="T490" s="92"/>
      <c r="U490" s="382"/>
    </row>
    <row r="491" spans="1:21" x14ac:dyDescent="0.25">
      <c r="A491" s="91"/>
      <c r="B491" s="92"/>
      <c r="C491" s="93"/>
      <c r="D491" s="92"/>
      <c r="E491" s="92"/>
      <c r="F491" s="91"/>
      <c r="G491" s="92"/>
      <c r="H491" s="92"/>
      <c r="I491" s="92"/>
      <c r="J491" s="92"/>
      <c r="K491" s="92"/>
      <c r="L491" s="92"/>
      <c r="M491" s="96"/>
      <c r="N491" s="92"/>
      <c r="O491" s="96"/>
      <c r="P491" s="92"/>
      <c r="Q491" s="92"/>
      <c r="R491" s="92"/>
      <c r="S491" s="92"/>
      <c r="T491" s="92"/>
      <c r="U491" s="382"/>
    </row>
    <row r="492" spans="1:21" x14ac:dyDescent="0.25">
      <c r="A492" s="91"/>
      <c r="B492" s="92"/>
      <c r="C492" s="93"/>
      <c r="D492" s="92"/>
      <c r="E492" s="92"/>
      <c r="F492" s="91"/>
      <c r="G492" s="92"/>
      <c r="H492" s="92"/>
      <c r="I492" s="92"/>
      <c r="J492" s="92"/>
      <c r="K492" s="92"/>
      <c r="L492" s="92"/>
      <c r="M492" s="96"/>
      <c r="N492" s="92"/>
      <c r="O492" s="96"/>
      <c r="P492" s="92"/>
      <c r="Q492" s="92"/>
      <c r="R492" s="92"/>
      <c r="S492" s="92"/>
      <c r="T492" s="92"/>
      <c r="U492" s="382"/>
    </row>
    <row r="493" spans="1:21" x14ac:dyDescent="0.25">
      <c r="A493" s="91"/>
      <c r="B493" s="92"/>
      <c r="C493" s="93"/>
      <c r="D493" s="92"/>
      <c r="E493" s="92"/>
      <c r="F493" s="91"/>
      <c r="G493" s="92"/>
      <c r="H493" s="92"/>
      <c r="I493" s="92"/>
      <c r="J493" s="92"/>
      <c r="K493" s="92"/>
      <c r="L493" s="92"/>
      <c r="M493" s="96"/>
      <c r="N493" s="92"/>
      <c r="O493" s="96"/>
      <c r="P493" s="92"/>
      <c r="Q493" s="92"/>
      <c r="R493" s="92"/>
      <c r="S493" s="92"/>
      <c r="T493" s="92"/>
      <c r="U493" s="382"/>
    </row>
    <row r="494" spans="1:21" x14ac:dyDescent="0.25">
      <c r="A494" s="91"/>
      <c r="B494" s="92"/>
      <c r="C494" s="93"/>
      <c r="D494" s="92"/>
      <c r="E494" s="92"/>
      <c r="F494" s="91"/>
      <c r="G494" s="92"/>
      <c r="H494" s="92"/>
      <c r="I494" s="92"/>
      <c r="J494" s="92"/>
      <c r="K494" s="92"/>
      <c r="L494" s="92"/>
      <c r="M494" s="96"/>
      <c r="N494" s="92"/>
      <c r="O494" s="96"/>
      <c r="P494" s="92"/>
      <c r="Q494" s="92"/>
      <c r="R494" s="92"/>
      <c r="S494" s="92"/>
      <c r="T494" s="92"/>
      <c r="U494" s="382"/>
    </row>
    <row r="495" spans="1:21" x14ac:dyDescent="0.25">
      <c r="A495" s="91"/>
      <c r="B495" s="92"/>
      <c r="C495" s="93"/>
      <c r="D495" s="92"/>
      <c r="E495" s="92"/>
      <c r="F495" s="91"/>
      <c r="G495" s="92"/>
      <c r="H495" s="92"/>
      <c r="I495" s="92"/>
      <c r="J495" s="92"/>
      <c r="K495" s="92"/>
      <c r="L495" s="92"/>
      <c r="M495" s="96"/>
      <c r="N495" s="92"/>
      <c r="O495" s="96"/>
      <c r="P495" s="92"/>
      <c r="Q495" s="92"/>
      <c r="R495" s="92"/>
      <c r="S495" s="92"/>
      <c r="T495" s="92"/>
      <c r="U495" s="382"/>
    </row>
    <row r="496" spans="1:21" x14ac:dyDescent="0.25">
      <c r="A496" s="91"/>
      <c r="B496" s="92"/>
      <c r="C496" s="93"/>
      <c r="D496" s="92"/>
      <c r="E496" s="92"/>
      <c r="F496" s="91"/>
      <c r="G496" s="92"/>
      <c r="H496" s="92"/>
      <c r="I496" s="92"/>
      <c r="J496" s="92"/>
      <c r="K496" s="92"/>
      <c r="L496" s="92"/>
      <c r="M496" s="96"/>
      <c r="N496" s="92"/>
      <c r="O496" s="96"/>
      <c r="P496" s="92"/>
      <c r="Q496" s="92"/>
      <c r="R496" s="92"/>
      <c r="S496" s="92"/>
      <c r="T496" s="92"/>
      <c r="U496" s="382"/>
    </row>
    <row r="497" spans="1:21" x14ac:dyDescent="0.25">
      <c r="A497" s="91"/>
      <c r="B497" s="92"/>
      <c r="C497" s="93"/>
      <c r="D497" s="92"/>
      <c r="E497" s="92"/>
      <c r="F497" s="91"/>
      <c r="G497" s="92"/>
      <c r="H497" s="92"/>
      <c r="I497" s="92"/>
      <c r="J497" s="92"/>
      <c r="K497" s="92"/>
      <c r="L497" s="92"/>
      <c r="M497" s="96"/>
      <c r="N497" s="92"/>
      <c r="O497" s="96"/>
      <c r="P497" s="92"/>
      <c r="Q497" s="92"/>
      <c r="R497" s="92"/>
      <c r="S497" s="92"/>
      <c r="T497" s="92"/>
      <c r="U497" s="382"/>
    </row>
    <row r="498" spans="1:21" x14ac:dyDescent="0.25">
      <c r="A498" s="91"/>
      <c r="B498" s="92"/>
      <c r="C498" s="93"/>
      <c r="D498" s="92"/>
      <c r="E498" s="92"/>
      <c r="F498" s="91"/>
      <c r="G498" s="92"/>
      <c r="H498" s="92"/>
      <c r="I498" s="92"/>
      <c r="J498" s="92"/>
      <c r="K498" s="92"/>
      <c r="L498" s="92"/>
      <c r="M498" s="96"/>
      <c r="N498" s="92"/>
      <c r="O498" s="96"/>
      <c r="P498" s="92"/>
      <c r="Q498" s="92"/>
      <c r="R498" s="92"/>
      <c r="S498" s="92"/>
      <c r="T498" s="92"/>
      <c r="U498" s="382"/>
    </row>
    <row r="499" spans="1:21" x14ac:dyDescent="0.25">
      <c r="A499" s="91"/>
      <c r="B499" s="92"/>
      <c r="C499" s="93"/>
      <c r="D499" s="92"/>
      <c r="E499" s="92"/>
      <c r="F499" s="91"/>
      <c r="G499" s="92"/>
      <c r="H499" s="92"/>
      <c r="I499" s="92"/>
      <c r="J499" s="92"/>
      <c r="K499" s="92"/>
      <c r="L499" s="92"/>
      <c r="M499" s="96"/>
      <c r="N499" s="92"/>
      <c r="O499" s="96"/>
      <c r="P499" s="92"/>
      <c r="Q499" s="92"/>
      <c r="R499" s="92"/>
      <c r="S499" s="92"/>
      <c r="T499" s="92"/>
      <c r="U499" s="382"/>
    </row>
    <row r="500" spans="1:21" x14ac:dyDescent="0.25">
      <c r="A500" s="91"/>
      <c r="B500" s="92"/>
      <c r="C500" s="93"/>
      <c r="D500" s="92"/>
      <c r="E500" s="92"/>
      <c r="F500" s="91"/>
      <c r="G500" s="92"/>
      <c r="H500" s="92"/>
      <c r="I500" s="92"/>
      <c r="J500" s="92"/>
      <c r="K500" s="92"/>
      <c r="L500" s="92"/>
      <c r="M500" s="96"/>
      <c r="N500" s="92"/>
      <c r="O500" s="96"/>
      <c r="P500" s="92"/>
      <c r="Q500" s="92"/>
      <c r="R500" s="92"/>
      <c r="S500" s="92"/>
      <c r="T500" s="92"/>
      <c r="U500" s="382"/>
    </row>
    <row r="501" spans="1:21" x14ac:dyDescent="0.25">
      <c r="A501" s="91"/>
      <c r="B501" s="92"/>
      <c r="C501" s="93"/>
      <c r="D501" s="92"/>
      <c r="E501" s="92"/>
      <c r="F501" s="91"/>
      <c r="G501" s="92"/>
      <c r="H501" s="92"/>
      <c r="I501" s="92"/>
      <c r="J501" s="92"/>
      <c r="K501" s="92"/>
      <c r="L501" s="92"/>
      <c r="M501" s="96"/>
      <c r="N501" s="92"/>
      <c r="O501" s="96"/>
      <c r="P501" s="92"/>
      <c r="Q501" s="92"/>
      <c r="R501" s="92"/>
      <c r="S501" s="92"/>
      <c r="T501" s="92"/>
      <c r="U501" s="382"/>
    </row>
    <row r="502" spans="1:21" x14ac:dyDescent="0.25">
      <c r="A502" s="91"/>
      <c r="B502" s="92"/>
      <c r="C502" s="93"/>
      <c r="D502" s="92"/>
      <c r="E502" s="92"/>
      <c r="F502" s="91"/>
      <c r="G502" s="92"/>
      <c r="H502" s="92"/>
      <c r="I502" s="92"/>
      <c r="J502" s="92"/>
      <c r="K502" s="92"/>
      <c r="L502" s="92"/>
      <c r="M502" s="96"/>
      <c r="N502" s="92"/>
      <c r="O502" s="96"/>
      <c r="P502" s="92"/>
      <c r="Q502" s="92"/>
      <c r="R502" s="92"/>
      <c r="S502" s="92"/>
      <c r="T502" s="92"/>
      <c r="U502" s="382"/>
    </row>
    <row r="503" spans="1:21" x14ac:dyDescent="0.25">
      <c r="A503" s="91"/>
      <c r="B503" s="92"/>
      <c r="C503" s="93"/>
      <c r="D503" s="92"/>
      <c r="E503" s="92"/>
      <c r="F503" s="91"/>
      <c r="G503" s="92"/>
      <c r="H503" s="92"/>
      <c r="I503" s="92"/>
      <c r="J503" s="92"/>
      <c r="K503" s="92"/>
      <c r="L503" s="92"/>
      <c r="M503" s="96"/>
      <c r="N503" s="92"/>
      <c r="O503" s="96"/>
      <c r="P503" s="92"/>
      <c r="Q503" s="92"/>
      <c r="R503" s="92"/>
      <c r="S503" s="92"/>
      <c r="T503" s="92"/>
      <c r="U503" s="382"/>
    </row>
    <row r="504" spans="1:21" x14ac:dyDescent="0.25">
      <c r="A504" s="91"/>
      <c r="B504" s="92"/>
      <c r="C504" s="93"/>
      <c r="D504" s="92"/>
      <c r="E504" s="92"/>
      <c r="F504" s="91"/>
      <c r="G504" s="92"/>
      <c r="H504" s="92"/>
      <c r="I504" s="92"/>
      <c r="J504" s="92"/>
      <c r="K504" s="92"/>
      <c r="L504" s="92"/>
      <c r="M504" s="96"/>
      <c r="N504" s="92"/>
      <c r="O504" s="96"/>
      <c r="P504" s="92"/>
      <c r="Q504" s="92"/>
      <c r="R504" s="92"/>
      <c r="S504" s="92"/>
      <c r="T504" s="92"/>
      <c r="U504" s="382"/>
    </row>
    <row r="505" spans="1:21" x14ac:dyDescent="0.25">
      <c r="A505" s="91"/>
      <c r="B505" s="92"/>
      <c r="C505" s="93"/>
      <c r="D505" s="92"/>
      <c r="E505" s="92"/>
      <c r="F505" s="91"/>
      <c r="G505" s="92"/>
      <c r="H505" s="92"/>
      <c r="I505" s="92"/>
      <c r="J505" s="92"/>
      <c r="K505" s="92"/>
      <c r="L505" s="92"/>
      <c r="M505" s="96"/>
      <c r="N505" s="92"/>
      <c r="O505" s="96"/>
      <c r="P505" s="92"/>
      <c r="Q505" s="92"/>
      <c r="R505" s="92"/>
      <c r="S505" s="92"/>
      <c r="T505" s="92"/>
      <c r="U505" s="382"/>
    </row>
    <row r="506" spans="1:21" x14ac:dyDescent="0.25">
      <c r="A506" s="91"/>
      <c r="B506" s="92"/>
      <c r="C506" s="93"/>
      <c r="D506" s="92"/>
      <c r="E506" s="92"/>
      <c r="F506" s="91"/>
      <c r="G506" s="92"/>
      <c r="H506" s="92"/>
      <c r="I506" s="92"/>
      <c r="J506" s="92"/>
      <c r="K506" s="92"/>
      <c r="L506" s="92"/>
      <c r="M506" s="96"/>
      <c r="N506" s="92"/>
      <c r="O506" s="96"/>
      <c r="P506" s="92"/>
      <c r="Q506" s="92"/>
      <c r="R506" s="92"/>
      <c r="S506" s="92"/>
      <c r="T506" s="92"/>
      <c r="U506" s="382"/>
    </row>
    <row r="507" spans="1:21" x14ac:dyDescent="0.25">
      <c r="A507" s="91"/>
      <c r="B507" s="92"/>
      <c r="C507" s="93"/>
      <c r="D507" s="92"/>
      <c r="E507" s="92"/>
      <c r="F507" s="91"/>
      <c r="G507" s="92"/>
      <c r="H507" s="92"/>
      <c r="I507" s="92"/>
      <c r="J507" s="92"/>
      <c r="K507" s="92"/>
      <c r="L507" s="92"/>
      <c r="M507" s="96"/>
      <c r="N507" s="92"/>
      <c r="O507" s="96"/>
      <c r="P507" s="92"/>
      <c r="Q507" s="92"/>
      <c r="R507" s="92"/>
      <c r="S507" s="92"/>
      <c r="T507" s="92"/>
      <c r="U507" s="382"/>
    </row>
    <row r="508" spans="1:21" x14ac:dyDescent="0.25">
      <c r="A508" s="91"/>
      <c r="B508" s="92"/>
      <c r="C508" s="93"/>
      <c r="D508" s="92"/>
      <c r="E508" s="92"/>
      <c r="F508" s="91"/>
      <c r="G508" s="92"/>
      <c r="H508" s="92"/>
      <c r="I508" s="92"/>
      <c r="J508" s="92"/>
      <c r="K508" s="92"/>
      <c r="L508" s="92"/>
      <c r="M508" s="96"/>
      <c r="N508" s="92"/>
      <c r="O508" s="96"/>
      <c r="P508" s="92"/>
      <c r="Q508" s="92"/>
      <c r="R508" s="92"/>
      <c r="S508" s="92"/>
      <c r="T508" s="92"/>
      <c r="U508" s="382"/>
    </row>
    <row r="509" spans="1:21" x14ac:dyDescent="0.25">
      <c r="A509" s="91"/>
      <c r="B509" s="92"/>
      <c r="C509" s="93"/>
      <c r="D509" s="92"/>
      <c r="E509" s="92"/>
      <c r="F509" s="91"/>
      <c r="G509" s="92"/>
      <c r="H509" s="92"/>
      <c r="I509" s="92"/>
      <c r="J509" s="92"/>
      <c r="K509" s="92"/>
      <c r="L509" s="92"/>
      <c r="M509" s="96"/>
      <c r="N509" s="92"/>
      <c r="O509" s="96"/>
      <c r="P509" s="92"/>
      <c r="Q509" s="92"/>
      <c r="R509" s="92"/>
      <c r="S509" s="92"/>
      <c r="T509" s="92"/>
      <c r="U509" s="382"/>
    </row>
    <row r="510" spans="1:21" x14ac:dyDescent="0.25">
      <c r="A510" s="91"/>
      <c r="B510" s="92"/>
      <c r="C510" s="93"/>
      <c r="D510" s="92"/>
      <c r="E510" s="92"/>
      <c r="F510" s="91"/>
      <c r="G510" s="92"/>
      <c r="H510" s="92"/>
      <c r="I510" s="92"/>
      <c r="J510" s="92"/>
      <c r="K510" s="92"/>
      <c r="L510" s="92"/>
      <c r="M510" s="96"/>
      <c r="N510" s="92"/>
      <c r="O510" s="96"/>
      <c r="P510" s="92"/>
      <c r="Q510" s="92"/>
      <c r="R510" s="92"/>
      <c r="S510" s="92"/>
      <c r="T510" s="92"/>
      <c r="U510" s="382"/>
    </row>
    <row r="511" spans="1:21" x14ac:dyDescent="0.25">
      <c r="A511" s="91"/>
      <c r="B511" s="92"/>
      <c r="C511" s="93"/>
      <c r="D511" s="92"/>
      <c r="E511" s="92"/>
      <c r="F511" s="91"/>
      <c r="G511" s="92"/>
      <c r="H511" s="92"/>
      <c r="I511" s="92"/>
      <c r="J511" s="92"/>
      <c r="K511" s="92"/>
      <c r="L511" s="92"/>
      <c r="M511" s="96"/>
      <c r="N511" s="92"/>
      <c r="O511" s="96"/>
      <c r="P511" s="92"/>
      <c r="Q511" s="92"/>
      <c r="R511" s="92"/>
      <c r="S511" s="92"/>
      <c r="T511" s="92"/>
      <c r="U511" s="382"/>
    </row>
    <row r="512" spans="1:21" x14ac:dyDescent="0.25">
      <c r="A512" s="91"/>
      <c r="B512" s="92"/>
      <c r="C512" s="93"/>
      <c r="D512" s="92"/>
      <c r="E512" s="92"/>
      <c r="F512" s="91"/>
      <c r="G512" s="92"/>
      <c r="H512" s="92"/>
      <c r="I512" s="92"/>
      <c r="J512" s="92"/>
      <c r="K512" s="92"/>
      <c r="L512" s="92"/>
      <c r="M512" s="96"/>
      <c r="N512" s="92"/>
      <c r="O512" s="96"/>
      <c r="P512" s="92"/>
      <c r="Q512" s="92"/>
      <c r="R512" s="92"/>
      <c r="S512" s="92"/>
      <c r="T512" s="92"/>
      <c r="U512" s="382"/>
    </row>
    <row r="513" spans="1:21" x14ac:dyDescent="0.25">
      <c r="A513" s="91"/>
      <c r="B513" s="92"/>
      <c r="C513" s="93"/>
      <c r="D513" s="92"/>
      <c r="E513" s="92"/>
      <c r="F513" s="91"/>
      <c r="G513" s="92"/>
      <c r="H513" s="92"/>
      <c r="I513" s="92"/>
      <c r="J513" s="92"/>
      <c r="K513" s="92"/>
      <c r="L513" s="92"/>
      <c r="M513" s="96"/>
      <c r="N513" s="92"/>
      <c r="O513" s="96"/>
      <c r="P513" s="92"/>
      <c r="Q513" s="92"/>
      <c r="R513" s="92"/>
      <c r="S513" s="92"/>
      <c r="T513" s="92"/>
      <c r="U513" s="382"/>
    </row>
    <row r="514" spans="1:21" x14ac:dyDescent="0.25">
      <c r="A514" s="91"/>
      <c r="B514" s="92"/>
      <c r="C514" s="93"/>
      <c r="D514" s="92"/>
      <c r="E514" s="92"/>
      <c r="F514" s="91"/>
      <c r="G514" s="92"/>
      <c r="H514" s="92"/>
      <c r="I514" s="92"/>
      <c r="J514" s="92"/>
      <c r="K514" s="92"/>
      <c r="L514" s="92"/>
      <c r="M514" s="96"/>
      <c r="N514" s="92"/>
      <c r="O514" s="96"/>
      <c r="P514" s="92"/>
      <c r="Q514" s="92"/>
      <c r="R514" s="92"/>
      <c r="S514" s="92"/>
      <c r="T514" s="92"/>
      <c r="U514" s="382"/>
    </row>
    <row r="515" spans="1:21" x14ac:dyDescent="0.25">
      <c r="A515" s="91"/>
      <c r="B515" s="92"/>
      <c r="C515" s="93"/>
      <c r="D515" s="92"/>
      <c r="E515" s="92"/>
      <c r="F515" s="91"/>
      <c r="G515" s="92"/>
      <c r="H515" s="92"/>
      <c r="I515" s="92"/>
      <c r="J515" s="92"/>
      <c r="K515" s="92"/>
      <c r="L515" s="92"/>
      <c r="M515" s="96"/>
      <c r="N515" s="92"/>
      <c r="O515" s="96"/>
      <c r="P515" s="92"/>
      <c r="Q515" s="92"/>
      <c r="R515" s="92"/>
      <c r="S515" s="92"/>
      <c r="T515" s="92"/>
      <c r="U515" s="382"/>
    </row>
    <row r="516" spans="1:21" x14ac:dyDescent="0.25">
      <c r="A516" s="91"/>
      <c r="B516" s="92"/>
      <c r="C516" s="93"/>
      <c r="D516" s="92"/>
      <c r="E516" s="92"/>
      <c r="F516" s="91"/>
      <c r="G516" s="92"/>
      <c r="H516" s="92"/>
      <c r="I516" s="92"/>
      <c r="J516" s="92"/>
      <c r="K516" s="92"/>
      <c r="L516" s="92"/>
      <c r="M516" s="96"/>
      <c r="N516" s="92"/>
      <c r="O516" s="96"/>
      <c r="P516" s="92"/>
      <c r="Q516" s="92"/>
      <c r="R516" s="92"/>
      <c r="S516" s="92"/>
      <c r="T516" s="92"/>
      <c r="U516" s="382"/>
    </row>
    <row r="517" spans="1:21" x14ac:dyDescent="0.25">
      <c r="A517" s="91"/>
      <c r="B517" s="92"/>
      <c r="C517" s="93"/>
      <c r="D517" s="92"/>
      <c r="E517" s="92"/>
      <c r="F517" s="91"/>
      <c r="G517" s="92"/>
      <c r="H517" s="92"/>
      <c r="I517" s="92"/>
      <c r="J517" s="92"/>
      <c r="K517" s="92"/>
      <c r="L517" s="92"/>
      <c r="M517" s="96"/>
      <c r="N517" s="92"/>
      <c r="O517" s="96"/>
      <c r="P517" s="92"/>
      <c r="Q517" s="92"/>
      <c r="R517" s="92"/>
      <c r="S517" s="92"/>
      <c r="T517" s="92"/>
      <c r="U517" s="382"/>
    </row>
    <row r="518" spans="1:21" x14ac:dyDescent="0.25">
      <c r="A518" s="91"/>
      <c r="B518" s="92"/>
      <c r="C518" s="93"/>
      <c r="D518" s="92"/>
      <c r="E518" s="92"/>
      <c r="F518" s="91"/>
      <c r="G518" s="92"/>
      <c r="H518" s="92"/>
      <c r="I518" s="92"/>
      <c r="J518" s="92"/>
      <c r="K518" s="92"/>
      <c r="L518" s="92"/>
      <c r="M518" s="96"/>
      <c r="N518" s="92"/>
      <c r="O518" s="96"/>
      <c r="P518" s="92"/>
      <c r="Q518" s="92"/>
      <c r="R518" s="92"/>
      <c r="S518" s="92"/>
      <c r="T518" s="92"/>
      <c r="U518" s="382"/>
    </row>
    <row r="519" spans="1:21" x14ac:dyDescent="0.25">
      <c r="A519" s="91"/>
      <c r="B519" s="92"/>
      <c r="C519" s="93"/>
      <c r="D519" s="92"/>
      <c r="E519" s="92"/>
      <c r="F519" s="91"/>
      <c r="G519" s="92"/>
      <c r="H519" s="92"/>
      <c r="I519" s="92"/>
      <c r="J519" s="92"/>
      <c r="K519" s="92"/>
      <c r="L519" s="92"/>
      <c r="M519" s="96"/>
      <c r="N519" s="92"/>
      <c r="O519" s="96"/>
      <c r="P519" s="92"/>
      <c r="Q519" s="92"/>
      <c r="R519" s="92"/>
      <c r="S519" s="92"/>
      <c r="T519" s="92"/>
      <c r="U519" s="382"/>
    </row>
    <row r="520" spans="1:21" x14ac:dyDescent="0.25">
      <c r="A520" s="91"/>
      <c r="B520" s="92"/>
      <c r="C520" s="93"/>
      <c r="D520" s="92"/>
      <c r="E520" s="92"/>
      <c r="F520" s="91"/>
      <c r="G520" s="92"/>
      <c r="H520" s="92"/>
      <c r="I520" s="92"/>
      <c r="J520" s="92"/>
      <c r="K520" s="92"/>
      <c r="L520" s="92"/>
      <c r="M520" s="96"/>
      <c r="N520" s="92"/>
      <c r="O520" s="96"/>
      <c r="P520" s="92"/>
      <c r="Q520" s="92"/>
      <c r="R520" s="92"/>
      <c r="S520" s="92"/>
      <c r="T520" s="92"/>
      <c r="U520" s="382"/>
    </row>
    <row r="521" spans="1:21" x14ac:dyDescent="0.25">
      <c r="A521" s="91"/>
      <c r="B521" s="92"/>
      <c r="C521" s="93"/>
      <c r="D521" s="92"/>
      <c r="E521" s="92"/>
      <c r="F521" s="91"/>
      <c r="G521" s="92"/>
      <c r="H521" s="92"/>
      <c r="I521" s="92"/>
      <c r="J521" s="92"/>
      <c r="K521" s="92"/>
      <c r="L521" s="92"/>
      <c r="M521" s="96"/>
      <c r="N521" s="92"/>
      <c r="O521" s="96"/>
      <c r="P521" s="92"/>
      <c r="Q521" s="92"/>
      <c r="R521" s="92"/>
      <c r="S521" s="92"/>
      <c r="T521" s="92"/>
      <c r="U521" s="382"/>
    </row>
    <row r="522" spans="1:21" x14ac:dyDescent="0.25">
      <c r="A522" s="91"/>
      <c r="B522" s="92"/>
      <c r="C522" s="93"/>
      <c r="D522" s="92"/>
      <c r="E522" s="92"/>
      <c r="F522" s="91"/>
      <c r="G522" s="92"/>
      <c r="H522" s="92"/>
      <c r="I522" s="92"/>
      <c r="J522" s="92"/>
      <c r="K522" s="92"/>
      <c r="L522" s="92"/>
      <c r="M522" s="96"/>
      <c r="N522" s="92"/>
      <c r="O522" s="96"/>
      <c r="P522" s="92"/>
      <c r="Q522" s="92"/>
      <c r="R522" s="92"/>
      <c r="S522" s="92"/>
      <c r="T522" s="92"/>
      <c r="U522" s="382"/>
    </row>
    <row r="523" spans="1:21" x14ac:dyDescent="0.25">
      <c r="A523" s="91"/>
      <c r="B523" s="92"/>
      <c r="C523" s="93"/>
      <c r="D523" s="92"/>
      <c r="E523" s="92"/>
      <c r="F523" s="91"/>
      <c r="G523" s="92"/>
      <c r="H523" s="92"/>
      <c r="I523" s="92"/>
      <c r="J523" s="92"/>
      <c r="K523" s="92"/>
      <c r="L523" s="92"/>
      <c r="M523" s="96"/>
      <c r="N523" s="92"/>
      <c r="O523" s="96"/>
      <c r="P523" s="92"/>
      <c r="Q523" s="92"/>
      <c r="R523" s="92"/>
      <c r="S523" s="92"/>
      <c r="T523" s="92"/>
      <c r="U523" s="382"/>
    </row>
    <row r="524" spans="1:21" x14ac:dyDescent="0.25">
      <c r="A524" s="91"/>
      <c r="B524" s="92"/>
      <c r="C524" s="93"/>
      <c r="D524" s="92"/>
      <c r="E524" s="92"/>
      <c r="F524" s="91"/>
      <c r="G524" s="92"/>
      <c r="H524" s="92"/>
      <c r="I524" s="92"/>
      <c r="J524" s="92"/>
      <c r="K524" s="92"/>
      <c r="L524" s="92"/>
      <c r="M524" s="96"/>
      <c r="N524" s="92"/>
      <c r="O524" s="96"/>
      <c r="P524" s="92"/>
      <c r="Q524" s="92"/>
      <c r="R524" s="92"/>
      <c r="S524" s="92"/>
      <c r="T524" s="92"/>
      <c r="U524" s="382"/>
    </row>
    <row r="525" spans="1:21" x14ac:dyDescent="0.25">
      <c r="A525" s="91"/>
      <c r="B525" s="92"/>
      <c r="C525" s="93"/>
      <c r="D525" s="92"/>
      <c r="E525" s="92"/>
      <c r="F525" s="91"/>
      <c r="G525" s="92"/>
      <c r="H525" s="92"/>
      <c r="I525" s="92"/>
      <c r="J525" s="92"/>
      <c r="K525" s="92"/>
      <c r="L525" s="92"/>
      <c r="M525" s="96"/>
      <c r="N525" s="92"/>
      <c r="O525" s="96"/>
      <c r="P525" s="92"/>
      <c r="Q525" s="92"/>
      <c r="R525" s="92"/>
      <c r="S525" s="92"/>
      <c r="T525" s="92"/>
      <c r="U525" s="382"/>
    </row>
    <row r="526" spans="1:21" x14ac:dyDescent="0.25">
      <c r="A526" s="91"/>
      <c r="B526" s="92"/>
      <c r="C526" s="93"/>
      <c r="D526" s="92"/>
      <c r="E526" s="92"/>
      <c r="F526" s="91"/>
      <c r="G526" s="92"/>
      <c r="H526" s="92"/>
      <c r="I526" s="92"/>
      <c r="J526" s="92"/>
      <c r="K526" s="92"/>
      <c r="L526" s="92"/>
      <c r="M526" s="96"/>
      <c r="N526" s="92"/>
      <c r="O526" s="96"/>
      <c r="P526" s="92"/>
      <c r="Q526" s="92"/>
      <c r="R526" s="92"/>
      <c r="S526" s="92"/>
      <c r="T526" s="92"/>
      <c r="U526" s="382"/>
    </row>
    <row r="527" spans="1:21" x14ac:dyDescent="0.25">
      <c r="A527" s="91"/>
      <c r="B527" s="92"/>
      <c r="C527" s="93"/>
      <c r="D527" s="92"/>
      <c r="E527" s="92"/>
      <c r="F527" s="91"/>
      <c r="G527" s="92"/>
      <c r="H527" s="92"/>
      <c r="I527" s="92"/>
      <c r="J527" s="92"/>
      <c r="K527" s="92"/>
      <c r="L527" s="92"/>
      <c r="M527" s="96"/>
      <c r="N527" s="92"/>
      <c r="O527" s="96"/>
      <c r="P527" s="92"/>
      <c r="Q527" s="92"/>
      <c r="R527" s="92"/>
      <c r="S527" s="92"/>
      <c r="T527" s="92"/>
      <c r="U527" s="382"/>
    </row>
    <row r="528" spans="1:21" x14ac:dyDescent="0.25">
      <c r="A528" s="91"/>
      <c r="B528" s="92"/>
      <c r="C528" s="93"/>
      <c r="D528" s="92"/>
      <c r="E528" s="92"/>
      <c r="F528" s="91"/>
      <c r="G528" s="92"/>
      <c r="H528" s="92"/>
      <c r="I528" s="92"/>
      <c r="J528" s="92"/>
      <c r="K528" s="92"/>
      <c r="L528" s="92"/>
      <c r="M528" s="96"/>
      <c r="N528" s="92"/>
      <c r="O528" s="96"/>
      <c r="P528" s="92"/>
      <c r="Q528" s="92"/>
      <c r="R528" s="92"/>
      <c r="S528" s="92"/>
      <c r="T528" s="92"/>
      <c r="U528" s="382"/>
    </row>
    <row r="529" spans="1:21" x14ac:dyDescent="0.25">
      <c r="A529" s="91"/>
      <c r="B529" s="92"/>
      <c r="C529" s="93"/>
      <c r="D529" s="92"/>
      <c r="E529" s="92"/>
      <c r="F529" s="91"/>
      <c r="G529" s="92"/>
      <c r="H529" s="92"/>
      <c r="I529" s="92"/>
      <c r="J529" s="92"/>
      <c r="K529" s="92"/>
      <c r="L529" s="92"/>
      <c r="M529" s="96"/>
      <c r="N529" s="92"/>
      <c r="O529" s="96"/>
      <c r="P529" s="92"/>
      <c r="Q529" s="92"/>
      <c r="R529" s="92"/>
      <c r="S529" s="92"/>
      <c r="T529" s="92"/>
      <c r="U529" s="382"/>
    </row>
    <row r="530" spans="1:21" x14ac:dyDescent="0.25">
      <c r="A530" s="91"/>
      <c r="B530" s="92"/>
      <c r="C530" s="93"/>
      <c r="D530" s="92"/>
      <c r="E530" s="92"/>
      <c r="F530" s="91"/>
      <c r="G530" s="92"/>
      <c r="H530" s="92"/>
      <c r="I530" s="92"/>
      <c r="J530" s="92"/>
      <c r="K530" s="92"/>
      <c r="L530" s="92"/>
      <c r="M530" s="96"/>
      <c r="N530" s="92"/>
      <c r="O530" s="96"/>
      <c r="P530" s="92"/>
      <c r="Q530" s="92"/>
      <c r="R530" s="92"/>
      <c r="S530" s="92"/>
      <c r="T530" s="92"/>
      <c r="U530" s="382"/>
    </row>
    <row r="531" spans="1:21" x14ac:dyDescent="0.25">
      <c r="A531" s="91"/>
      <c r="B531" s="92"/>
      <c r="C531" s="93"/>
      <c r="D531" s="92"/>
      <c r="E531" s="92"/>
      <c r="F531" s="91"/>
      <c r="G531" s="92"/>
      <c r="H531" s="92"/>
      <c r="I531" s="92"/>
      <c r="J531" s="92"/>
      <c r="K531" s="92"/>
      <c r="L531" s="92"/>
      <c r="M531" s="96"/>
      <c r="N531" s="92"/>
      <c r="O531" s="96"/>
      <c r="P531" s="92"/>
      <c r="Q531" s="92"/>
      <c r="R531" s="92"/>
      <c r="S531" s="92"/>
      <c r="T531" s="92"/>
      <c r="U531" s="382"/>
    </row>
    <row r="532" spans="1:21" x14ac:dyDescent="0.25">
      <c r="A532" s="91"/>
      <c r="B532" s="92"/>
      <c r="C532" s="93"/>
      <c r="D532" s="92"/>
      <c r="E532" s="92"/>
      <c r="F532" s="91"/>
      <c r="G532" s="92"/>
      <c r="H532" s="92"/>
      <c r="I532" s="92"/>
      <c r="J532" s="92"/>
      <c r="K532" s="92"/>
      <c r="L532" s="92"/>
      <c r="M532" s="96"/>
      <c r="N532" s="92"/>
      <c r="O532" s="96"/>
      <c r="P532" s="92"/>
      <c r="Q532" s="92"/>
      <c r="R532" s="92"/>
      <c r="S532" s="92"/>
      <c r="T532" s="92"/>
      <c r="U532" s="382"/>
    </row>
    <row r="533" spans="1:21" x14ac:dyDescent="0.25">
      <c r="A533" s="91"/>
      <c r="B533" s="92"/>
      <c r="C533" s="93"/>
      <c r="D533" s="92"/>
      <c r="E533" s="92"/>
      <c r="F533" s="91"/>
      <c r="G533" s="92"/>
      <c r="H533" s="92"/>
      <c r="I533" s="92"/>
      <c r="J533" s="92"/>
      <c r="K533" s="92"/>
      <c r="L533" s="92"/>
      <c r="M533" s="96"/>
      <c r="N533" s="92"/>
      <c r="O533" s="96"/>
      <c r="P533" s="92"/>
      <c r="Q533" s="92"/>
      <c r="R533" s="92"/>
      <c r="S533" s="92"/>
      <c r="T533" s="92"/>
      <c r="U533" s="382"/>
    </row>
    <row r="534" spans="1:21" x14ac:dyDescent="0.25">
      <c r="A534" s="91"/>
      <c r="B534" s="92"/>
      <c r="C534" s="93"/>
      <c r="D534" s="92"/>
      <c r="E534" s="92"/>
      <c r="F534" s="91"/>
      <c r="G534" s="92"/>
      <c r="H534" s="92"/>
      <c r="I534" s="92"/>
      <c r="J534" s="92"/>
      <c r="K534" s="92"/>
      <c r="L534" s="92"/>
      <c r="M534" s="96"/>
      <c r="N534" s="92"/>
      <c r="O534" s="96"/>
      <c r="P534" s="92"/>
      <c r="Q534" s="92"/>
      <c r="R534" s="92"/>
      <c r="S534" s="92"/>
      <c r="T534" s="92"/>
      <c r="U534" s="382"/>
    </row>
    <row r="535" spans="1:21" x14ac:dyDescent="0.25">
      <c r="A535" s="91"/>
      <c r="B535" s="92"/>
      <c r="C535" s="93"/>
      <c r="D535" s="92"/>
      <c r="E535" s="92"/>
      <c r="F535" s="91"/>
      <c r="G535" s="92"/>
      <c r="H535" s="92"/>
      <c r="I535" s="92"/>
      <c r="J535" s="92"/>
      <c r="K535" s="92"/>
      <c r="L535" s="92"/>
      <c r="M535" s="96"/>
      <c r="N535" s="92"/>
      <c r="O535" s="96"/>
      <c r="P535" s="92"/>
      <c r="Q535" s="92"/>
      <c r="R535" s="92"/>
      <c r="S535" s="92"/>
      <c r="T535" s="92"/>
      <c r="U535" s="382"/>
    </row>
    <row r="536" spans="1:21" x14ac:dyDescent="0.25">
      <c r="A536" s="91"/>
      <c r="B536" s="92"/>
      <c r="C536" s="93"/>
      <c r="D536" s="92"/>
      <c r="E536" s="92"/>
      <c r="F536" s="91"/>
      <c r="G536" s="92"/>
      <c r="H536" s="92"/>
      <c r="I536" s="92"/>
      <c r="J536" s="92"/>
      <c r="K536" s="92"/>
      <c r="L536" s="92"/>
      <c r="M536" s="96"/>
      <c r="N536" s="92"/>
      <c r="O536" s="96"/>
      <c r="P536" s="92"/>
      <c r="Q536" s="92"/>
      <c r="R536" s="92"/>
      <c r="S536" s="92"/>
      <c r="T536" s="92"/>
      <c r="U536" s="382"/>
    </row>
    <row r="537" spans="1:21" x14ac:dyDescent="0.25">
      <c r="A537" s="91"/>
      <c r="B537" s="92"/>
      <c r="C537" s="93"/>
      <c r="D537" s="92"/>
      <c r="E537" s="92"/>
      <c r="F537" s="91"/>
      <c r="G537" s="92"/>
      <c r="H537" s="92"/>
      <c r="I537" s="92"/>
      <c r="J537" s="92"/>
      <c r="M537" s="96"/>
      <c r="N537" s="92"/>
      <c r="O537" s="96"/>
      <c r="P537" s="92"/>
      <c r="Q537" s="92"/>
      <c r="R537" s="92"/>
      <c r="S537" s="92"/>
      <c r="T537" s="92"/>
      <c r="U537" s="382"/>
    </row>
    <row r="538" spans="1:21" x14ac:dyDescent="0.25">
      <c r="A538" s="91"/>
      <c r="B538" s="92"/>
      <c r="C538" s="93"/>
      <c r="D538" s="92"/>
      <c r="E538" s="92"/>
      <c r="F538" s="91"/>
      <c r="G538" s="92"/>
      <c r="H538" s="92"/>
      <c r="I538" s="92"/>
      <c r="J538" s="92"/>
      <c r="M538" s="96"/>
      <c r="N538" s="92"/>
      <c r="O538" s="96"/>
      <c r="P538" s="92"/>
      <c r="Q538" s="92"/>
      <c r="R538" s="92"/>
      <c r="S538" s="92"/>
      <c r="T538" s="92"/>
      <c r="U538" s="382"/>
    </row>
    <row r="539" spans="1:21" x14ac:dyDescent="0.25">
      <c r="A539" s="91"/>
      <c r="B539" s="92"/>
      <c r="C539" s="93"/>
      <c r="D539" s="92"/>
      <c r="E539" s="92"/>
      <c r="F539" s="91"/>
      <c r="G539" s="92"/>
      <c r="H539" s="92"/>
      <c r="I539" s="92"/>
      <c r="J539" s="92"/>
      <c r="M539" s="96"/>
      <c r="N539" s="92"/>
      <c r="O539" s="96"/>
      <c r="P539" s="92"/>
      <c r="Q539" s="92"/>
      <c r="R539" s="92"/>
      <c r="S539" s="92"/>
      <c r="T539" s="92"/>
      <c r="U539" s="382"/>
    </row>
    <row r="540" spans="1:21" x14ac:dyDescent="0.25">
      <c r="A540" s="91"/>
      <c r="B540" s="92"/>
      <c r="C540" s="93"/>
      <c r="D540" s="92"/>
      <c r="E540" s="92"/>
      <c r="F540" s="91"/>
      <c r="G540" s="92"/>
      <c r="H540" s="92"/>
      <c r="I540" s="92"/>
      <c r="J540" s="92"/>
      <c r="M540" s="96"/>
      <c r="N540" s="92"/>
      <c r="O540" s="96"/>
      <c r="P540" s="92"/>
      <c r="Q540" s="92"/>
      <c r="R540" s="92"/>
      <c r="S540" s="92"/>
      <c r="T540" s="92"/>
      <c r="U540" s="382"/>
    </row>
    <row r="541" spans="1:21" x14ac:dyDescent="0.25">
      <c r="A541" s="91"/>
      <c r="B541" s="92"/>
      <c r="C541" s="93"/>
      <c r="D541" s="92"/>
      <c r="E541" s="92"/>
      <c r="F541" s="91"/>
      <c r="G541" s="92"/>
      <c r="H541" s="92"/>
      <c r="I541" s="92"/>
      <c r="J541" s="92"/>
      <c r="M541" s="96"/>
      <c r="N541" s="92"/>
      <c r="O541" s="96"/>
      <c r="P541" s="92"/>
      <c r="Q541" s="92"/>
      <c r="R541" s="92"/>
      <c r="S541" s="92"/>
      <c r="T541" s="92"/>
      <c r="U541" s="382"/>
    </row>
    <row r="542" spans="1:21" x14ac:dyDescent="0.25">
      <c r="A542" s="91"/>
      <c r="B542" s="92"/>
      <c r="C542" s="93"/>
      <c r="D542" s="92"/>
      <c r="E542" s="92"/>
      <c r="F542" s="91"/>
      <c r="G542" s="92"/>
      <c r="H542" s="92"/>
      <c r="I542" s="92"/>
      <c r="J542" s="92"/>
      <c r="M542" s="96"/>
      <c r="N542" s="92"/>
      <c r="O542" s="96"/>
      <c r="P542" s="92"/>
      <c r="Q542" s="92"/>
      <c r="R542" s="92"/>
      <c r="S542" s="92"/>
      <c r="T542" s="92"/>
      <c r="U542" s="382"/>
    </row>
    <row r="543" spans="1:21" x14ac:dyDescent="0.25">
      <c r="A543" s="91"/>
      <c r="B543" s="92"/>
      <c r="C543" s="93"/>
      <c r="D543" s="92"/>
      <c r="E543" s="92"/>
      <c r="F543" s="91"/>
      <c r="G543" s="92"/>
      <c r="H543" s="92"/>
      <c r="I543" s="92"/>
      <c r="J543" s="92"/>
      <c r="M543" s="96"/>
      <c r="N543" s="92"/>
      <c r="O543" s="96"/>
      <c r="P543" s="92"/>
      <c r="Q543" s="92"/>
      <c r="R543" s="92"/>
      <c r="S543" s="92"/>
      <c r="T543" s="92"/>
      <c r="U543" s="382"/>
    </row>
    <row r="544" spans="1:21" x14ac:dyDescent="0.25">
      <c r="A544" s="91"/>
      <c r="B544" s="92"/>
      <c r="C544" s="93"/>
      <c r="D544" s="92"/>
      <c r="E544" s="92"/>
      <c r="F544" s="91"/>
      <c r="G544" s="92"/>
      <c r="H544" s="92"/>
      <c r="I544" s="92"/>
      <c r="J544" s="92"/>
      <c r="M544" s="96"/>
      <c r="N544" s="92"/>
      <c r="O544" s="96"/>
      <c r="P544" s="92"/>
      <c r="Q544" s="92"/>
      <c r="R544" s="92"/>
      <c r="S544" s="92"/>
      <c r="T544" s="92"/>
      <c r="U544" s="382"/>
    </row>
    <row r="545" spans="1:21" x14ac:dyDescent="0.25">
      <c r="A545" s="91"/>
      <c r="B545" s="92"/>
      <c r="C545" s="93"/>
      <c r="D545" s="92"/>
      <c r="E545" s="92"/>
      <c r="F545" s="91"/>
      <c r="G545" s="92"/>
      <c r="H545" s="92"/>
      <c r="I545" s="92"/>
      <c r="J545" s="92"/>
      <c r="M545" s="96"/>
      <c r="N545" s="92"/>
      <c r="O545" s="96"/>
      <c r="P545" s="92"/>
      <c r="Q545" s="92"/>
      <c r="R545" s="92"/>
      <c r="S545" s="92"/>
      <c r="T545" s="92"/>
      <c r="U545" s="382"/>
    </row>
    <row r="546" spans="1:21" x14ac:dyDescent="0.25">
      <c r="A546" s="91"/>
      <c r="B546" s="92"/>
      <c r="C546" s="93"/>
      <c r="D546" s="92"/>
      <c r="E546" s="92"/>
      <c r="F546" s="91"/>
      <c r="G546" s="92"/>
      <c r="H546" s="92"/>
      <c r="I546" s="92"/>
      <c r="J546" s="92"/>
      <c r="M546" s="96"/>
      <c r="N546" s="92"/>
      <c r="O546" s="96"/>
      <c r="P546" s="92"/>
      <c r="Q546" s="92"/>
      <c r="R546" s="92"/>
      <c r="S546" s="92"/>
      <c r="T546" s="92"/>
      <c r="U546" s="382"/>
    </row>
    <row r="547" spans="1:21" x14ac:dyDescent="0.25">
      <c r="A547" s="91"/>
      <c r="B547" s="92"/>
      <c r="C547" s="93"/>
      <c r="D547" s="92"/>
      <c r="E547" s="92"/>
      <c r="F547" s="91"/>
      <c r="G547" s="92"/>
      <c r="H547" s="92"/>
      <c r="I547" s="92"/>
      <c r="J547" s="92"/>
      <c r="M547" s="96"/>
      <c r="N547" s="92"/>
      <c r="O547" s="96"/>
      <c r="P547" s="92"/>
      <c r="Q547" s="92"/>
      <c r="R547" s="92"/>
      <c r="S547" s="92"/>
      <c r="T547" s="92"/>
      <c r="U547" s="382"/>
    </row>
    <row r="548" spans="1:21" x14ac:dyDescent="0.25">
      <c r="A548" s="91"/>
      <c r="B548" s="92"/>
      <c r="C548" s="93"/>
      <c r="D548" s="92"/>
      <c r="E548" s="92"/>
      <c r="F548" s="91"/>
      <c r="G548" s="92"/>
      <c r="H548" s="92"/>
      <c r="I548" s="92"/>
      <c r="J548" s="92"/>
      <c r="M548" s="96"/>
      <c r="N548" s="92"/>
      <c r="O548" s="96"/>
      <c r="P548" s="92"/>
      <c r="Q548" s="92"/>
      <c r="R548" s="92"/>
      <c r="S548" s="92"/>
      <c r="T548" s="92"/>
      <c r="U548" s="382"/>
    </row>
    <row r="549" spans="1:21" x14ac:dyDescent="0.25">
      <c r="A549" s="91"/>
      <c r="B549" s="92"/>
      <c r="C549" s="93"/>
      <c r="D549" s="92"/>
      <c r="E549" s="92"/>
      <c r="F549" s="91"/>
      <c r="G549" s="92"/>
      <c r="H549" s="92"/>
      <c r="I549" s="92"/>
      <c r="J549" s="92"/>
      <c r="M549" s="96"/>
      <c r="N549" s="92"/>
      <c r="O549" s="96"/>
      <c r="P549" s="92"/>
      <c r="Q549" s="92"/>
      <c r="R549" s="92"/>
      <c r="S549" s="92"/>
      <c r="T549" s="92"/>
      <c r="U549" s="382"/>
    </row>
    <row r="550" spans="1:21" x14ac:dyDescent="0.25">
      <c r="A550" s="91"/>
      <c r="B550" s="92"/>
      <c r="C550" s="93"/>
      <c r="D550" s="92"/>
      <c r="E550" s="92"/>
      <c r="F550" s="91"/>
      <c r="G550" s="92"/>
      <c r="H550" s="92"/>
      <c r="I550" s="92"/>
      <c r="J550" s="92"/>
      <c r="M550" s="96"/>
      <c r="N550" s="92"/>
      <c r="O550" s="96"/>
      <c r="P550" s="92"/>
      <c r="Q550" s="92"/>
      <c r="R550" s="92"/>
      <c r="S550" s="92"/>
      <c r="T550" s="92"/>
      <c r="U550" s="382"/>
    </row>
    <row r="551" spans="1:21" x14ac:dyDescent="0.25">
      <c r="A551" s="91"/>
      <c r="B551" s="92"/>
      <c r="C551" s="93"/>
      <c r="D551" s="92"/>
      <c r="E551" s="92"/>
      <c r="F551" s="91"/>
      <c r="G551" s="92"/>
      <c r="H551" s="92"/>
      <c r="I551" s="92"/>
      <c r="J551" s="92"/>
      <c r="M551" s="96"/>
      <c r="N551" s="92"/>
      <c r="O551" s="96"/>
      <c r="P551" s="92"/>
      <c r="Q551" s="92"/>
      <c r="R551" s="92"/>
      <c r="S551" s="92"/>
      <c r="T551" s="92"/>
      <c r="U551" s="382"/>
    </row>
    <row r="552" spans="1:21" x14ac:dyDescent="0.25">
      <c r="A552" s="91"/>
      <c r="B552" s="92"/>
      <c r="C552" s="93"/>
      <c r="D552" s="92"/>
      <c r="E552" s="92"/>
      <c r="F552" s="91"/>
      <c r="G552" s="92"/>
      <c r="H552" s="92"/>
      <c r="I552" s="92"/>
      <c r="J552" s="92"/>
      <c r="M552" s="96"/>
      <c r="N552" s="92"/>
      <c r="O552" s="96"/>
      <c r="P552" s="92"/>
      <c r="Q552" s="92"/>
      <c r="R552" s="92"/>
      <c r="S552" s="92"/>
      <c r="T552" s="92"/>
      <c r="U552" s="382"/>
    </row>
  </sheetData>
  <mergeCells count="41">
    <mergeCell ref="B16:B18"/>
    <mergeCell ref="E12:E13"/>
    <mergeCell ref="B19:B20"/>
    <mergeCell ref="D29:D30"/>
    <mergeCell ref="I16:I18"/>
    <mergeCell ref="E19:E20"/>
    <mergeCell ref="C29:C30"/>
    <mergeCell ref="F16:F18"/>
    <mergeCell ref="D16:D18"/>
    <mergeCell ref="E16:E18"/>
    <mergeCell ref="E29:E30"/>
    <mergeCell ref="C16:C18"/>
    <mergeCell ref="C19:C20"/>
    <mergeCell ref="D19:D20"/>
    <mergeCell ref="B21:B25"/>
    <mergeCell ref="B29:B30"/>
    <mergeCell ref="O6:O11"/>
    <mergeCell ref="B12:B13"/>
    <mergeCell ref="C12:C13"/>
    <mergeCell ref="N6:N11"/>
    <mergeCell ref="B6:B11"/>
    <mergeCell ref="C6:C11"/>
    <mergeCell ref="D6:D11"/>
    <mergeCell ref="J6:J11"/>
    <mergeCell ref="M6:M11"/>
    <mergeCell ref="D12:D13"/>
    <mergeCell ref="E6:E11"/>
    <mergeCell ref="D21:D25"/>
    <mergeCell ref="C21:C25"/>
    <mergeCell ref="C32:C33"/>
    <mergeCell ref="D32:D33"/>
    <mergeCell ref="C34:C37"/>
    <mergeCell ref="D34:D37"/>
    <mergeCell ref="F34:F37"/>
    <mergeCell ref="I34:I37"/>
    <mergeCell ref="F32:F33"/>
    <mergeCell ref="I32:I33"/>
    <mergeCell ref="B32:B33"/>
    <mergeCell ref="B34:B37"/>
    <mergeCell ref="E32:E33"/>
    <mergeCell ref="E34:E37"/>
  </mergeCells>
  <phoneticPr fontId="12" type="noConversion"/>
  <conditionalFormatting sqref="E3:E7 E12 E14:E16 E19 E31:E32 E34:E36 E38:E1048576">
    <cfRule type="cellIs" dxfId="175" priority="8" operator="equal">
      <formula>"No"</formula>
    </cfRule>
  </conditionalFormatting>
  <conditionalFormatting sqref="E21:E29">
    <cfRule type="cellIs" dxfId="174" priority="6" operator="equal">
      <formula>"No"</formula>
    </cfRule>
  </conditionalFormatting>
  <conditionalFormatting sqref="J6">
    <cfRule type="cellIs" dxfId="173" priority="87" operator="equal">
      <formula>#REF!</formula>
    </cfRule>
    <cfRule type="cellIs" dxfId="172" priority="88" operator="equal">
      <formula>#REF!</formula>
    </cfRule>
    <cfRule type="cellIs" dxfId="171" priority="89" operator="equal">
      <formula>#REF!</formula>
    </cfRule>
  </conditionalFormatting>
  <conditionalFormatting sqref="J6:J7">
    <cfRule type="cellIs" dxfId="170" priority="9" operator="equal">
      <formula>"Pass"</formula>
    </cfRule>
    <cfRule type="cellIs" dxfId="169" priority="10" operator="equal">
      <formula>"Fail"</formula>
    </cfRule>
  </conditionalFormatting>
  <conditionalFormatting sqref="J7">
    <cfRule type="cellIs" dxfId="168" priority="11" operator="equal">
      <formula>#REF!</formula>
    </cfRule>
    <cfRule type="cellIs" dxfId="167" priority="12" operator="equal">
      <formula>#REF!</formula>
    </cfRule>
    <cfRule type="cellIs" dxfId="166" priority="13" operator="equal">
      <formula>#REF!</formula>
    </cfRule>
  </conditionalFormatting>
  <conditionalFormatting sqref="J12:J20 J26:J37">
    <cfRule type="cellIs" dxfId="165" priority="72" operator="equal">
      <formula>#REF!</formula>
    </cfRule>
    <cfRule type="cellIs" dxfId="164" priority="73" operator="equal">
      <formula>#REF!</formula>
    </cfRule>
    <cfRule type="cellIs" dxfId="163" priority="74" operator="equal">
      <formula>#REF!</formula>
    </cfRule>
  </conditionalFormatting>
  <conditionalFormatting sqref="J12:J37">
    <cfRule type="cellIs" dxfId="162" priority="4" operator="equal">
      <formula>"Pass"</formula>
    </cfRule>
    <cfRule type="cellIs" dxfId="161" priority="5" operator="equal">
      <formula>"Fail"</formula>
    </cfRule>
  </conditionalFormatting>
  <conditionalFormatting sqref="J21:J25">
    <cfRule type="cellIs" dxfId="160" priority="1" operator="equal">
      <formula>#REF!</formula>
    </cfRule>
    <cfRule type="cellIs" dxfId="159" priority="2" operator="equal">
      <formula>#REF!</formula>
    </cfRule>
    <cfRule type="cellIs" dxfId="158" priority="3" operator="equal">
      <formula>#REF!</formula>
    </cfRule>
  </conditionalFormatting>
  <dataValidations disablePrompts="1" count="2">
    <dataValidation type="list" allowBlank="1" showInputMessage="1" showErrorMessage="1" sqref="J6:J7 J26:J37 J12:J20" xr:uid="{2A3825EE-CD41-4F05-BAFA-5CD0E1F97D27}">
      <formula1>$J$41:$J$44</formula1>
    </dataValidation>
    <dataValidation type="list" allowBlank="1" showInputMessage="1" showErrorMessage="1" sqref="J21:J25" xr:uid="{71AD7561-FF4E-4070-9CFE-6A99C8897BFF}">
      <formula1>$K$19:$K$22</formula1>
    </dataValidation>
  </dataValidations>
  <pageMargins left="0.23622047244094491" right="0.23622047244094491" top="0.74803149606299213" bottom="0.74803149606299213" header="0.31496062992125984" footer="0.31496062992125984"/>
  <pageSetup paperSize="8"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L198"/>
  <sheetViews>
    <sheetView zoomScale="80" zoomScaleNormal="80" workbookViewId="0">
      <pane ySplit="4" topLeftCell="A5" activePane="bottomLeft" state="frozen"/>
      <selection pane="bottomLeft" activeCell="B4" sqref="B4"/>
    </sheetView>
  </sheetViews>
  <sheetFormatPr defaultColWidth="9.140625" defaultRowHeight="15" outlineLevelRow="1" x14ac:dyDescent="0.25"/>
  <cols>
    <col min="1" max="1" width="19.140625" style="19" customWidth="1"/>
    <col min="2" max="2" width="15.7109375" style="5" customWidth="1"/>
    <col min="3" max="3" width="62" style="18" customWidth="1"/>
    <col min="4" max="4" width="13.28515625" style="5" customWidth="1"/>
    <col min="5" max="5" width="10" style="5" customWidth="1"/>
    <col min="6" max="6" width="41.7109375" style="19" customWidth="1"/>
    <col min="7" max="7" width="52.42578125" style="5" customWidth="1"/>
    <col min="8" max="8" width="47.7109375" style="5" customWidth="1"/>
    <col min="9" max="9" width="44.7109375" style="5" customWidth="1"/>
    <col min="10" max="10" width="20.28515625" style="5" customWidth="1"/>
    <col min="11" max="11" width="70.7109375" style="5" customWidth="1"/>
    <col min="12" max="12" width="47.5703125" style="5" customWidth="1"/>
    <col min="13" max="13" width="7.7109375" style="24" hidden="1" customWidth="1"/>
    <col min="14" max="14" width="20.5703125" style="5" hidden="1" customWidth="1"/>
    <col min="15" max="15" width="11.140625" style="5" hidden="1" customWidth="1"/>
    <col min="16" max="20" width="9.140625" style="5"/>
    <col min="21" max="21" width="14.7109375" style="381" customWidth="1"/>
    <col min="22" max="16384" width="9.140625" style="5"/>
  </cols>
  <sheetData>
    <row r="1" spans="1:63" x14ac:dyDescent="0.25">
      <c r="A1" s="38"/>
      <c r="B1" s="31"/>
      <c r="C1" s="37" t="s">
        <v>759</v>
      </c>
      <c r="D1"/>
      <c r="E1" s="1"/>
      <c r="F1"/>
      <c r="G1" s="1"/>
      <c r="H1" s="1"/>
      <c r="I1" s="1"/>
      <c r="J1" s="2"/>
      <c r="K1" s="3"/>
      <c r="L1" s="3"/>
      <c r="M1" s="4"/>
      <c r="N1" s="92"/>
      <c r="O1" s="92"/>
      <c r="P1" s="92"/>
      <c r="Q1" s="92"/>
      <c r="R1" s="92"/>
      <c r="S1" s="92"/>
      <c r="T1" s="165"/>
      <c r="U1" s="383"/>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row>
    <row r="2" spans="1:63" ht="13.35" hidden="1" customHeight="1" outlineLevel="1" x14ac:dyDescent="0.25">
      <c r="A2" s="1"/>
      <c r="B2" s="1"/>
      <c r="C2" s="1"/>
      <c r="D2" s="1"/>
      <c r="E2" s="1"/>
      <c r="F2" s="1"/>
      <c r="G2" s="1"/>
      <c r="H2" s="1"/>
      <c r="I2" s="1"/>
      <c r="J2" s="1"/>
      <c r="K2" s="1"/>
      <c r="L2" s="1"/>
      <c r="M2" s="4"/>
      <c r="N2" s="92"/>
      <c r="O2" s="92"/>
      <c r="P2" s="92"/>
      <c r="Q2" s="92"/>
      <c r="R2" s="92"/>
      <c r="S2" s="92"/>
      <c r="T2" s="165"/>
      <c r="U2" s="383"/>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row>
    <row r="3" spans="1:63" hidden="1" outlineLevel="1" x14ac:dyDescent="0.25">
      <c r="A3" s="8"/>
      <c r="B3" s="6"/>
      <c r="C3" s="7"/>
      <c r="D3" s="8"/>
      <c r="E3" s="8"/>
      <c r="F3" s="8"/>
      <c r="G3" s="8"/>
      <c r="H3" s="8"/>
      <c r="I3" s="8"/>
      <c r="J3" s="9"/>
      <c r="K3" s="10"/>
      <c r="L3" s="10"/>
      <c r="M3" s="4"/>
      <c r="N3" s="92"/>
      <c r="O3" s="92"/>
      <c r="P3" s="92"/>
      <c r="Q3" s="92"/>
      <c r="R3" s="92"/>
      <c r="S3" s="92"/>
      <c r="T3" s="165"/>
      <c r="U3" s="383"/>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row>
    <row r="4" spans="1:63" ht="57.75" collapsed="1" x14ac:dyDescent="0.25">
      <c r="A4" s="172" t="s">
        <v>221</v>
      </c>
      <c r="B4" s="39" t="s">
        <v>652</v>
      </c>
      <c r="C4" s="33" t="s">
        <v>56</v>
      </c>
      <c r="D4" s="34" t="s">
        <v>653</v>
      </c>
      <c r="E4" s="34" t="s">
        <v>224</v>
      </c>
      <c r="F4" s="35" t="s">
        <v>654</v>
      </c>
      <c r="G4" s="36" t="s">
        <v>64</v>
      </c>
      <c r="H4" s="36" t="s">
        <v>66</v>
      </c>
      <c r="I4" s="36" t="s">
        <v>68</v>
      </c>
      <c r="J4" s="32" t="s">
        <v>70</v>
      </c>
      <c r="K4" s="32" t="s">
        <v>655</v>
      </c>
      <c r="L4" s="32" t="s">
        <v>74</v>
      </c>
      <c r="M4" s="11" t="s">
        <v>656</v>
      </c>
      <c r="N4" s="119" t="s">
        <v>657</v>
      </c>
      <c r="O4" s="297" t="s">
        <v>1608</v>
      </c>
      <c r="P4" s="92"/>
      <c r="Q4" s="92"/>
      <c r="R4" s="92"/>
      <c r="S4" s="92"/>
      <c r="T4" s="165"/>
      <c r="U4" s="383" t="s">
        <v>658</v>
      </c>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row>
    <row r="5" spans="1:63" ht="12.75" x14ac:dyDescent="0.25">
      <c r="A5" s="12" t="s">
        <v>760</v>
      </c>
      <c r="B5" s="12"/>
      <c r="C5" s="13"/>
      <c r="D5" s="14"/>
      <c r="E5" s="14"/>
      <c r="F5" s="14"/>
      <c r="G5" s="14"/>
      <c r="H5" s="14"/>
      <c r="I5" s="14"/>
      <c r="J5" s="14"/>
      <c r="K5" s="14"/>
      <c r="L5" s="14"/>
      <c r="M5" s="15"/>
      <c r="N5" s="120"/>
      <c r="O5" s="120"/>
      <c r="P5" s="92"/>
      <c r="Q5" s="92"/>
      <c r="R5" s="92"/>
      <c r="S5" s="92"/>
      <c r="T5" s="165"/>
      <c r="U5" s="383"/>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row>
    <row r="6" spans="1:63" ht="162" customHeight="1" x14ac:dyDescent="0.25">
      <c r="A6" s="88" t="s">
        <v>318</v>
      </c>
      <c r="B6" s="225" t="s">
        <v>319</v>
      </c>
      <c r="C6" s="226" t="s">
        <v>761</v>
      </c>
      <c r="D6" s="113" t="s">
        <v>249</v>
      </c>
      <c r="E6" s="43" t="s">
        <v>207</v>
      </c>
      <c r="F6" s="226" t="s">
        <v>762</v>
      </c>
      <c r="G6" s="227" t="s">
        <v>763</v>
      </c>
      <c r="H6" s="227" t="s">
        <v>764</v>
      </c>
      <c r="I6" s="227" t="s">
        <v>765</v>
      </c>
      <c r="J6" s="45" t="s">
        <v>665</v>
      </c>
      <c r="K6" s="17"/>
      <c r="L6" s="17"/>
      <c r="M6" s="122">
        <f t="shared" ref="M6" si="0">IF(J6="","0",IF(J6="Pass",1,IF(J6="Fail",0,IF(J6="TBD",0,IF(J6="N/A (Please provide reason)",1)))))</f>
        <v>0</v>
      </c>
      <c r="N6" s="121">
        <f>IF(AND(D6="M",J6="N/A (Please provide reason)"),1,0)</f>
        <v>0</v>
      </c>
      <c r="O6" s="212">
        <f>IF(E6 = "YES",1,0)</f>
        <v>1</v>
      </c>
      <c r="P6" s="92"/>
      <c r="Q6" s="92"/>
      <c r="R6" s="92"/>
      <c r="S6" s="92"/>
      <c r="T6" s="165"/>
      <c r="U6" s="383" t="s">
        <v>666</v>
      </c>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row>
    <row r="7" spans="1:63" ht="142.5" customHeight="1" x14ac:dyDescent="0.25">
      <c r="A7" s="88" t="s">
        <v>321</v>
      </c>
      <c r="B7" s="56" t="s">
        <v>322</v>
      </c>
      <c r="C7" s="41" t="s">
        <v>766</v>
      </c>
      <c r="D7" s="113" t="s">
        <v>249</v>
      </c>
      <c r="E7" s="43" t="s">
        <v>207</v>
      </c>
      <c r="F7" s="44" t="s">
        <v>767</v>
      </c>
      <c r="G7" s="44" t="s">
        <v>768</v>
      </c>
      <c r="H7" s="46" t="s">
        <v>769</v>
      </c>
      <c r="I7" s="46" t="s">
        <v>770</v>
      </c>
      <c r="J7" s="45" t="s">
        <v>665</v>
      </c>
      <c r="K7" s="87"/>
      <c r="L7" s="17"/>
      <c r="M7" s="122">
        <f t="shared" ref="M7" si="1">IF(J7="","0",IF(J7="Pass",1,IF(J7="Fail",0,IF(J7="TBD",0,IF(J7="N/A (Please provide reason)",1)))))</f>
        <v>0</v>
      </c>
      <c r="N7" s="121">
        <f>IF(AND(D7="M",J7="N/A (Please provide reason)"),1,0)</f>
        <v>0</v>
      </c>
      <c r="O7" s="212">
        <f>IF(E7 = "YES",1,0)</f>
        <v>1</v>
      </c>
      <c r="P7" s="92"/>
      <c r="Q7" s="92"/>
      <c r="R7" s="92"/>
      <c r="S7" s="92"/>
      <c r="T7" s="165"/>
      <c r="U7" s="383" t="s">
        <v>666</v>
      </c>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row>
    <row r="8" spans="1:63" ht="284.25" customHeight="1" x14ac:dyDescent="0.25">
      <c r="A8" s="88" t="s">
        <v>324</v>
      </c>
      <c r="B8" s="114" t="s">
        <v>325</v>
      </c>
      <c r="C8" s="44" t="s">
        <v>1429</v>
      </c>
      <c r="D8" s="113" t="s">
        <v>249</v>
      </c>
      <c r="E8" s="43" t="s">
        <v>207</v>
      </c>
      <c r="F8" s="44" t="s">
        <v>771</v>
      </c>
      <c r="G8" s="44" t="s">
        <v>772</v>
      </c>
      <c r="H8" s="44" t="s">
        <v>773</v>
      </c>
      <c r="I8" s="44" t="s">
        <v>774</v>
      </c>
      <c r="J8" s="86" t="s">
        <v>665</v>
      </c>
      <c r="K8" s="87"/>
      <c r="L8" s="87"/>
      <c r="M8" s="122">
        <f t="shared" ref="M8:M9" si="2">IF(J8="","0",IF(J8="Pass",1,IF(J8="Fail",0,IF(J8="TBD",0,IF(J8="N/A (Please provide reason)",1)))))</f>
        <v>0</v>
      </c>
      <c r="N8" s="121">
        <f>IF(AND(D8="M",J8="N/A (Please provide reason)"),1,0)</f>
        <v>0</v>
      </c>
      <c r="O8" s="212">
        <f>IF(E8 = "YES",1,0)</f>
        <v>1</v>
      </c>
      <c r="P8" s="92"/>
      <c r="Q8" s="92"/>
      <c r="R8" s="92"/>
      <c r="S8" s="92"/>
      <c r="T8" s="165"/>
      <c r="U8" s="383" t="s">
        <v>666</v>
      </c>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row>
    <row r="9" spans="1:63" ht="129" customHeight="1" x14ac:dyDescent="0.25">
      <c r="A9" s="412" t="s">
        <v>327</v>
      </c>
      <c r="B9" s="574" t="s">
        <v>328</v>
      </c>
      <c r="C9" s="577" t="s">
        <v>775</v>
      </c>
      <c r="D9" s="567" t="s">
        <v>249</v>
      </c>
      <c r="E9" s="552" t="s">
        <v>207</v>
      </c>
      <c r="F9" s="181" t="s">
        <v>776</v>
      </c>
      <c r="G9" s="46" t="s">
        <v>777</v>
      </c>
      <c r="H9" s="46" t="s">
        <v>778</v>
      </c>
      <c r="I9" s="46" t="s">
        <v>779</v>
      </c>
      <c r="J9" s="45" t="s">
        <v>665</v>
      </c>
      <c r="K9" s="17"/>
      <c r="L9" s="17"/>
      <c r="M9" s="122">
        <f t="shared" si="2"/>
        <v>0</v>
      </c>
      <c r="N9" s="121">
        <f>IF(AND(D9="M",J9="N/A (Please provide reason)"),1,0)</f>
        <v>0</v>
      </c>
      <c r="O9" s="212">
        <f>IF(E9 = "YES",1,0)</f>
        <v>1</v>
      </c>
      <c r="P9" s="92"/>
      <c r="Q9" s="92"/>
      <c r="R9" s="92"/>
      <c r="S9" s="92"/>
      <c r="T9" s="165"/>
      <c r="U9" s="383" t="s">
        <v>666</v>
      </c>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row>
    <row r="10" spans="1:63" ht="157.5" customHeight="1" x14ac:dyDescent="0.25">
      <c r="A10" s="412" t="s">
        <v>330</v>
      </c>
      <c r="B10" s="576"/>
      <c r="C10" s="578"/>
      <c r="D10" s="569"/>
      <c r="E10" s="553"/>
      <c r="F10" s="181" t="s">
        <v>1602</v>
      </c>
      <c r="G10" s="46" t="s">
        <v>1603</v>
      </c>
      <c r="H10" s="46" t="s">
        <v>780</v>
      </c>
      <c r="I10" s="46" t="s">
        <v>779</v>
      </c>
      <c r="J10" s="45" t="s">
        <v>665</v>
      </c>
      <c r="K10" s="17"/>
      <c r="L10" s="17"/>
      <c r="M10" s="122">
        <f t="shared" ref="M10" si="3">IF(J10="","0",IF(J10="Pass",1,IF(J10="Fail",0,IF(J10="TBD",0,IF(J10="N/A (Please provide reason)",1)))))</f>
        <v>0</v>
      </c>
      <c r="N10" s="121">
        <f>IF(AND(D9="M",J10="N/A (Please provide reason)"),1,0)</f>
        <v>0</v>
      </c>
      <c r="O10" s="212">
        <f>IF(E9 = "YES",1,0)</f>
        <v>1</v>
      </c>
      <c r="P10" s="92"/>
      <c r="Q10" s="92"/>
      <c r="R10" s="92"/>
      <c r="S10" s="92"/>
      <c r="T10" s="165"/>
      <c r="U10" s="383" t="s">
        <v>666</v>
      </c>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row>
    <row r="11" spans="1:63" ht="142.5" customHeight="1" x14ac:dyDescent="0.25">
      <c r="A11" s="257" t="s">
        <v>332</v>
      </c>
      <c r="B11" s="300" t="s">
        <v>333</v>
      </c>
      <c r="C11" s="224" t="s">
        <v>781</v>
      </c>
      <c r="D11" s="240" t="s">
        <v>276</v>
      </c>
      <c r="E11" s="47" t="s">
        <v>207</v>
      </c>
      <c r="F11" s="44" t="s">
        <v>782</v>
      </c>
      <c r="G11" s="309" t="s">
        <v>783</v>
      </c>
      <c r="H11" s="46" t="s">
        <v>784</v>
      </c>
      <c r="I11" s="46" t="s">
        <v>785</v>
      </c>
      <c r="J11" s="45" t="s">
        <v>665</v>
      </c>
      <c r="K11" s="45"/>
      <c r="L11" s="17"/>
      <c r="M11" s="122">
        <f t="shared" ref="M11" si="4">IF(J11="","0",IF(J11="Pass",1,IF(J11="Fail",0,IF(J11="TBD",0,IF(J11="N/A (Please provide reason)",1)))))</f>
        <v>0</v>
      </c>
      <c r="N11" s="121">
        <f>IF(AND(D11="M",J11="N/A (Please provide reason)"),1,0)</f>
        <v>0</v>
      </c>
      <c r="O11" s="212">
        <f>IF(E11 = "YES",1,0)</f>
        <v>1</v>
      </c>
      <c r="P11" s="92"/>
      <c r="Q11" s="92"/>
      <c r="R11" s="92"/>
      <c r="S11" s="92"/>
      <c r="T11" s="165"/>
      <c r="U11" s="383" t="s">
        <v>686</v>
      </c>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row>
    <row r="12" spans="1:63" ht="12.75" x14ac:dyDescent="0.25">
      <c r="A12" s="12" t="s">
        <v>786</v>
      </c>
      <c r="B12" s="12"/>
      <c r="C12" s="14"/>
      <c r="D12" s="14"/>
      <c r="E12" s="14"/>
      <c r="F12" s="14"/>
      <c r="G12" s="14"/>
      <c r="H12" s="14"/>
      <c r="I12" s="14"/>
      <c r="J12" s="15"/>
      <c r="K12" s="16"/>
      <c r="L12" s="16"/>
      <c r="M12" s="15"/>
      <c r="N12" s="15"/>
      <c r="O12" s="15"/>
      <c r="P12" s="92"/>
      <c r="Q12" s="92"/>
      <c r="R12" s="92"/>
      <c r="S12" s="92"/>
      <c r="T12" s="165"/>
      <c r="U12" s="383"/>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row>
    <row r="13" spans="1:63" ht="12.75" x14ac:dyDescent="0.25">
      <c r="A13" s="103"/>
      <c r="B13" s="103"/>
      <c r="C13" s="104"/>
      <c r="D13" s="104"/>
      <c r="E13" s="104"/>
      <c r="F13" s="104"/>
      <c r="G13" s="104"/>
      <c r="H13" s="104"/>
      <c r="I13" s="104"/>
      <c r="J13" s="106"/>
      <c r="K13" s="105"/>
      <c r="L13" s="105"/>
      <c r="M13" s="106"/>
      <c r="N13" s="92"/>
      <c r="O13" s="92"/>
      <c r="P13" s="92"/>
      <c r="Q13" s="92"/>
      <c r="R13" s="92"/>
      <c r="S13" s="92"/>
      <c r="T13" s="165"/>
      <c r="U13" s="383"/>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row>
    <row r="14" spans="1:63" ht="12.75" x14ac:dyDescent="0.25">
      <c r="A14" s="94"/>
      <c r="B14" s="94"/>
      <c r="C14" s="95"/>
      <c r="D14" s="95"/>
      <c r="E14" s="95"/>
      <c r="F14" s="95"/>
      <c r="G14" s="95"/>
      <c r="H14" s="95"/>
      <c r="I14" s="95"/>
      <c r="J14" s="97" t="s">
        <v>750</v>
      </c>
      <c r="K14" s="214" t="s">
        <v>751</v>
      </c>
      <c r="L14" s="92"/>
      <c r="M14" s="92"/>
      <c r="N14" s="92"/>
      <c r="O14" s="92"/>
      <c r="P14" s="92"/>
      <c r="Q14" s="92"/>
      <c r="R14" s="92"/>
      <c r="S14" s="92"/>
      <c r="T14" s="165"/>
      <c r="U14" s="383"/>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row>
    <row r="15" spans="1:63" x14ac:dyDescent="0.25">
      <c r="A15" s="91"/>
      <c r="B15" s="92"/>
      <c r="C15" s="93"/>
      <c r="D15" s="92"/>
      <c r="E15" s="92"/>
      <c r="F15" s="91"/>
      <c r="G15" s="92"/>
      <c r="H15" s="92"/>
      <c r="I15" s="92"/>
      <c r="J15" s="20" t="s">
        <v>665</v>
      </c>
      <c r="K15" s="115" t="s">
        <v>753</v>
      </c>
      <c r="L15" s="216">
        <f>SUM(L16:L17)</f>
        <v>6</v>
      </c>
      <c r="M15" s="96"/>
      <c r="N15" s="92"/>
      <c r="O15" s="92"/>
      <c r="P15" s="92"/>
      <c r="Q15" s="92"/>
      <c r="R15" s="92"/>
      <c r="S15" s="92"/>
      <c r="T15" s="165"/>
      <c r="U15" s="383"/>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row>
    <row r="16" spans="1:63" x14ac:dyDescent="0.25">
      <c r="A16" s="91"/>
      <c r="B16" s="92"/>
      <c r="C16" s="93"/>
      <c r="D16" s="92"/>
      <c r="E16" s="92"/>
      <c r="F16" s="91"/>
      <c r="G16" s="92"/>
      <c r="H16" s="92"/>
      <c r="I16" s="92"/>
      <c r="J16" s="21" t="s">
        <v>752</v>
      </c>
      <c r="K16" s="115" t="s">
        <v>755</v>
      </c>
      <c r="L16" s="219">
        <f>COUNTIFS(M6:M12,0,O6:O12,1)</f>
        <v>6</v>
      </c>
      <c r="M16" s="96"/>
      <c r="N16" s="92"/>
      <c r="O16" s="92"/>
      <c r="P16" s="92"/>
      <c r="Q16" s="92"/>
      <c r="R16" s="92"/>
      <c r="S16" s="92"/>
      <c r="T16" s="165"/>
      <c r="U16" s="383"/>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row>
    <row r="17" spans="1:63" ht="30.75" customHeight="1" x14ac:dyDescent="0.25">
      <c r="A17" s="91"/>
      <c r="B17" s="92"/>
      <c r="C17" s="93"/>
      <c r="D17" s="92"/>
      <c r="E17" s="92"/>
      <c r="F17" s="91"/>
      <c r="G17" s="92"/>
      <c r="H17" s="92"/>
      <c r="I17" s="92"/>
      <c r="J17" s="20" t="s">
        <v>754</v>
      </c>
      <c r="K17" s="220" t="s">
        <v>757</v>
      </c>
      <c r="L17" s="219">
        <f>COUNTIFS(M6:M12,1,O6:O12,1)</f>
        <v>0</v>
      </c>
      <c r="M17" s="96"/>
      <c r="N17" s="92"/>
      <c r="O17" s="92"/>
      <c r="P17" s="92"/>
      <c r="Q17" s="92"/>
      <c r="R17" s="92"/>
      <c r="S17" s="92"/>
      <c r="T17" s="165"/>
      <c r="U17" s="383"/>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row>
    <row r="18" spans="1:63" x14ac:dyDescent="0.25">
      <c r="A18" s="91"/>
      <c r="B18" s="92"/>
      <c r="C18" s="93"/>
      <c r="D18" s="92"/>
      <c r="E18" s="92"/>
      <c r="F18" s="91"/>
      <c r="G18" s="92"/>
      <c r="H18" s="92"/>
      <c r="I18" s="92"/>
      <c r="J18" s="22" t="s">
        <v>756</v>
      </c>
      <c r="K18" s="220" t="s">
        <v>758</v>
      </c>
      <c r="L18" s="23">
        <f>SUM(L17/L15)</f>
        <v>0</v>
      </c>
      <c r="M18" s="96"/>
      <c r="N18" s="92"/>
      <c r="O18" s="92"/>
      <c r="P18" s="92"/>
      <c r="Q18" s="92"/>
      <c r="R18" s="92"/>
      <c r="S18" s="92"/>
      <c r="T18" s="165"/>
      <c r="U18" s="383"/>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row>
    <row r="19" spans="1:63" ht="27.6" customHeight="1" x14ac:dyDescent="0.25">
      <c r="A19" s="91"/>
      <c r="B19" s="92"/>
      <c r="C19" s="93"/>
      <c r="D19" s="92"/>
      <c r="E19" s="92"/>
      <c r="F19" s="91"/>
      <c r="G19" s="92"/>
      <c r="H19" s="92"/>
      <c r="I19" s="92"/>
      <c r="J19" s="26"/>
      <c r="K19" s="165"/>
      <c r="L19" s="165"/>
      <c r="M19" s="165"/>
      <c r="N19" s="165"/>
      <c r="O19" s="165"/>
      <c r="P19" s="165"/>
      <c r="Q19" s="92"/>
      <c r="R19" s="92"/>
      <c r="S19" s="92"/>
      <c r="T19" s="165"/>
      <c r="U19" s="383"/>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row>
    <row r="20" spans="1:63" x14ac:dyDescent="0.25">
      <c r="A20" s="91"/>
      <c r="B20" s="92"/>
      <c r="C20" s="93"/>
      <c r="D20" s="92"/>
      <c r="E20" s="92"/>
      <c r="F20" s="91"/>
      <c r="G20" s="92"/>
      <c r="H20" s="92"/>
      <c r="I20" s="92"/>
      <c r="J20" s="92"/>
      <c r="K20" s="165"/>
      <c r="L20" s="165"/>
      <c r="M20" s="165"/>
      <c r="N20" s="165"/>
      <c r="O20" s="165"/>
      <c r="P20" s="165"/>
      <c r="Q20" s="92"/>
      <c r="R20" s="92"/>
      <c r="S20" s="92"/>
      <c r="T20" s="165"/>
      <c r="U20" s="383"/>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row>
    <row r="21" spans="1:63" x14ac:dyDescent="0.25">
      <c r="A21" s="91"/>
      <c r="B21" s="92"/>
      <c r="C21" s="93"/>
      <c r="D21" s="92"/>
      <c r="E21" s="92"/>
      <c r="F21" s="91"/>
      <c r="G21" s="92"/>
      <c r="H21" s="92"/>
      <c r="I21" s="92"/>
      <c r="J21" s="92"/>
      <c r="K21" s="165"/>
      <c r="L21" s="165"/>
      <c r="M21" s="165"/>
      <c r="N21" s="165"/>
      <c r="O21" s="165"/>
      <c r="P21" s="165"/>
      <c r="Q21" s="92"/>
      <c r="R21" s="92"/>
      <c r="S21" s="92"/>
      <c r="T21" s="165"/>
      <c r="U21" s="383"/>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row>
    <row r="22" spans="1:63" x14ac:dyDescent="0.25">
      <c r="A22" s="91"/>
      <c r="B22" s="92"/>
      <c r="C22" s="93"/>
      <c r="D22" s="92"/>
      <c r="E22" s="92"/>
      <c r="F22" s="91"/>
      <c r="G22" s="92"/>
      <c r="H22" s="92"/>
      <c r="I22" s="92"/>
      <c r="J22" s="92"/>
      <c r="K22" s="165"/>
      <c r="L22" s="165"/>
      <c r="M22" s="165"/>
      <c r="N22" s="165"/>
      <c r="O22" s="165"/>
      <c r="P22" s="165"/>
      <c r="Q22" s="92"/>
      <c r="R22" s="92"/>
      <c r="S22" s="92"/>
      <c r="T22" s="165"/>
      <c r="U22" s="383"/>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row>
    <row r="23" spans="1:63" x14ac:dyDescent="0.25">
      <c r="A23" s="91"/>
      <c r="B23" s="92"/>
      <c r="C23" s="93"/>
      <c r="D23" s="92"/>
      <c r="E23" s="92"/>
      <c r="F23" s="91"/>
      <c r="G23" s="92"/>
      <c r="H23" s="92"/>
      <c r="I23" s="92"/>
      <c r="J23" s="92"/>
      <c r="K23" s="165"/>
      <c r="L23" s="165"/>
      <c r="M23" s="165"/>
      <c r="N23" s="165"/>
      <c r="O23" s="165"/>
      <c r="P23" s="165"/>
      <c r="Q23" s="92"/>
      <c r="R23" s="92"/>
      <c r="S23" s="92"/>
      <c r="T23" s="165"/>
      <c r="U23" s="383"/>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row>
    <row r="24" spans="1:63" x14ac:dyDescent="0.25">
      <c r="A24" s="91"/>
      <c r="B24" s="92"/>
      <c r="C24" s="93"/>
      <c r="D24" s="92"/>
      <c r="E24" s="92"/>
      <c r="F24" s="91"/>
      <c r="G24" s="92"/>
      <c r="H24" s="92"/>
      <c r="I24" s="92"/>
      <c r="J24" s="92"/>
      <c r="K24" s="165"/>
      <c r="L24" s="165"/>
      <c r="M24" s="167"/>
      <c r="N24" s="165"/>
      <c r="O24" s="165"/>
      <c r="P24" s="165"/>
      <c r="Q24" s="92"/>
      <c r="R24" s="92"/>
      <c r="S24" s="92"/>
      <c r="T24" s="165"/>
      <c r="U24" s="383"/>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row>
    <row r="25" spans="1:63" x14ac:dyDescent="0.25">
      <c r="A25" s="91"/>
      <c r="B25" s="92"/>
      <c r="C25" s="93"/>
      <c r="D25" s="92"/>
      <c r="E25" s="92"/>
      <c r="F25" s="91"/>
      <c r="G25" s="92"/>
      <c r="H25" s="92"/>
      <c r="I25" s="92"/>
      <c r="J25" s="92"/>
      <c r="K25" s="165"/>
      <c r="L25" s="165"/>
      <c r="M25" s="167"/>
      <c r="N25" s="165"/>
      <c r="O25" s="165"/>
      <c r="P25" s="165"/>
      <c r="Q25" s="92"/>
      <c r="R25" s="92"/>
      <c r="S25" s="92"/>
      <c r="T25" s="165"/>
      <c r="U25" s="383"/>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row>
    <row r="26" spans="1:63" x14ac:dyDescent="0.25">
      <c r="A26" s="91"/>
      <c r="B26" s="92"/>
      <c r="C26" s="93"/>
      <c r="D26" s="92"/>
      <c r="E26" s="92"/>
      <c r="F26" s="91"/>
      <c r="G26" s="92"/>
      <c r="H26" s="92"/>
      <c r="I26" s="92"/>
      <c r="J26" s="92"/>
      <c r="K26" s="165"/>
      <c r="L26" s="165"/>
      <c r="M26" s="167"/>
      <c r="N26" s="165"/>
      <c r="O26" s="165"/>
      <c r="P26" s="165"/>
      <c r="Q26" s="92"/>
      <c r="R26" s="92"/>
      <c r="S26" s="92"/>
      <c r="T26" s="165"/>
      <c r="U26" s="383"/>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row>
    <row r="27" spans="1:63" x14ac:dyDescent="0.25">
      <c r="A27" s="91"/>
      <c r="B27" s="92"/>
      <c r="C27" s="93"/>
      <c r="D27" s="92"/>
      <c r="E27" s="92"/>
      <c r="F27" s="91"/>
      <c r="G27" s="92"/>
      <c r="H27" s="92"/>
      <c r="I27" s="92"/>
      <c r="J27" s="92"/>
      <c r="K27" s="165"/>
      <c r="L27" s="165"/>
      <c r="M27" s="167"/>
      <c r="N27" s="165"/>
      <c r="O27" s="165"/>
      <c r="P27" s="165"/>
      <c r="Q27" s="92"/>
      <c r="R27" s="92"/>
      <c r="S27" s="92"/>
      <c r="T27" s="165"/>
      <c r="U27" s="383"/>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row>
    <row r="28" spans="1:63" x14ac:dyDescent="0.25">
      <c r="A28" s="91"/>
      <c r="B28" s="92"/>
      <c r="C28" s="93"/>
      <c r="D28" s="92"/>
      <c r="E28" s="92"/>
      <c r="F28" s="91"/>
      <c r="G28" s="92"/>
      <c r="H28" s="92"/>
      <c r="I28" s="92"/>
      <c r="J28" s="92"/>
      <c r="K28" s="165"/>
      <c r="L28" s="165"/>
      <c r="M28" s="167"/>
      <c r="N28" s="165"/>
      <c r="O28" s="165"/>
      <c r="P28" s="165"/>
      <c r="Q28" s="92"/>
      <c r="R28" s="92"/>
      <c r="S28" s="92"/>
      <c r="T28" s="165"/>
      <c r="U28" s="383"/>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row>
    <row r="29" spans="1:63" x14ac:dyDescent="0.25">
      <c r="A29" s="91"/>
      <c r="B29" s="92"/>
      <c r="C29" s="93"/>
      <c r="D29" s="92"/>
      <c r="E29" s="92"/>
      <c r="F29" s="91"/>
      <c r="G29" s="92"/>
      <c r="H29" s="92"/>
      <c r="I29" s="92"/>
      <c r="J29" s="92"/>
      <c r="K29" s="165"/>
      <c r="L29" s="165"/>
      <c r="M29" s="167"/>
      <c r="N29" s="165"/>
      <c r="O29" s="165"/>
      <c r="P29" s="165"/>
      <c r="Q29" s="92"/>
      <c r="R29" s="92"/>
      <c r="S29" s="92"/>
      <c r="T29" s="165"/>
      <c r="U29" s="383"/>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row>
    <row r="30" spans="1:63" x14ac:dyDescent="0.25">
      <c r="A30" s="91"/>
      <c r="B30" s="92"/>
      <c r="C30" s="93"/>
      <c r="D30" s="92"/>
      <c r="E30" s="92"/>
      <c r="F30" s="91"/>
      <c r="G30" s="92"/>
      <c r="H30" s="92"/>
      <c r="I30" s="92"/>
      <c r="J30" s="92"/>
      <c r="K30" s="165"/>
      <c r="L30" s="165"/>
      <c r="M30" s="167"/>
      <c r="N30" s="165"/>
      <c r="O30" s="165"/>
      <c r="P30" s="165"/>
      <c r="Q30" s="92"/>
      <c r="R30" s="92"/>
      <c r="S30" s="92"/>
      <c r="T30" s="165"/>
      <c r="U30" s="383"/>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row>
    <row r="31" spans="1:63" x14ac:dyDescent="0.25">
      <c r="A31" s="91"/>
      <c r="B31" s="92"/>
      <c r="C31" s="93"/>
      <c r="D31" s="92"/>
      <c r="E31" s="92"/>
      <c r="F31" s="91"/>
      <c r="G31" s="92"/>
      <c r="H31" s="92"/>
      <c r="I31" s="92"/>
      <c r="J31" s="92"/>
      <c r="K31" s="165"/>
      <c r="L31" s="165"/>
      <c r="M31" s="167"/>
      <c r="N31" s="165"/>
      <c r="O31" s="165"/>
      <c r="P31" s="165"/>
      <c r="Q31" s="92"/>
      <c r="R31" s="92"/>
      <c r="S31" s="92"/>
      <c r="T31" s="165"/>
      <c r="U31" s="383"/>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row>
    <row r="32" spans="1:63" x14ac:dyDescent="0.25">
      <c r="A32" s="91"/>
      <c r="B32" s="92"/>
      <c r="C32" s="93"/>
      <c r="D32" s="92"/>
      <c r="E32" s="92"/>
      <c r="F32" s="91"/>
      <c r="G32" s="92"/>
      <c r="H32" s="92"/>
      <c r="I32" s="92"/>
      <c r="J32" s="92"/>
      <c r="K32" s="165"/>
      <c r="L32" s="165"/>
      <c r="M32" s="167"/>
      <c r="N32" s="165"/>
      <c r="O32" s="165"/>
      <c r="P32" s="165"/>
      <c r="Q32" s="92"/>
      <c r="R32" s="92"/>
      <c r="S32" s="92"/>
      <c r="T32" s="165"/>
      <c r="U32" s="383"/>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row>
    <row r="33" spans="1:64" x14ac:dyDescent="0.25">
      <c r="A33" s="91"/>
      <c r="B33" s="92"/>
      <c r="C33" s="93"/>
      <c r="D33" s="92"/>
      <c r="E33" s="92"/>
      <c r="F33" s="91"/>
      <c r="G33" s="92"/>
      <c r="H33" s="92"/>
      <c r="I33" s="92"/>
      <c r="J33" s="92"/>
      <c r="K33" s="165"/>
      <c r="L33" s="165"/>
      <c r="M33" s="167"/>
      <c r="N33" s="165"/>
      <c r="O33" s="165"/>
      <c r="P33" s="165"/>
      <c r="Q33" s="92"/>
      <c r="R33" s="92"/>
      <c r="S33" s="92"/>
      <c r="T33" s="165"/>
      <c r="U33" s="383"/>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row>
    <row r="34" spans="1:64" x14ac:dyDescent="0.25">
      <c r="A34" s="91"/>
      <c r="B34" s="92"/>
      <c r="C34" s="93"/>
      <c r="D34" s="92"/>
      <c r="E34" s="92"/>
      <c r="F34" s="91"/>
      <c r="G34" s="92"/>
      <c r="H34" s="92"/>
      <c r="I34" s="92"/>
      <c r="J34" s="92"/>
      <c r="K34" s="165"/>
      <c r="L34" s="165"/>
      <c r="M34" s="167"/>
      <c r="N34" s="165"/>
      <c r="O34" s="165"/>
      <c r="P34" s="165"/>
      <c r="Q34" s="92"/>
      <c r="R34" s="92"/>
      <c r="S34" s="92"/>
      <c r="T34" s="165"/>
      <c r="U34" s="383"/>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row>
    <row r="35" spans="1:64" x14ac:dyDescent="0.25">
      <c r="A35" s="91"/>
      <c r="B35" s="92"/>
      <c r="C35" s="93"/>
      <c r="D35" s="92"/>
      <c r="E35" s="92"/>
      <c r="F35" s="91"/>
      <c r="G35" s="92"/>
      <c r="H35" s="92"/>
      <c r="I35" s="92"/>
      <c r="J35" s="92"/>
      <c r="K35" s="165"/>
      <c r="L35" s="165"/>
      <c r="M35" s="167"/>
      <c r="N35" s="165"/>
      <c r="O35" s="165"/>
      <c r="P35" s="165"/>
      <c r="Q35" s="92"/>
      <c r="R35" s="92"/>
      <c r="S35" s="92"/>
      <c r="T35" s="165"/>
      <c r="U35" s="383"/>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row>
    <row r="36" spans="1:64" x14ac:dyDescent="0.25">
      <c r="A36" s="164"/>
      <c r="B36" s="165"/>
      <c r="C36" s="166"/>
      <c r="D36" s="165"/>
      <c r="E36" s="165"/>
      <c r="F36" s="164"/>
      <c r="G36" s="165"/>
      <c r="H36" s="165"/>
      <c r="I36" s="165"/>
      <c r="J36" s="165"/>
      <c r="K36" s="165"/>
      <c r="L36" s="165"/>
      <c r="M36" s="167"/>
      <c r="N36" s="165"/>
      <c r="O36" s="165"/>
      <c r="P36" s="165"/>
      <c r="Q36" s="165"/>
      <c r="R36" s="165"/>
      <c r="S36" s="165"/>
      <c r="T36" s="165"/>
      <c r="U36" s="383"/>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row>
    <row r="37" spans="1:64" x14ac:dyDescent="0.25">
      <c r="A37" s="164"/>
      <c r="B37" s="165"/>
      <c r="C37" s="166"/>
      <c r="D37" s="165"/>
      <c r="E37" s="165"/>
      <c r="F37" s="164"/>
      <c r="G37" s="165"/>
      <c r="H37" s="165"/>
      <c r="I37" s="165"/>
      <c r="J37" s="165"/>
      <c r="K37" s="165"/>
      <c r="L37" s="165"/>
      <c r="M37" s="167"/>
      <c r="N37" s="165"/>
      <c r="O37" s="165"/>
      <c r="P37" s="165"/>
      <c r="Q37" s="165"/>
      <c r="R37" s="165"/>
      <c r="S37" s="165"/>
      <c r="T37" s="165"/>
      <c r="U37" s="383"/>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row>
    <row r="38" spans="1:64" x14ac:dyDescent="0.25">
      <c r="A38" s="164"/>
      <c r="B38" s="165"/>
      <c r="C38" s="166"/>
      <c r="D38" s="165"/>
      <c r="E38" s="165"/>
      <c r="F38" s="164"/>
      <c r="G38" s="165"/>
      <c r="H38" s="165"/>
      <c r="I38" s="165"/>
      <c r="J38" s="165"/>
      <c r="K38" s="165"/>
      <c r="L38" s="165"/>
      <c r="M38" s="167"/>
      <c r="N38" s="165"/>
      <c r="O38" s="165"/>
      <c r="P38" s="165"/>
      <c r="Q38" s="165"/>
      <c r="R38" s="165"/>
      <c r="S38" s="165"/>
      <c r="T38" s="165"/>
      <c r="U38" s="383"/>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row>
    <row r="39" spans="1:64" x14ac:dyDescent="0.25">
      <c r="A39" s="164"/>
      <c r="B39" s="165"/>
      <c r="C39" s="166"/>
      <c r="D39" s="165"/>
      <c r="E39" s="165"/>
      <c r="F39" s="164"/>
      <c r="G39" s="165"/>
      <c r="H39" s="165"/>
      <c r="I39" s="165"/>
      <c r="J39" s="165"/>
      <c r="K39" s="165"/>
      <c r="L39" s="165"/>
      <c r="M39" s="167"/>
      <c r="N39" s="165"/>
      <c r="O39" s="165"/>
      <c r="P39" s="165"/>
      <c r="Q39" s="165"/>
      <c r="R39" s="165"/>
      <c r="S39" s="165"/>
      <c r="T39" s="165"/>
      <c r="U39" s="383"/>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row>
    <row r="40" spans="1:64" x14ac:dyDescent="0.25">
      <c r="A40" s="164"/>
      <c r="B40" s="165"/>
      <c r="C40" s="166"/>
      <c r="D40" s="165"/>
      <c r="E40" s="165"/>
      <c r="F40" s="164"/>
      <c r="G40" s="165"/>
      <c r="H40" s="165"/>
      <c r="I40" s="165"/>
      <c r="J40" s="165"/>
      <c r="K40" s="165"/>
      <c r="L40" s="165"/>
      <c r="M40" s="167"/>
      <c r="N40" s="165"/>
      <c r="O40" s="165"/>
      <c r="P40" s="165"/>
      <c r="Q40" s="165"/>
      <c r="R40" s="165"/>
      <c r="S40" s="165"/>
      <c r="T40" s="165"/>
      <c r="U40" s="383"/>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row>
    <row r="41" spans="1:64" x14ac:dyDescent="0.25">
      <c r="A41" s="164"/>
      <c r="B41" s="165"/>
      <c r="C41" s="166"/>
      <c r="D41" s="165"/>
      <c r="E41" s="165"/>
      <c r="F41" s="164"/>
      <c r="G41" s="165"/>
      <c r="H41" s="165"/>
      <c r="I41" s="165"/>
      <c r="J41" s="165"/>
      <c r="K41" s="165"/>
      <c r="L41" s="165"/>
      <c r="M41" s="167"/>
      <c r="N41" s="165"/>
      <c r="O41" s="165"/>
      <c r="P41" s="165"/>
      <c r="Q41" s="165"/>
      <c r="R41" s="165"/>
      <c r="S41" s="165"/>
      <c r="T41" s="165"/>
      <c r="U41" s="383"/>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row>
    <row r="42" spans="1:64" x14ac:dyDescent="0.25">
      <c r="A42" s="164"/>
      <c r="B42" s="165"/>
      <c r="C42" s="166"/>
      <c r="D42" s="165"/>
      <c r="E42" s="165"/>
      <c r="F42" s="164"/>
      <c r="G42" s="165"/>
      <c r="H42" s="165"/>
      <c r="I42" s="165"/>
      <c r="J42" s="165"/>
      <c r="K42" s="165"/>
      <c r="L42" s="165"/>
      <c r="M42" s="167"/>
      <c r="N42" s="165"/>
      <c r="O42" s="165"/>
      <c r="P42" s="165"/>
      <c r="Q42" s="165"/>
      <c r="R42" s="165"/>
      <c r="S42" s="165"/>
      <c r="T42" s="165"/>
      <c r="U42" s="383"/>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row>
    <row r="43" spans="1:64" x14ac:dyDescent="0.25">
      <c r="A43" s="164"/>
      <c r="B43" s="165"/>
      <c r="C43" s="166"/>
      <c r="D43" s="165"/>
      <c r="E43" s="165"/>
      <c r="F43" s="164"/>
      <c r="G43" s="165"/>
      <c r="H43" s="165"/>
      <c r="I43" s="165"/>
      <c r="J43" s="165"/>
      <c r="K43" s="165"/>
      <c r="L43" s="165"/>
      <c r="M43" s="167"/>
      <c r="N43" s="165"/>
      <c r="O43" s="165"/>
      <c r="P43" s="165"/>
      <c r="Q43" s="165"/>
      <c r="R43" s="165"/>
      <c r="S43" s="165"/>
      <c r="T43" s="165"/>
      <c r="U43" s="383"/>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row>
    <row r="44" spans="1:64" x14ac:dyDescent="0.25">
      <c r="A44" s="164"/>
      <c r="B44" s="165"/>
      <c r="C44" s="166"/>
      <c r="D44" s="165"/>
      <c r="E44" s="165"/>
      <c r="F44" s="164"/>
      <c r="G44" s="165"/>
      <c r="H44" s="165"/>
      <c r="I44" s="165"/>
      <c r="J44" s="165"/>
      <c r="K44" s="165"/>
      <c r="L44" s="165"/>
      <c r="M44" s="167"/>
      <c r="N44" s="165"/>
      <c r="O44" s="165"/>
      <c r="P44" s="165"/>
      <c r="Q44" s="165"/>
      <c r="R44" s="165"/>
      <c r="S44" s="165"/>
      <c r="T44" s="165"/>
      <c r="U44" s="383"/>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row>
    <row r="45" spans="1:64" x14ac:dyDescent="0.25">
      <c r="A45" s="164"/>
      <c r="B45" s="165"/>
      <c r="C45" s="166"/>
      <c r="D45" s="165"/>
      <c r="E45" s="165"/>
      <c r="F45" s="164"/>
      <c r="G45" s="165"/>
      <c r="H45" s="165"/>
      <c r="I45" s="165"/>
      <c r="J45" s="165"/>
      <c r="K45" s="165"/>
      <c r="L45" s="165"/>
      <c r="M45" s="167"/>
      <c r="N45" s="165"/>
      <c r="O45" s="165"/>
      <c r="P45" s="165"/>
      <c r="Q45" s="165"/>
      <c r="R45" s="165"/>
      <c r="S45" s="165"/>
      <c r="T45" s="165"/>
      <c r="U45" s="383"/>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row>
    <row r="46" spans="1:64" x14ac:dyDescent="0.25">
      <c r="A46" s="164"/>
      <c r="B46" s="165"/>
      <c r="C46" s="166"/>
      <c r="D46" s="165"/>
      <c r="E46" s="165"/>
      <c r="F46" s="164"/>
      <c r="G46" s="165"/>
      <c r="H46" s="165"/>
      <c r="I46" s="165"/>
      <c r="J46" s="165"/>
      <c r="K46" s="165"/>
      <c r="L46" s="165"/>
      <c r="M46" s="167"/>
      <c r="N46" s="165"/>
      <c r="O46" s="165"/>
      <c r="P46" s="165"/>
      <c r="Q46" s="165"/>
      <c r="R46" s="165"/>
      <c r="S46" s="165"/>
      <c r="T46" s="165"/>
      <c r="U46" s="383"/>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row>
    <row r="47" spans="1:64" x14ac:dyDescent="0.25">
      <c r="A47" s="164"/>
      <c r="B47" s="165"/>
      <c r="C47" s="166"/>
      <c r="D47" s="165"/>
      <c r="E47" s="165"/>
      <c r="F47" s="164"/>
      <c r="G47" s="165"/>
      <c r="H47" s="165"/>
      <c r="I47" s="165"/>
      <c r="J47" s="165"/>
      <c r="K47" s="165"/>
      <c r="L47" s="165"/>
      <c r="M47" s="167"/>
      <c r="N47" s="165"/>
      <c r="O47" s="165"/>
      <c r="P47" s="165"/>
      <c r="Q47" s="165"/>
      <c r="R47" s="165"/>
      <c r="S47" s="165"/>
      <c r="T47" s="165"/>
      <c r="U47" s="383"/>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row>
    <row r="48" spans="1:64" x14ac:dyDescent="0.25">
      <c r="A48" s="164"/>
      <c r="B48" s="165"/>
      <c r="C48" s="166"/>
      <c r="D48" s="165"/>
      <c r="E48" s="165"/>
      <c r="F48" s="164"/>
      <c r="G48" s="165"/>
      <c r="H48" s="165"/>
      <c r="I48" s="165"/>
      <c r="J48" s="165"/>
      <c r="K48" s="165"/>
      <c r="L48" s="165"/>
      <c r="M48" s="167"/>
      <c r="N48" s="165"/>
      <c r="O48" s="165"/>
      <c r="P48" s="165"/>
      <c r="Q48" s="165"/>
      <c r="R48" s="165"/>
      <c r="S48" s="165"/>
      <c r="T48" s="165"/>
      <c r="U48" s="383"/>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row>
    <row r="49" spans="1:64" x14ac:dyDescent="0.25">
      <c r="A49" s="164"/>
      <c r="B49" s="165"/>
      <c r="C49" s="166"/>
      <c r="D49" s="165"/>
      <c r="E49" s="165"/>
      <c r="F49" s="164"/>
      <c r="G49" s="165"/>
      <c r="H49" s="165"/>
      <c r="I49" s="165"/>
      <c r="J49" s="165"/>
      <c r="K49" s="165"/>
      <c r="L49" s="165"/>
      <c r="M49" s="167"/>
      <c r="N49" s="165"/>
      <c r="O49" s="165"/>
      <c r="P49" s="165"/>
      <c r="Q49" s="165"/>
      <c r="R49" s="165"/>
      <c r="S49" s="165"/>
      <c r="T49" s="165"/>
      <c r="U49" s="383"/>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row>
    <row r="50" spans="1:64" x14ac:dyDescent="0.25">
      <c r="A50" s="164"/>
      <c r="B50" s="165"/>
      <c r="C50" s="166"/>
      <c r="D50" s="165"/>
      <c r="E50" s="165"/>
      <c r="F50" s="164"/>
      <c r="G50" s="165"/>
      <c r="H50" s="165"/>
      <c r="I50" s="165"/>
      <c r="J50" s="165"/>
      <c r="K50" s="165"/>
      <c r="L50" s="165"/>
      <c r="M50" s="167"/>
      <c r="N50" s="165"/>
      <c r="O50" s="165"/>
      <c r="P50" s="165"/>
      <c r="Q50" s="165"/>
      <c r="R50" s="165"/>
      <c r="S50" s="165"/>
      <c r="T50" s="165"/>
      <c r="U50" s="383"/>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row>
    <row r="51" spans="1:64" x14ac:dyDescent="0.25">
      <c r="A51" s="164"/>
      <c r="B51" s="165"/>
      <c r="C51" s="166"/>
      <c r="D51" s="165"/>
      <c r="E51" s="165"/>
      <c r="F51" s="164"/>
      <c r="G51" s="165"/>
      <c r="H51" s="165"/>
      <c r="I51" s="165"/>
      <c r="J51" s="165"/>
      <c r="K51" s="165"/>
      <c r="L51" s="165"/>
      <c r="M51" s="167"/>
      <c r="N51" s="165"/>
      <c r="O51" s="165"/>
      <c r="P51" s="165"/>
      <c r="Q51" s="165"/>
      <c r="R51" s="165"/>
      <c r="S51" s="165"/>
      <c r="T51" s="165"/>
      <c r="U51" s="383"/>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row>
    <row r="52" spans="1:64" x14ac:dyDescent="0.25">
      <c r="A52" s="164"/>
      <c r="B52" s="165"/>
      <c r="C52" s="166"/>
      <c r="D52" s="165"/>
      <c r="E52" s="165"/>
      <c r="F52" s="164"/>
      <c r="G52" s="165"/>
      <c r="H52" s="165"/>
      <c r="I52" s="165"/>
      <c r="J52" s="165"/>
      <c r="K52" s="165"/>
      <c r="L52" s="165"/>
      <c r="M52" s="167"/>
      <c r="N52" s="165"/>
      <c r="O52" s="165"/>
      <c r="P52" s="165"/>
      <c r="Q52" s="165"/>
      <c r="R52" s="165"/>
      <c r="S52" s="165"/>
      <c r="T52" s="165"/>
      <c r="U52" s="383"/>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row>
    <row r="53" spans="1:64" x14ac:dyDescent="0.25">
      <c r="A53" s="164"/>
      <c r="B53" s="165"/>
      <c r="C53" s="166"/>
      <c r="D53" s="165"/>
      <c r="E53" s="165"/>
      <c r="F53" s="164"/>
      <c r="G53" s="165"/>
      <c r="H53" s="165"/>
      <c r="I53" s="165"/>
      <c r="J53" s="165"/>
      <c r="K53" s="165"/>
      <c r="L53" s="165"/>
      <c r="M53" s="167"/>
      <c r="N53" s="165"/>
      <c r="O53" s="165"/>
      <c r="P53" s="165"/>
      <c r="Q53" s="165"/>
      <c r="R53" s="165"/>
      <c r="S53" s="165"/>
      <c r="T53" s="165"/>
      <c r="U53" s="383"/>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row>
    <row r="54" spans="1:64" x14ac:dyDescent="0.25">
      <c r="A54" s="164"/>
      <c r="B54" s="165"/>
      <c r="C54" s="166"/>
      <c r="D54" s="165"/>
      <c r="E54" s="165"/>
      <c r="F54" s="164"/>
      <c r="G54" s="165"/>
      <c r="H54" s="165"/>
      <c r="I54" s="165"/>
      <c r="J54" s="165"/>
      <c r="K54" s="165"/>
      <c r="L54" s="165"/>
      <c r="M54" s="167"/>
      <c r="N54" s="165"/>
      <c r="O54" s="165"/>
      <c r="P54" s="165"/>
      <c r="Q54" s="165"/>
      <c r="R54" s="165"/>
      <c r="S54" s="165"/>
      <c r="T54" s="165"/>
      <c r="U54" s="383"/>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L54" s="165"/>
    </row>
    <row r="55" spans="1:64" x14ac:dyDescent="0.25">
      <c r="A55" s="164"/>
      <c r="B55" s="165"/>
      <c r="C55" s="166"/>
      <c r="D55" s="165"/>
      <c r="E55" s="165"/>
      <c r="F55" s="164"/>
      <c r="G55" s="165"/>
      <c r="H55" s="165"/>
      <c r="I55" s="165"/>
      <c r="J55" s="165"/>
      <c r="K55" s="165"/>
      <c r="L55" s="165"/>
      <c r="M55" s="167"/>
      <c r="N55" s="165"/>
      <c r="O55" s="165"/>
      <c r="P55" s="165"/>
      <c r="Q55" s="165"/>
      <c r="R55" s="165"/>
      <c r="S55" s="165"/>
      <c r="T55" s="165"/>
      <c r="U55" s="383"/>
      <c r="V55" s="165"/>
      <c r="W55" s="165"/>
      <c r="X55" s="165"/>
      <c r="Y55" s="165"/>
      <c r="Z55" s="165"/>
      <c r="AA55" s="165"/>
      <c r="AB55" s="165"/>
      <c r="AC55" s="165"/>
      <c r="AD55" s="165"/>
      <c r="AE55" s="165"/>
      <c r="AF55" s="165"/>
      <c r="AG55" s="165"/>
      <c r="AH55" s="165"/>
      <c r="AI55" s="165"/>
      <c r="AJ55" s="165"/>
      <c r="AK55" s="165"/>
      <c r="AL55" s="165"/>
      <c r="AM55" s="165"/>
      <c r="AN55" s="165"/>
      <c r="AO55" s="165"/>
      <c r="AP55" s="165"/>
      <c r="AQ55" s="165"/>
      <c r="AR55" s="165"/>
      <c r="AS55" s="165"/>
      <c r="AT55" s="165"/>
      <c r="AU55" s="165"/>
      <c r="AV55" s="165"/>
      <c r="AW55" s="165"/>
      <c r="AX55" s="165"/>
      <c r="AY55" s="165"/>
      <c r="AZ55" s="165"/>
      <c r="BA55" s="165"/>
      <c r="BB55" s="165"/>
      <c r="BC55" s="165"/>
      <c r="BD55" s="165"/>
      <c r="BE55" s="165"/>
      <c r="BF55" s="165"/>
      <c r="BG55" s="165"/>
      <c r="BH55" s="165"/>
      <c r="BI55" s="165"/>
      <c r="BJ55" s="165"/>
      <c r="BK55" s="165"/>
      <c r="BL55" s="165"/>
    </row>
    <row r="56" spans="1:64" x14ac:dyDescent="0.25">
      <c r="A56" s="164"/>
      <c r="B56" s="165"/>
      <c r="C56" s="166"/>
      <c r="D56" s="165"/>
      <c r="E56" s="165"/>
      <c r="F56" s="164"/>
      <c r="G56" s="165"/>
      <c r="H56" s="165"/>
      <c r="I56" s="165"/>
      <c r="J56" s="165"/>
      <c r="K56" s="165"/>
      <c r="L56" s="165"/>
      <c r="M56" s="167"/>
      <c r="N56" s="165"/>
      <c r="O56" s="165"/>
      <c r="P56" s="165"/>
      <c r="Q56" s="165"/>
      <c r="R56" s="165"/>
      <c r="S56" s="165"/>
      <c r="T56" s="165"/>
      <c r="U56" s="383"/>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row>
    <row r="57" spans="1:64" x14ac:dyDescent="0.25">
      <c r="A57" s="164"/>
      <c r="B57" s="165"/>
      <c r="C57" s="166"/>
      <c r="D57" s="165"/>
      <c r="E57" s="165"/>
      <c r="F57" s="164"/>
      <c r="G57" s="165"/>
      <c r="H57" s="165"/>
      <c r="I57" s="165"/>
      <c r="J57" s="165"/>
      <c r="K57" s="165"/>
      <c r="L57" s="165"/>
      <c r="M57" s="167"/>
      <c r="N57" s="165"/>
      <c r="O57" s="165"/>
      <c r="P57" s="165"/>
      <c r="Q57" s="165"/>
      <c r="R57" s="165"/>
      <c r="S57" s="165"/>
      <c r="T57" s="165"/>
      <c r="U57" s="383"/>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row>
    <row r="58" spans="1:64" x14ac:dyDescent="0.25">
      <c r="A58" s="164"/>
      <c r="B58" s="165"/>
      <c r="C58" s="166"/>
      <c r="D58" s="165"/>
      <c r="E58" s="165"/>
      <c r="F58" s="164"/>
      <c r="G58" s="165"/>
      <c r="H58" s="165"/>
      <c r="I58" s="165"/>
      <c r="J58" s="165"/>
      <c r="K58" s="165"/>
      <c r="L58" s="165"/>
      <c r="M58" s="167"/>
      <c r="N58" s="165"/>
      <c r="O58" s="165"/>
      <c r="P58" s="165"/>
      <c r="Q58" s="165"/>
      <c r="R58" s="165"/>
      <c r="S58" s="165"/>
      <c r="T58" s="165"/>
      <c r="U58" s="383"/>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row>
    <row r="59" spans="1:64" x14ac:dyDescent="0.25">
      <c r="A59" s="164"/>
      <c r="B59" s="165"/>
      <c r="C59" s="166"/>
      <c r="D59" s="165"/>
      <c r="E59" s="165"/>
      <c r="F59" s="164"/>
      <c r="G59" s="165"/>
      <c r="H59" s="165"/>
      <c r="I59" s="165"/>
      <c r="J59" s="165"/>
      <c r="K59" s="165"/>
      <c r="L59" s="165"/>
      <c r="M59" s="167"/>
      <c r="N59" s="165"/>
      <c r="O59" s="165"/>
      <c r="P59" s="165"/>
      <c r="Q59" s="165"/>
      <c r="R59" s="165"/>
      <c r="S59" s="165"/>
      <c r="T59" s="165"/>
      <c r="U59" s="383"/>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row>
    <row r="60" spans="1:64" x14ac:dyDescent="0.25">
      <c r="A60" s="164"/>
      <c r="B60" s="165"/>
      <c r="C60" s="166"/>
      <c r="D60" s="165"/>
      <c r="E60" s="165"/>
      <c r="F60" s="164"/>
      <c r="G60" s="165"/>
      <c r="H60" s="165"/>
      <c r="I60" s="165"/>
      <c r="J60" s="165"/>
      <c r="K60" s="165"/>
      <c r="L60" s="165"/>
      <c r="M60" s="167"/>
      <c r="N60" s="165"/>
      <c r="O60" s="165"/>
      <c r="P60" s="165"/>
      <c r="Q60" s="165"/>
      <c r="R60" s="165"/>
      <c r="S60" s="165"/>
      <c r="T60" s="165"/>
      <c r="U60" s="383"/>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row>
    <row r="61" spans="1:64" x14ac:dyDescent="0.25">
      <c r="A61" s="164"/>
      <c r="B61" s="165"/>
      <c r="C61" s="166"/>
      <c r="D61" s="165"/>
      <c r="E61" s="165"/>
      <c r="F61" s="164"/>
      <c r="G61" s="165"/>
      <c r="H61" s="165"/>
      <c r="I61" s="165"/>
      <c r="J61" s="165"/>
      <c r="K61" s="165"/>
      <c r="L61" s="165"/>
      <c r="M61" s="167"/>
      <c r="N61" s="165"/>
      <c r="O61" s="165"/>
      <c r="P61" s="165"/>
      <c r="Q61" s="165"/>
      <c r="R61" s="165"/>
      <c r="S61" s="165"/>
      <c r="T61" s="165"/>
      <c r="U61" s="383"/>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row>
    <row r="62" spans="1:64" x14ac:dyDescent="0.25">
      <c r="A62" s="164"/>
      <c r="B62" s="165"/>
      <c r="C62" s="166"/>
      <c r="D62" s="165"/>
      <c r="E62" s="165"/>
      <c r="F62" s="164"/>
      <c r="G62" s="165"/>
      <c r="H62" s="165"/>
      <c r="I62" s="165"/>
      <c r="J62" s="165"/>
      <c r="K62" s="165"/>
      <c r="L62" s="165"/>
      <c r="M62" s="167"/>
      <c r="N62" s="165"/>
      <c r="O62" s="165"/>
      <c r="P62" s="165"/>
      <c r="Q62" s="165"/>
      <c r="R62" s="165"/>
      <c r="S62" s="165"/>
      <c r="T62" s="165"/>
      <c r="U62" s="383"/>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5"/>
      <c r="BG62" s="165"/>
      <c r="BH62" s="165"/>
      <c r="BI62" s="165"/>
      <c r="BJ62" s="165"/>
      <c r="BK62" s="165"/>
      <c r="BL62" s="165"/>
    </row>
    <row r="63" spans="1:64" x14ac:dyDescent="0.25">
      <c r="A63" s="164"/>
      <c r="B63" s="165"/>
      <c r="C63" s="166"/>
      <c r="D63" s="165"/>
      <c r="E63" s="165"/>
      <c r="F63" s="164"/>
      <c r="G63" s="165"/>
      <c r="H63" s="165"/>
      <c r="I63" s="165"/>
      <c r="J63" s="165"/>
      <c r="K63" s="165"/>
      <c r="L63" s="165"/>
      <c r="M63" s="167"/>
      <c r="N63" s="165"/>
      <c r="O63" s="165"/>
      <c r="P63" s="165"/>
      <c r="Q63" s="165"/>
      <c r="R63" s="165"/>
      <c r="S63" s="165"/>
      <c r="T63" s="165"/>
      <c r="U63" s="383"/>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row>
    <row r="64" spans="1:64" x14ac:dyDescent="0.25">
      <c r="A64" s="164"/>
      <c r="B64" s="165"/>
      <c r="C64" s="166"/>
      <c r="D64" s="165"/>
      <c r="E64" s="165"/>
      <c r="F64" s="164"/>
      <c r="G64" s="165"/>
      <c r="H64" s="165"/>
      <c r="I64" s="165"/>
      <c r="J64" s="165"/>
      <c r="K64" s="165"/>
      <c r="L64" s="165"/>
      <c r="M64" s="167"/>
      <c r="N64" s="165"/>
      <c r="O64" s="165"/>
      <c r="P64" s="165"/>
      <c r="Q64" s="165"/>
      <c r="R64" s="165"/>
      <c r="S64" s="165"/>
      <c r="T64" s="165"/>
      <c r="U64" s="383"/>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row>
    <row r="65" spans="1:64" x14ac:dyDescent="0.25">
      <c r="A65" s="164"/>
      <c r="B65" s="165"/>
      <c r="C65" s="166"/>
      <c r="D65" s="165"/>
      <c r="E65" s="165"/>
      <c r="F65" s="164"/>
      <c r="G65" s="165"/>
      <c r="H65" s="165"/>
      <c r="I65" s="165"/>
      <c r="J65" s="165"/>
      <c r="K65" s="165"/>
      <c r="L65" s="165"/>
      <c r="M65" s="167"/>
      <c r="N65" s="165"/>
      <c r="O65" s="165"/>
      <c r="P65" s="165"/>
      <c r="Q65" s="165"/>
      <c r="R65" s="165"/>
      <c r="S65" s="165"/>
      <c r="T65" s="165"/>
      <c r="U65" s="383"/>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row>
    <row r="66" spans="1:64" x14ac:dyDescent="0.25">
      <c r="A66" s="164"/>
      <c r="B66" s="165"/>
      <c r="C66" s="166"/>
      <c r="D66" s="165"/>
      <c r="E66" s="165"/>
      <c r="F66" s="164"/>
      <c r="G66" s="165"/>
      <c r="H66" s="165"/>
      <c r="I66" s="165"/>
      <c r="J66" s="165"/>
      <c r="K66" s="165"/>
      <c r="L66" s="165"/>
      <c r="M66" s="167"/>
      <c r="N66" s="165"/>
      <c r="O66" s="165"/>
      <c r="P66" s="165"/>
      <c r="Q66" s="165"/>
      <c r="R66" s="165"/>
      <c r="S66" s="165"/>
      <c r="T66" s="165"/>
      <c r="U66" s="383"/>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row>
    <row r="67" spans="1:64" x14ac:dyDescent="0.25">
      <c r="A67" s="164"/>
      <c r="B67" s="165"/>
      <c r="C67" s="166"/>
      <c r="D67" s="165"/>
      <c r="E67" s="165"/>
      <c r="F67" s="164"/>
      <c r="G67" s="165"/>
      <c r="H67" s="165"/>
      <c r="I67" s="165"/>
      <c r="J67" s="165"/>
      <c r="K67" s="165"/>
      <c r="L67" s="165"/>
      <c r="M67" s="167"/>
      <c r="N67" s="165"/>
      <c r="O67" s="165"/>
      <c r="P67" s="165"/>
      <c r="Q67" s="165"/>
      <c r="R67" s="165"/>
      <c r="S67" s="165"/>
      <c r="T67" s="165"/>
      <c r="U67" s="383"/>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row>
    <row r="68" spans="1:64" x14ac:dyDescent="0.25">
      <c r="A68" s="164"/>
      <c r="B68" s="165"/>
      <c r="C68" s="166"/>
      <c r="D68" s="165"/>
      <c r="E68" s="165"/>
      <c r="F68" s="164"/>
      <c r="G68" s="165"/>
      <c r="H68" s="165"/>
      <c r="I68" s="165"/>
      <c r="J68" s="165"/>
      <c r="K68" s="165"/>
      <c r="L68" s="165"/>
      <c r="M68" s="167"/>
      <c r="N68" s="165"/>
      <c r="O68" s="165"/>
      <c r="P68" s="165"/>
      <c r="Q68" s="165"/>
      <c r="R68" s="165"/>
      <c r="S68" s="165"/>
      <c r="T68" s="165"/>
      <c r="U68" s="383"/>
      <c r="V68" s="165"/>
      <c r="W68" s="165"/>
      <c r="X68" s="165"/>
      <c r="Y68" s="165"/>
      <c r="Z68" s="165"/>
      <c r="AA68" s="165"/>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5"/>
      <c r="BG68" s="165"/>
      <c r="BH68" s="165"/>
      <c r="BI68" s="165"/>
      <c r="BJ68" s="165"/>
      <c r="BK68" s="165"/>
      <c r="BL68" s="165"/>
    </row>
    <row r="69" spans="1:64" x14ac:dyDescent="0.25">
      <c r="A69" s="164"/>
      <c r="B69" s="165"/>
      <c r="C69" s="166"/>
      <c r="D69" s="165"/>
      <c r="E69" s="165"/>
      <c r="F69" s="164"/>
      <c r="G69" s="165"/>
      <c r="H69" s="165"/>
      <c r="I69" s="165"/>
      <c r="J69" s="165"/>
      <c r="K69" s="165"/>
      <c r="L69" s="165"/>
      <c r="M69" s="167"/>
      <c r="N69" s="165"/>
      <c r="O69" s="165"/>
      <c r="P69" s="165"/>
      <c r="Q69" s="165"/>
      <c r="R69" s="165"/>
      <c r="S69" s="165"/>
      <c r="T69" s="165"/>
      <c r="U69" s="383"/>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165"/>
      <c r="AZ69" s="165"/>
      <c r="BA69" s="165"/>
      <c r="BB69" s="165"/>
      <c r="BC69" s="165"/>
      <c r="BD69" s="165"/>
      <c r="BE69" s="165"/>
      <c r="BF69" s="165"/>
      <c r="BG69" s="165"/>
      <c r="BH69" s="165"/>
      <c r="BI69" s="165"/>
      <c r="BJ69" s="165"/>
      <c r="BK69" s="165"/>
      <c r="BL69" s="165"/>
    </row>
    <row r="70" spans="1:64" x14ac:dyDescent="0.25">
      <c r="A70" s="164"/>
      <c r="B70" s="165"/>
      <c r="C70" s="166"/>
      <c r="D70" s="165"/>
      <c r="E70" s="165"/>
      <c r="F70" s="164"/>
      <c r="G70" s="165"/>
      <c r="H70" s="165"/>
      <c r="I70" s="165"/>
      <c r="J70" s="165"/>
      <c r="K70" s="165"/>
      <c r="L70" s="165"/>
      <c r="M70" s="167"/>
      <c r="N70" s="165"/>
      <c r="O70" s="165"/>
      <c r="P70" s="165"/>
      <c r="Q70" s="165"/>
      <c r="R70" s="165"/>
      <c r="S70" s="165"/>
      <c r="T70" s="165"/>
      <c r="U70" s="383"/>
      <c r="V70" s="165"/>
      <c r="W70" s="165"/>
      <c r="X70" s="165"/>
      <c r="Y70" s="165"/>
      <c r="Z70" s="165"/>
      <c r="AA70" s="165"/>
      <c r="AB70" s="165"/>
      <c r="AC70" s="165"/>
      <c r="AD70" s="165"/>
      <c r="AE70" s="165"/>
      <c r="AF70" s="165"/>
      <c r="AG70" s="165"/>
      <c r="AH70" s="165"/>
      <c r="AI70" s="165"/>
      <c r="AJ70" s="165"/>
      <c r="AK70" s="165"/>
      <c r="AL70" s="165"/>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5"/>
      <c r="BI70" s="165"/>
      <c r="BJ70" s="165"/>
      <c r="BK70" s="165"/>
      <c r="BL70" s="165"/>
    </row>
    <row r="71" spans="1:64" x14ac:dyDescent="0.25">
      <c r="A71" s="164"/>
      <c r="B71" s="165"/>
      <c r="C71" s="166"/>
      <c r="D71" s="165"/>
      <c r="E71" s="165"/>
      <c r="F71" s="164"/>
      <c r="G71" s="165"/>
      <c r="H71" s="165"/>
      <c r="I71" s="165"/>
      <c r="J71" s="165"/>
      <c r="K71" s="165"/>
      <c r="L71" s="165"/>
      <c r="M71" s="167"/>
      <c r="N71" s="165"/>
      <c r="O71" s="165"/>
      <c r="P71" s="165"/>
      <c r="Q71" s="165"/>
      <c r="R71" s="165"/>
      <c r="S71" s="165"/>
      <c r="T71" s="165"/>
      <c r="U71" s="383"/>
      <c r="V71" s="165"/>
      <c r="W71" s="165"/>
      <c r="X71" s="165"/>
      <c r="Y71" s="165"/>
      <c r="Z71" s="165"/>
      <c r="AA71" s="165"/>
      <c r="AB71" s="165"/>
      <c r="AC71" s="165"/>
      <c r="AD71" s="165"/>
      <c r="AE71" s="165"/>
      <c r="AF71" s="165"/>
      <c r="AG71" s="165"/>
      <c r="AH71" s="165"/>
      <c r="AI71" s="165"/>
      <c r="AJ71" s="165"/>
      <c r="AK71" s="165"/>
      <c r="AL71" s="165"/>
      <c r="AM71" s="165"/>
      <c r="AN71" s="165"/>
      <c r="AO71" s="165"/>
      <c r="AP71" s="165"/>
      <c r="AQ71" s="165"/>
      <c r="AR71" s="165"/>
      <c r="AS71" s="165"/>
      <c r="AT71" s="165"/>
      <c r="AU71" s="165"/>
      <c r="AV71" s="165"/>
      <c r="AW71" s="165"/>
      <c r="AX71" s="165"/>
      <c r="AY71" s="165"/>
      <c r="AZ71" s="165"/>
      <c r="BA71" s="165"/>
      <c r="BB71" s="165"/>
      <c r="BC71" s="165"/>
      <c r="BD71" s="165"/>
      <c r="BE71" s="165"/>
      <c r="BF71" s="165"/>
      <c r="BG71" s="165"/>
      <c r="BH71" s="165"/>
      <c r="BI71" s="165"/>
      <c r="BJ71" s="165"/>
      <c r="BK71" s="165"/>
      <c r="BL71" s="165"/>
    </row>
    <row r="72" spans="1:64" x14ac:dyDescent="0.25">
      <c r="A72" s="164"/>
      <c r="B72" s="165"/>
      <c r="C72" s="166"/>
      <c r="D72" s="165"/>
      <c r="E72" s="165"/>
      <c r="F72" s="164"/>
      <c r="G72" s="165"/>
      <c r="H72" s="165"/>
      <c r="I72" s="165"/>
      <c r="J72" s="165"/>
      <c r="K72" s="165"/>
      <c r="L72" s="165"/>
      <c r="M72" s="167"/>
      <c r="N72" s="165"/>
      <c r="O72" s="165"/>
      <c r="P72" s="165"/>
      <c r="Q72" s="165"/>
      <c r="R72" s="165"/>
      <c r="S72" s="165"/>
      <c r="T72" s="165"/>
      <c r="U72" s="383"/>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row>
    <row r="73" spans="1:64" x14ac:dyDescent="0.25">
      <c r="A73" s="164"/>
      <c r="B73" s="165"/>
      <c r="C73" s="166"/>
      <c r="D73" s="165"/>
      <c r="E73" s="165"/>
      <c r="F73" s="164"/>
      <c r="G73" s="165"/>
      <c r="H73" s="165"/>
      <c r="I73" s="165"/>
      <c r="J73" s="165"/>
      <c r="K73" s="165"/>
      <c r="L73" s="165"/>
      <c r="M73" s="167"/>
      <c r="N73" s="165"/>
      <c r="O73" s="165"/>
      <c r="P73" s="165"/>
      <c r="Q73" s="165"/>
      <c r="R73" s="165"/>
      <c r="S73" s="165"/>
      <c r="T73" s="165"/>
      <c r="U73" s="383"/>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5"/>
      <c r="BG73" s="165"/>
      <c r="BH73" s="165"/>
      <c r="BI73" s="165"/>
      <c r="BJ73" s="165"/>
      <c r="BK73" s="165"/>
      <c r="BL73" s="165"/>
    </row>
    <row r="74" spans="1:64" x14ac:dyDescent="0.25">
      <c r="A74" s="164"/>
      <c r="B74" s="165"/>
      <c r="C74" s="166"/>
      <c r="D74" s="165"/>
      <c r="E74" s="165"/>
      <c r="F74" s="164"/>
      <c r="G74" s="165"/>
      <c r="H74" s="165"/>
      <c r="I74" s="165"/>
      <c r="J74" s="165"/>
      <c r="K74" s="165"/>
      <c r="L74" s="165"/>
      <c r="M74" s="167"/>
      <c r="N74" s="165"/>
      <c r="O74" s="165"/>
      <c r="P74" s="165"/>
      <c r="Q74" s="165"/>
      <c r="R74" s="165"/>
      <c r="S74" s="165"/>
      <c r="T74" s="165"/>
      <c r="U74" s="383"/>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c r="BK74" s="165"/>
      <c r="BL74" s="165"/>
    </row>
    <row r="75" spans="1:64" x14ac:dyDescent="0.25">
      <c r="A75" s="164"/>
      <c r="B75" s="165"/>
      <c r="C75" s="166"/>
      <c r="D75" s="165"/>
      <c r="E75" s="165"/>
      <c r="F75" s="164"/>
      <c r="G75" s="165"/>
      <c r="H75" s="165"/>
      <c r="I75" s="165"/>
      <c r="J75" s="165"/>
      <c r="K75" s="165"/>
      <c r="L75" s="165"/>
      <c r="M75" s="167"/>
      <c r="N75" s="165"/>
      <c r="O75" s="165"/>
      <c r="P75" s="165"/>
      <c r="Q75" s="165"/>
      <c r="R75" s="165"/>
      <c r="S75" s="165"/>
      <c r="T75" s="165"/>
      <c r="U75" s="383"/>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165"/>
      <c r="BA75" s="165"/>
      <c r="BB75" s="165"/>
      <c r="BC75" s="165"/>
      <c r="BD75" s="165"/>
      <c r="BE75" s="165"/>
      <c r="BF75" s="165"/>
      <c r="BG75" s="165"/>
      <c r="BH75" s="165"/>
      <c r="BI75" s="165"/>
      <c r="BJ75" s="165"/>
      <c r="BK75" s="165"/>
      <c r="BL75" s="165"/>
    </row>
    <row r="76" spans="1:64" x14ac:dyDescent="0.25">
      <c r="A76" s="164"/>
      <c r="B76" s="165"/>
      <c r="C76" s="166"/>
      <c r="D76" s="165"/>
      <c r="E76" s="165"/>
      <c r="F76" s="164"/>
      <c r="G76" s="165"/>
      <c r="H76" s="165"/>
      <c r="I76" s="165"/>
      <c r="J76" s="165"/>
      <c r="K76" s="165"/>
      <c r="L76" s="165"/>
      <c r="M76" s="167"/>
      <c r="N76" s="165"/>
      <c r="O76" s="165"/>
      <c r="P76" s="165"/>
      <c r="Q76" s="165"/>
      <c r="R76" s="165"/>
      <c r="S76" s="165"/>
      <c r="T76" s="165"/>
      <c r="U76" s="383"/>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row>
    <row r="77" spans="1:64" x14ac:dyDescent="0.25">
      <c r="A77" s="164"/>
      <c r="B77" s="165"/>
      <c r="C77" s="166"/>
      <c r="D77" s="165"/>
      <c r="E77" s="165"/>
      <c r="F77" s="164"/>
      <c r="G77" s="165"/>
      <c r="H77" s="165"/>
      <c r="I77" s="165"/>
      <c r="J77" s="165"/>
      <c r="K77" s="165"/>
      <c r="L77" s="165"/>
      <c r="M77" s="167"/>
      <c r="N77" s="165"/>
      <c r="O77" s="165"/>
      <c r="P77" s="165"/>
      <c r="Q77" s="165"/>
      <c r="R77" s="165"/>
      <c r="S77" s="165"/>
      <c r="T77" s="165"/>
      <c r="U77" s="383"/>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165"/>
      <c r="BA77" s="165"/>
      <c r="BB77" s="165"/>
      <c r="BC77" s="165"/>
      <c r="BD77" s="165"/>
      <c r="BE77" s="165"/>
      <c r="BF77" s="165"/>
      <c r="BG77" s="165"/>
      <c r="BH77" s="165"/>
      <c r="BI77" s="165"/>
      <c r="BJ77" s="165"/>
      <c r="BK77" s="165"/>
      <c r="BL77" s="165"/>
    </row>
    <row r="78" spans="1:64" x14ac:dyDescent="0.25">
      <c r="A78" s="164"/>
      <c r="B78" s="165"/>
      <c r="C78" s="166"/>
      <c r="D78" s="165"/>
      <c r="E78" s="165"/>
      <c r="F78" s="164"/>
      <c r="G78" s="165"/>
      <c r="H78" s="165"/>
      <c r="I78" s="165"/>
      <c r="J78" s="165"/>
      <c r="K78" s="165"/>
      <c r="L78" s="165"/>
      <c r="M78" s="167"/>
      <c r="N78" s="165"/>
      <c r="O78" s="165"/>
      <c r="P78" s="165"/>
      <c r="Q78" s="165"/>
      <c r="R78" s="165"/>
      <c r="S78" s="165"/>
      <c r="T78" s="165"/>
      <c r="U78" s="383"/>
      <c r="V78" s="165"/>
      <c r="W78" s="165"/>
      <c r="X78" s="165"/>
      <c r="Y78" s="165"/>
      <c r="Z78" s="165"/>
      <c r="AA78" s="165"/>
      <c r="AB78" s="165"/>
      <c r="AC78" s="165"/>
      <c r="AD78" s="165"/>
      <c r="AE78" s="165"/>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c r="BF78" s="165"/>
      <c r="BG78" s="165"/>
      <c r="BH78" s="165"/>
      <c r="BI78" s="165"/>
      <c r="BJ78" s="165"/>
      <c r="BK78" s="165"/>
      <c r="BL78" s="165"/>
    </row>
    <row r="79" spans="1:64" x14ac:dyDescent="0.25">
      <c r="A79" s="164"/>
      <c r="B79" s="165"/>
      <c r="C79" s="166"/>
      <c r="D79" s="165"/>
      <c r="E79" s="165"/>
      <c r="F79" s="164"/>
      <c r="G79" s="165"/>
      <c r="H79" s="165"/>
      <c r="I79" s="165"/>
      <c r="J79" s="165"/>
      <c r="K79" s="165"/>
      <c r="L79" s="165"/>
      <c r="M79" s="167"/>
      <c r="N79" s="165"/>
      <c r="O79" s="165"/>
      <c r="P79" s="165"/>
      <c r="Q79" s="165"/>
      <c r="R79" s="165"/>
      <c r="S79" s="165"/>
      <c r="T79" s="165"/>
      <c r="U79" s="383"/>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5"/>
      <c r="AT79" s="165"/>
      <c r="AU79" s="165"/>
      <c r="AV79" s="165"/>
      <c r="AW79" s="165"/>
      <c r="AX79" s="165"/>
      <c r="AY79" s="165"/>
      <c r="AZ79" s="165"/>
      <c r="BA79" s="165"/>
      <c r="BB79" s="165"/>
      <c r="BC79" s="165"/>
      <c r="BD79" s="165"/>
      <c r="BE79" s="165"/>
      <c r="BF79" s="165"/>
      <c r="BG79" s="165"/>
      <c r="BH79" s="165"/>
      <c r="BI79" s="165"/>
      <c r="BJ79" s="165"/>
      <c r="BK79" s="165"/>
      <c r="BL79" s="165"/>
    </row>
    <row r="80" spans="1:64" x14ac:dyDescent="0.25">
      <c r="A80" s="164"/>
      <c r="B80" s="165"/>
      <c r="C80" s="166"/>
      <c r="D80" s="165"/>
      <c r="E80" s="165"/>
      <c r="F80" s="164"/>
      <c r="G80" s="165"/>
      <c r="H80" s="165"/>
      <c r="I80" s="165"/>
      <c r="J80" s="165"/>
      <c r="K80" s="165"/>
      <c r="L80" s="165"/>
      <c r="M80" s="167"/>
      <c r="N80" s="165"/>
      <c r="O80" s="165"/>
      <c r="P80" s="165"/>
      <c r="Q80" s="165"/>
      <c r="R80" s="165"/>
      <c r="S80" s="165"/>
      <c r="T80" s="165"/>
      <c r="U80" s="383"/>
      <c r="V80" s="165"/>
      <c r="W80" s="165"/>
      <c r="X80" s="165"/>
      <c r="Y80" s="165"/>
      <c r="Z80" s="165"/>
      <c r="AA80" s="165"/>
      <c r="AB80" s="165"/>
      <c r="AC80" s="165"/>
      <c r="AD80" s="165"/>
      <c r="AE80" s="165"/>
      <c r="AF80" s="165"/>
      <c r="AG80" s="165"/>
      <c r="AH80" s="165"/>
      <c r="AI80" s="165"/>
      <c r="AJ80" s="165"/>
      <c r="AK80" s="165"/>
      <c r="AL80" s="165"/>
      <c r="AM80" s="165"/>
      <c r="AN80" s="165"/>
      <c r="AO80" s="165"/>
      <c r="AP80" s="165"/>
      <c r="AQ80" s="165"/>
      <c r="AR80" s="165"/>
      <c r="AS80" s="165"/>
      <c r="AT80" s="165"/>
      <c r="AU80" s="165"/>
      <c r="AV80" s="165"/>
      <c r="AW80" s="165"/>
      <c r="AX80" s="165"/>
      <c r="AY80" s="165"/>
      <c r="AZ80" s="165"/>
      <c r="BA80" s="165"/>
      <c r="BB80" s="165"/>
      <c r="BC80" s="165"/>
      <c r="BD80" s="165"/>
      <c r="BE80" s="165"/>
      <c r="BF80" s="165"/>
      <c r="BG80" s="165"/>
      <c r="BH80" s="165"/>
      <c r="BI80" s="165"/>
      <c r="BJ80" s="165"/>
      <c r="BK80" s="165"/>
      <c r="BL80" s="165"/>
    </row>
    <row r="81" spans="1:64" x14ac:dyDescent="0.25">
      <c r="A81" s="164"/>
      <c r="B81" s="165"/>
      <c r="C81" s="166"/>
      <c r="D81" s="165"/>
      <c r="E81" s="165"/>
      <c r="F81" s="164"/>
      <c r="G81" s="165"/>
      <c r="H81" s="165"/>
      <c r="I81" s="165"/>
      <c r="J81" s="165"/>
      <c r="K81" s="165"/>
      <c r="L81" s="165"/>
      <c r="M81" s="167"/>
      <c r="N81" s="165"/>
      <c r="O81" s="165"/>
      <c r="P81" s="165"/>
      <c r="Q81" s="165"/>
      <c r="R81" s="165"/>
      <c r="S81" s="165"/>
      <c r="T81" s="165"/>
      <c r="U81" s="383"/>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row>
    <row r="82" spans="1:64" x14ac:dyDescent="0.25">
      <c r="A82" s="164"/>
      <c r="B82" s="165"/>
      <c r="C82" s="166"/>
      <c r="D82" s="165"/>
      <c r="E82" s="165"/>
      <c r="F82" s="164"/>
      <c r="G82" s="165"/>
      <c r="H82" s="165"/>
      <c r="I82" s="165"/>
      <c r="J82" s="165"/>
      <c r="K82" s="165"/>
      <c r="L82" s="165"/>
      <c r="M82" s="167"/>
      <c r="N82" s="165"/>
      <c r="O82" s="165"/>
      <c r="P82" s="165"/>
      <c r="Q82" s="165"/>
      <c r="R82" s="165"/>
      <c r="S82" s="165"/>
      <c r="T82" s="165"/>
      <c r="U82" s="383"/>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row>
    <row r="83" spans="1:64" x14ac:dyDescent="0.25">
      <c r="A83" s="164"/>
      <c r="B83" s="165"/>
      <c r="C83" s="166"/>
      <c r="D83" s="165"/>
      <c r="E83" s="165"/>
      <c r="F83" s="164"/>
      <c r="G83" s="165"/>
      <c r="H83" s="165"/>
      <c r="I83" s="165"/>
      <c r="J83" s="165"/>
      <c r="K83" s="165"/>
      <c r="L83" s="165"/>
      <c r="M83" s="167"/>
      <c r="N83" s="165"/>
      <c r="O83" s="165"/>
      <c r="P83" s="165"/>
      <c r="Q83" s="165"/>
      <c r="R83" s="165"/>
      <c r="S83" s="165"/>
      <c r="T83" s="165"/>
      <c r="U83" s="383"/>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row>
    <row r="84" spans="1:64" x14ac:dyDescent="0.25">
      <c r="A84" s="164"/>
      <c r="B84" s="165"/>
      <c r="C84" s="166"/>
      <c r="D84" s="165"/>
      <c r="E84" s="165"/>
      <c r="F84" s="164"/>
      <c r="G84" s="165"/>
      <c r="H84" s="165"/>
      <c r="I84" s="165"/>
      <c r="J84" s="165"/>
      <c r="K84" s="165"/>
      <c r="L84" s="165"/>
      <c r="M84" s="167"/>
      <c r="N84" s="165"/>
      <c r="O84" s="165"/>
      <c r="P84" s="165"/>
      <c r="Q84" s="165"/>
      <c r="R84" s="165"/>
      <c r="S84" s="165"/>
      <c r="T84" s="165"/>
      <c r="U84" s="383"/>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5"/>
      <c r="BG84" s="165"/>
      <c r="BH84" s="165"/>
      <c r="BI84" s="165"/>
      <c r="BJ84" s="165"/>
      <c r="BK84" s="165"/>
      <c r="BL84" s="165"/>
    </row>
    <row r="85" spans="1:64" x14ac:dyDescent="0.25">
      <c r="A85" s="164"/>
      <c r="B85" s="165"/>
      <c r="C85" s="166"/>
      <c r="D85" s="165"/>
      <c r="E85" s="165"/>
      <c r="F85" s="164"/>
      <c r="G85" s="165"/>
      <c r="H85" s="165"/>
      <c r="I85" s="165"/>
      <c r="J85" s="165"/>
      <c r="K85" s="165"/>
      <c r="L85" s="165"/>
      <c r="M85" s="167"/>
      <c r="N85" s="165"/>
      <c r="O85" s="165"/>
      <c r="P85" s="165"/>
      <c r="Q85" s="165"/>
      <c r="R85" s="165"/>
      <c r="S85" s="165"/>
      <c r="T85" s="165"/>
      <c r="U85" s="383"/>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65"/>
      <c r="BG85" s="165"/>
      <c r="BH85" s="165"/>
      <c r="BI85" s="165"/>
      <c r="BJ85" s="165"/>
      <c r="BK85" s="165"/>
      <c r="BL85" s="165"/>
    </row>
    <row r="86" spans="1:64" x14ac:dyDescent="0.25">
      <c r="A86" s="164"/>
      <c r="B86" s="165"/>
      <c r="C86" s="166"/>
      <c r="D86" s="165"/>
      <c r="E86" s="165"/>
      <c r="F86" s="164"/>
      <c r="G86" s="165"/>
      <c r="H86" s="165"/>
      <c r="I86" s="165"/>
      <c r="J86" s="165"/>
      <c r="K86" s="165"/>
      <c r="L86" s="165"/>
      <c r="M86" s="167"/>
      <c r="N86" s="165"/>
      <c r="O86" s="165"/>
      <c r="P86" s="165"/>
      <c r="Q86" s="165"/>
      <c r="R86" s="165"/>
      <c r="S86" s="165"/>
      <c r="T86" s="165"/>
      <c r="U86" s="383"/>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row>
    <row r="87" spans="1:64" x14ac:dyDescent="0.25">
      <c r="A87" s="164"/>
      <c r="B87" s="165"/>
      <c r="C87" s="166"/>
      <c r="D87" s="165"/>
      <c r="E87" s="165"/>
      <c r="F87" s="164"/>
      <c r="G87" s="165"/>
      <c r="H87" s="165"/>
      <c r="I87" s="165"/>
      <c r="J87" s="165"/>
      <c r="K87" s="165"/>
      <c r="L87" s="165"/>
      <c r="M87" s="167"/>
      <c r="N87" s="165"/>
      <c r="O87" s="165"/>
      <c r="P87" s="165"/>
      <c r="Q87" s="165"/>
      <c r="R87" s="165"/>
      <c r="S87" s="165"/>
      <c r="T87" s="165"/>
      <c r="U87" s="383"/>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row>
    <row r="88" spans="1:64" x14ac:dyDescent="0.25">
      <c r="A88" s="164"/>
      <c r="B88" s="165"/>
      <c r="C88" s="166"/>
      <c r="D88" s="165"/>
      <c r="E88" s="165"/>
      <c r="F88" s="164"/>
      <c r="G88" s="165"/>
      <c r="H88" s="165"/>
      <c r="I88" s="165"/>
      <c r="J88" s="165"/>
      <c r="K88" s="165"/>
      <c r="L88" s="165"/>
      <c r="M88" s="167"/>
      <c r="N88" s="165"/>
      <c r="O88" s="165"/>
      <c r="P88" s="165"/>
      <c r="Q88" s="165"/>
      <c r="R88" s="165"/>
      <c r="S88" s="165"/>
      <c r="T88" s="165"/>
      <c r="U88" s="383"/>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row>
    <row r="89" spans="1:64" x14ac:dyDescent="0.25">
      <c r="A89" s="164"/>
      <c r="B89" s="165"/>
      <c r="C89" s="166"/>
      <c r="D89" s="165"/>
      <c r="E89" s="165"/>
      <c r="F89" s="164"/>
      <c r="G89" s="165"/>
      <c r="H89" s="165"/>
      <c r="I89" s="165"/>
      <c r="J89" s="165"/>
      <c r="K89" s="165"/>
      <c r="L89" s="165"/>
      <c r="M89" s="167"/>
      <c r="N89" s="165"/>
      <c r="O89" s="165"/>
      <c r="P89" s="165"/>
      <c r="Q89" s="165"/>
      <c r="R89" s="165"/>
      <c r="S89" s="165"/>
      <c r="T89" s="165"/>
      <c r="U89" s="383"/>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row>
    <row r="90" spans="1:64" x14ac:dyDescent="0.25">
      <c r="A90" s="164"/>
      <c r="B90" s="165"/>
      <c r="C90" s="166"/>
      <c r="D90" s="165"/>
      <c r="E90" s="165"/>
      <c r="F90" s="164"/>
      <c r="G90" s="165"/>
      <c r="H90" s="165"/>
      <c r="I90" s="165"/>
      <c r="J90" s="165"/>
      <c r="K90" s="165"/>
      <c r="L90" s="165"/>
      <c r="M90" s="167"/>
      <c r="N90" s="165"/>
      <c r="O90" s="165"/>
      <c r="P90" s="165"/>
      <c r="Q90" s="165"/>
      <c r="R90" s="165"/>
      <c r="S90" s="165"/>
      <c r="T90" s="165"/>
      <c r="U90" s="383"/>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row>
    <row r="91" spans="1:64" x14ac:dyDescent="0.25">
      <c r="A91" s="164"/>
      <c r="B91" s="165"/>
      <c r="C91" s="166"/>
      <c r="D91" s="165"/>
      <c r="E91" s="165"/>
      <c r="F91" s="164"/>
      <c r="G91" s="165"/>
      <c r="H91" s="165"/>
      <c r="I91" s="165"/>
      <c r="J91" s="165"/>
      <c r="K91" s="165"/>
      <c r="L91" s="165"/>
      <c r="M91" s="167"/>
      <c r="N91" s="165"/>
      <c r="O91" s="165"/>
      <c r="P91" s="165"/>
      <c r="Q91" s="165"/>
      <c r="R91" s="165"/>
      <c r="S91" s="165"/>
      <c r="T91" s="165"/>
      <c r="U91" s="383"/>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row>
    <row r="92" spans="1:64" x14ac:dyDescent="0.25">
      <c r="A92" s="164"/>
      <c r="B92" s="165"/>
      <c r="C92" s="166"/>
      <c r="D92" s="165"/>
      <c r="E92" s="165"/>
      <c r="F92" s="164"/>
      <c r="G92" s="165"/>
      <c r="H92" s="165"/>
      <c r="I92" s="165"/>
      <c r="J92" s="165"/>
      <c r="K92" s="165"/>
      <c r="L92" s="165"/>
      <c r="M92" s="167"/>
      <c r="N92" s="165"/>
      <c r="O92" s="165"/>
      <c r="P92" s="165"/>
      <c r="Q92" s="165"/>
      <c r="R92" s="165"/>
      <c r="S92" s="165"/>
      <c r="T92" s="165"/>
      <c r="U92" s="383"/>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165"/>
      <c r="AV92" s="165"/>
      <c r="AW92" s="165"/>
      <c r="AX92" s="165"/>
      <c r="AY92" s="165"/>
      <c r="AZ92" s="165"/>
      <c r="BA92" s="165"/>
      <c r="BB92" s="165"/>
      <c r="BC92" s="165"/>
      <c r="BD92" s="165"/>
      <c r="BE92" s="165"/>
      <c r="BF92" s="165"/>
      <c r="BG92" s="165"/>
      <c r="BH92" s="165"/>
      <c r="BI92" s="165"/>
      <c r="BJ92" s="165"/>
      <c r="BK92" s="165"/>
      <c r="BL92" s="165"/>
    </row>
    <row r="93" spans="1:64" x14ac:dyDescent="0.25">
      <c r="A93" s="164"/>
      <c r="B93" s="165"/>
      <c r="C93" s="166"/>
      <c r="D93" s="165"/>
      <c r="E93" s="165"/>
      <c r="F93" s="164"/>
      <c r="G93" s="165"/>
      <c r="H93" s="165"/>
      <c r="I93" s="165"/>
      <c r="J93" s="165"/>
      <c r="K93" s="165"/>
      <c r="L93" s="165"/>
      <c r="M93" s="167"/>
      <c r="N93" s="165"/>
      <c r="O93" s="165"/>
      <c r="P93" s="165"/>
      <c r="Q93" s="165"/>
      <c r="R93" s="165"/>
      <c r="S93" s="165"/>
      <c r="T93" s="165"/>
      <c r="U93" s="383"/>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165"/>
      <c r="AV93" s="165"/>
      <c r="AW93" s="165"/>
      <c r="AX93" s="165"/>
      <c r="AY93" s="165"/>
      <c r="AZ93" s="165"/>
      <c r="BA93" s="165"/>
      <c r="BB93" s="165"/>
      <c r="BC93" s="165"/>
      <c r="BD93" s="165"/>
      <c r="BE93" s="165"/>
      <c r="BF93" s="165"/>
      <c r="BG93" s="165"/>
      <c r="BH93" s="165"/>
      <c r="BI93" s="165"/>
      <c r="BJ93" s="165"/>
      <c r="BK93" s="165"/>
      <c r="BL93" s="165"/>
    </row>
    <row r="94" spans="1:64" x14ac:dyDescent="0.25">
      <c r="A94" s="164"/>
      <c r="B94" s="165"/>
      <c r="C94" s="166"/>
      <c r="D94" s="165"/>
      <c r="E94" s="165"/>
      <c r="F94" s="164"/>
      <c r="G94" s="165"/>
      <c r="H94" s="165"/>
      <c r="I94" s="165"/>
      <c r="J94" s="165"/>
      <c r="K94" s="165"/>
      <c r="L94" s="165"/>
      <c r="M94" s="167"/>
      <c r="N94" s="165"/>
      <c r="O94" s="165"/>
      <c r="P94" s="165"/>
      <c r="Q94" s="165"/>
      <c r="R94" s="165"/>
      <c r="S94" s="165"/>
      <c r="T94" s="165"/>
      <c r="U94" s="383"/>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165"/>
      <c r="AV94" s="165"/>
      <c r="AW94" s="165"/>
      <c r="AX94" s="165"/>
      <c r="AY94" s="165"/>
      <c r="AZ94" s="165"/>
      <c r="BA94" s="165"/>
      <c r="BB94" s="165"/>
      <c r="BC94" s="165"/>
      <c r="BD94" s="165"/>
      <c r="BE94" s="165"/>
      <c r="BF94" s="165"/>
      <c r="BG94" s="165"/>
      <c r="BH94" s="165"/>
      <c r="BI94" s="165"/>
      <c r="BJ94" s="165"/>
      <c r="BK94" s="165"/>
      <c r="BL94" s="165"/>
    </row>
    <row r="95" spans="1:64" x14ac:dyDescent="0.25">
      <c r="A95" s="164"/>
      <c r="B95" s="165"/>
      <c r="C95" s="166"/>
      <c r="D95" s="165"/>
      <c r="E95" s="165"/>
      <c r="F95" s="164"/>
      <c r="G95" s="165"/>
      <c r="H95" s="165"/>
      <c r="I95" s="165"/>
      <c r="J95" s="165"/>
      <c r="K95" s="165"/>
      <c r="L95" s="165"/>
      <c r="M95" s="167"/>
      <c r="N95" s="165"/>
      <c r="O95" s="165"/>
      <c r="P95" s="165"/>
      <c r="Q95" s="165"/>
      <c r="R95" s="165"/>
      <c r="S95" s="165"/>
      <c r="T95" s="165"/>
      <c r="U95" s="383"/>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165"/>
      <c r="AV95" s="165"/>
      <c r="AW95" s="165"/>
      <c r="AX95" s="165"/>
      <c r="AY95" s="165"/>
      <c r="AZ95" s="165"/>
      <c r="BA95" s="165"/>
      <c r="BB95" s="165"/>
      <c r="BC95" s="165"/>
      <c r="BD95" s="165"/>
      <c r="BE95" s="165"/>
      <c r="BF95" s="165"/>
      <c r="BG95" s="165"/>
      <c r="BH95" s="165"/>
      <c r="BI95" s="165"/>
      <c r="BJ95" s="165"/>
      <c r="BK95" s="165"/>
      <c r="BL95" s="165"/>
    </row>
    <row r="96" spans="1:64" x14ac:dyDescent="0.25">
      <c r="A96" s="164"/>
      <c r="B96" s="165"/>
      <c r="C96" s="166"/>
      <c r="D96" s="165"/>
      <c r="E96" s="165"/>
      <c r="F96" s="164"/>
      <c r="G96" s="165"/>
      <c r="H96" s="165"/>
      <c r="I96" s="165"/>
      <c r="J96" s="165"/>
      <c r="K96" s="165"/>
      <c r="L96" s="165"/>
      <c r="M96" s="167"/>
      <c r="N96" s="165"/>
      <c r="O96" s="165"/>
      <c r="P96" s="165"/>
      <c r="Q96" s="165"/>
      <c r="R96" s="165"/>
      <c r="S96" s="165"/>
      <c r="T96" s="165"/>
      <c r="U96" s="383"/>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row>
    <row r="97" spans="1:64" x14ac:dyDescent="0.25">
      <c r="A97" s="164"/>
      <c r="B97" s="165"/>
      <c r="C97" s="166"/>
      <c r="D97" s="165"/>
      <c r="E97" s="165"/>
      <c r="F97" s="164"/>
      <c r="G97" s="165"/>
      <c r="H97" s="165"/>
      <c r="I97" s="165"/>
      <c r="J97" s="165"/>
      <c r="K97" s="165"/>
      <c r="L97" s="165"/>
      <c r="M97" s="167"/>
      <c r="N97" s="165"/>
      <c r="O97" s="165"/>
      <c r="P97" s="165"/>
      <c r="Q97" s="165"/>
      <c r="R97" s="165"/>
      <c r="S97" s="165"/>
      <c r="T97" s="165"/>
      <c r="U97" s="383"/>
      <c r="V97" s="165"/>
      <c r="W97" s="165"/>
      <c r="X97" s="165"/>
      <c r="Y97" s="165"/>
      <c r="Z97" s="165"/>
      <c r="AA97" s="165"/>
      <c r="AB97" s="165"/>
      <c r="AC97" s="165"/>
      <c r="AD97" s="165"/>
      <c r="AE97" s="165"/>
      <c r="AF97" s="165"/>
      <c r="AG97" s="165"/>
      <c r="AH97" s="165"/>
      <c r="AI97" s="165"/>
      <c r="AJ97" s="165"/>
      <c r="AK97" s="165"/>
      <c r="AL97" s="165"/>
      <c r="AM97" s="165"/>
      <c r="AN97" s="165"/>
      <c r="AO97" s="165"/>
      <c r="AP97" s="165"/>
      <c r="AQ97" s="165"/>
      <c r="AR97" s="165"/>
      <c r="AS97" s="165"/>
      <c r="AT97" s="165"/>
      <c r="AU97" s="165"/>
      <c r="AV97" s="165"/>
      <c r="AW97" s="165"/>
      <c r="AX97" s="165"/>
      <c r="AY97" s="165"/>
      <c r="AZ97" s="165"/>
      <c r="BA97" s="165"/>
      <c r="BB97" s="165"/>
      <c r="BC97" s="165"/>
      <c r="BD97" s="165"/>
      <c r="BE97" s="165"/>
      <c r="BF97" s="165"/>
      <c r="BG97" s="165"/>
      <c r="BH97" s="165"/>
      <c r="BI97" s="165"/>
      <c r="BJ97" s="165"/>
      <c r="BK97" s="165"/>
      <c r="BL97" s="165"/>
    </row>
    <row r="98" spans="1:64" x14ac:dyDescent="0.25">
      <c r="A98" s="164"/>
      <c r="B98" s="165"/>
      <c r="C98" s="166"/>
      <c r="D98" s="165"/>
      <c r="E98" s="165"/>
      <c r="F98" s="164"/>
      <c r="G98" s="165"/>
      <c r="H98" s="165"/>
      <c r="I98" s="165"/>
      <c r="J98" s="165"/>
      <c r="K98" s="165"/>
      <c r="L98" s="165"/>
      <c r="M98" s="167"/>
      <c r="N98" s="165"/>
      <c r="O98" s="165"/>
      <c r="P98" s="165"/>
      <c r="Q98" s="165"/>
      <c r="R98" s="165"/>
      <c r="S98" s="165"/>
      <c r="T98" s="165"/>
      <c r="U98" s="383"/>
      <c r="V98" s="165"/>
      <c r="W98" s="165"/>
      <c r="X98" s="165"/>
      <c r="Y98" s="165"/>
      <c r="Z98" s="165"/>
      <c r="AA98" s="165"/>
      <c r="AB98" s="165"/>
      <c r="AC98" s="165"/>
      <c r="AD98" s="165"/>
      <c r="AE98" s="165"/>
      <c r="AF98" s="165"/>
      <c r="AG98" s="165"/>
      <c r="AH98" s="165"/>
      <c r="AI98" s="165"/>
      <c r="AJ98" s="165"/>
      <c r="AK98" s="165"/>
      <c r="AL98" s="165"/>
      <c r="AM98" s="165"/>
      <c r="AN98" s="165"/>
      <c r="AO98" s="165"/>
      <c r="AP98" s="165"/>
      <c r="AQ98" s="165"/>
      <c r="AR98" s="165"/>
      <c r="AS98" s="165"/>
      <c r="AT98" s="165"/>
      <c r="AU98" s="165"/>
      <c r="AV98" s="165"/>
      <c r="AW98" s="165"/>
      <c r="AX98" s="165"/>
      <c r="AY98" s="165"/>
      <c r="AZ98" s="165"/>
      <c r="BA98" s="165"/>
      <c r="BB98" s="165"/>
      <c r="BC98" s="165"/>
      <c r="BD98" s="165"/>
      <c r="BE98" s="165"/>
      <c r="BF98" s="165"/>
      <c r="BG98" s="165"/>
      <c r="BH98" s="165"/>
      <c r="BI98" s="165"/>
      <c r="BJ98" s="165"/>
      <c r="BK98" s="165"/>
      <c r="BL98" s="165"/>
    </row>
    <row r="99" spans="1:64" x14ac:dyDescent="0.25">
      <c r="A99" s="164"/>
      <c r="B99" s="165"/>
      <c r="C99" s="166"/>
      <c r="D99" s="165"/>
      <c r="E99" s="165"/>
      <c r="F99" s="164"/>
      <c r="G99" s="165"/>
      <c r="H99" s="165"/>
      <c r="I99" s="165"/>
      <c r="J99" s="165"/>
      <c r="K99" s="165"/>
      <c r="L99" s="165"/>
      <c r="M99" s="167"/>
      <c r="N99" s="165"/>
      <c r="O99" s="165"/>
      <c r="P99" s="165"/>
      <c r="Q99" s="165"/>
      <c r="R99" s="165"/>
      <c r="S99" s="165"/>
      <c r="T99" s="165"/>
      <c r="U99" s="383"/>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c r="BA99" s="165"/>
      <c r="BB99" s="165"/>
      <c r="BC99" s="165"/>
      <c r="BD99" s="165"/>
      <c r="BE99" s="165"/>
      <c r="BF99" s="165"/>
      <c r="BG99" s="165"/>
      <c r="BH99" s="165"/>
      <c r="BI99" s="165"/>
      <c r="BJ99" s="165"/>
      <c r="BK99" s="165"/>
      <c r="BL99" s="165"/>
    </row>
    <row r="100" spans="1:64" x14ac:dyDescent="0.25">
      <c r="A100" s="164"/>
      <c r="B100" s="165"/>
      <c r="C100" s="166"/>
      <c r="D100" s="165"/>
      <c r="E100" s="165"/>
      <c r="F100" s="164"/>
      <c r="G100" s="165"/>
      <c r="H100" s="165"/>
      <c r="I100" s="165"/>
      <c r="J100" s="165"/>
      <c r="K100" s="165"/>
      <c r="L100" s="165"/>
      <c r="M100" s="167"/>
      <c r="N100" s="165"/>
      <c r="O100" s="165"/>
      <c r="P100" s="165"/>
      <c r="Q100" s="165"/>
      <c r="R100" s="165"/>
      <c r="S100" s="165"/>
      <c r="T100" s="165"/>
      <c r="U100" s="383"/>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165"/>
      <c r="BA100" s="165"/>
      <c r="BB100" s="165"/>
      <c r="BC100" s="165"/>
      <c r="BD100" s="165"/>
      <c r="BE100" s="165"/>
      <c r="BF100" s="165"/>
      <c r="BG100" s="165"/>
      <c r="BH100" s="165"/>
      <c r="BI100" s="165"/>
      <c r="BJ100" s="165"/>
      <c r="BK100" s="165"/>
      <c r="BL100" s="165"/>
    </row>
    <row r="101" spans="1:64" x14ac:dyDescent="0.25">
      <c r="A101" s="164"/>
      <c r="B101" s="165"/>
      <c r="C101" s="166"/>
      <c r="D101" s="165"/>
      <c r="E101" s="165"/>
      <c r="F101" s="164"/>
      <c r="G101" s="165"/>
      <c r="H101" s="165"/>
      <c r="I101" s="165"/>
      <c r="J101" s="165"/>
      <c r="K101" s="165"/>
      <c r="L101" s="165"/>
      <c r="M101" s="167"/>
      <c r="N101" s="165"/>
      <c r="O101" s="165"/>
      <c r="P101" s="165"/>
      <c r="Q101" s="165"/>
      <c r="R101" s="165"/>
      <c r="S101" s="165"/>
      <c r="T101" s="165"/>
      <c r="U101" s="383"/>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c r="AV101" s="165"/>
      <c r="AW101" s="165"/>
      <c r="AX101" s="165"/>
      <c r="AY101" s="165"/>
      <c r="AZ101" s="165"/>
      <c r="BA101" s="165"/>
      <c r="BB101" s="165"/>
      <c r="BC101" s="165"/>
      <c r="BD101" s="165"/>
      <c r="BE101" s="165"/>
      <c r="BF101" s="165"/>
      <c r="BG101" s="165"/>
      <c r="BH101" s="165"/>
      <c r="BI101" s="165"/>
      <c r="BJ101" s="165"/>
      <c r="BK101" s="165"/>
      <c r="BL101" s="165"/>
    </row>
    <row r="102" spans="1:64" x14ac:dyDescent="0.25">
      <c r="A102" s="164"/>
      <c r="B102" s="165"/>
      <c r="C102" s="166"/>
      <c r="D102" s="165"/>
      <c r="E102" s="165"/>
      <c r="F102" s="164"/>
      <c r="G102" s="165"/>
      <c r="H102" s="165"/>
      <c r="I102" s="165"/>
      <c r="J102" s="165"/>
      <c r="K102" s="165"/>
      <c r="L102" s="165"/>
      <c r="M102" s="167"/>
      <c r="N102" s="165"/>
      <c r="O102" s="165"/>
      <c r="P102" s="165"/>
      <c r="Q102" s="165"/>
      <c r="R102" s="165"/>
      <c r="S102" s="165"/>
      <c r="T102" s="165"/>
      <c r="U102" s="383"/>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165"/>
      <c r="BA102" s="165"/>
      <c r="BB102" s="165"/>
      <c r="BC102" s="165"/>
      <c r="BD102" s="165"/>
      <c r="BE102" s="165"/>
      <c r="BF102" s="165"/>
      <c r="BG102" s="165"/>
      <c r="BH102" s="165"/>
      <c r="BI102" s="165"/>
      <c r="BJ102" s="165"/>
      <c r="BK102" s="165"/>
      <c r="BL102" s="165"/>
    </row>
    <row r="103" spans="1:64" x14ac:dyDescent="0.25">
      <c r="A103" s="164"/>
      <c r="B103" s="165"/>
      <c r="C103" s="166"/>
      <c r="D103" s="165"/>
      <c r="E103" s="165"/>
      <c r="F103" s="164"/>
      <c r="G103" s="165"/>
      <c r="H103" s="165"/>
      <c r="I103" s="165"/>
      <c r="J103" s="165"/>
      <c r="K103" s="165"/>
      <c r="L103" s="165"/>
      <c r="M103" s="167"/>
      <c r="N103" s="165"/>
      <c r="O103" s="165"/>
      <c r="P103" s="165"/>
      <c r="Q103" s="165"/>
      <c r="R103" s="165"/>
      <c r="S103" s="165"/>
      <c r="T103" s="165"/>
      <c r="U103" s="383"/>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165"/>
      <c r="BD103" s="165"/>
      <c r="BE103" s="165"/>
      <c r="BF103" s="165"/>
      <c r="BG103" s="165"/>
      <c r="BH103" s="165"/>
      <c r="BI103" s="165"/>
      <c r="BJ103" s="165"/>
      <c r="BK103" s="165"/>
      <c r="BL103" s="165"/>
    </row>
    <row r="104" spans="1:64" x14ac:dyDescent="0.25">
      <c r="A104" s="164"/>
      <c r="B104" s="165"/>
      <c r="C104" s="166"/>
      <c r="D104" s="165"/>
      <c r="E104" s="165"/>
      <c r="F104" s="164"/>
      <c r="G104" s="165"/>
      <c r="H104" s="165"/>
      <c r="I104" s="165"/>
      <c r="J104" s="165"/>
      <c r="K104" s="165"/>
      <c r="L104" s="165"/>
      <c r="M104" s="167"/>
      <c r="N104" s="165"/>
      <c r="O104" s="165"/>
      <c r="P104" s="165"/>
      <c r="Q104" s="165"/>
      <c r="R104" s="165"/>
      <c r="S104" s="165"/>
      <c r="T104" s="165"/>
      <c r="U104" s="383"/>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165"/>
      <c r="BD104" s="165"/>
      <c r="BE104" s="165"/>
      <c r="BF104" s="165"/>
      <c r="BG104" s="165"/>
      <c r="BH104" s="165"/>
      <c r="BI104" s="165"/>
      <c r="BJ104" s="165"/>
      <c r="BK104" s="165"/>
      <c r="BL104" s="165"/>
    </row>
    <row r="105" spans="1:64" x14ac:dyDescent="0.25">
      <c r="A105" s="164"/>
      <c r="B105" s="165"/>
      <c r="C105" s="166"/>
      <c r="D105" s="165"/>
      <c r="E105" s="165"/>
      <c r="F105" s="164"/>
      <c r="G105" s="165"/>
      <c r="H105" s="165"/>
      <c r="I105" s="165"/>
      <c r="J105" s="165"/>
      <c r="K105" s="165"/>
      <c r="L105" s="165"/>
      <c r="M105" s="167"/>
      <c r="N105" s="165"/>
      <c r="O105" s="165"/>
      <c r="P105" s="165"/>
      <c r="Q105" s="165"/>
      <c r="R105" s="165"/>
      <c r="S105" s="165"/>
      <c r="T105" s="165"/>
      <c r="U105" s="383"/>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165"/>
      <c r="BA105" s="165"/>
      <c r="BB105" s="165"/>
      <c r="BC105" s="165"/>
      <c r="BD105" s="165"/>
      <c r="BE105" s="165"/>
      <c r="BF105" s="165"/>
      <c r="BG105" s="165"/>
      <c r="BH105" s="165"/>
      <c r="BI105" s="165"/>
      <c r="BJ105" s="165"/>
      <c r="BK105" s="165"/>
      <c r="BL105" s="165"/>
    </row>
    <row r="106" spans="1:64" x14ac:dyDescent="0.25">
      <c r="A106" s="164"/>
      <c r="B106" s="165"/>
      <c r="C106" s="166"/>
      <c r="D106" s="165"/>
      <c r="E106" s="165"/>
      <c r="F106" s="164"/>
      <c r="G106" s="165"/>
      <c r="H106" s="165"/>
      <c r="I106" s="165"/>
      <c r="J106" s="165"/>
      <c r="K106" s="165"/>
      <c r="L106" s="165"/>
      <c r="M106" s="167"/>
      <c r="N106" s="165"/>
      <c r="O106" s="165"/>
      <c r="P106" s="165"/>
      <c r="Q106" s="165"/>
      <c r="R106" s="165"/>
      <c r="S106" s="165"/>
      <c r="T106" s="165"/>
      <c r="U106" s="383"/>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5"/>
      <c r="AV106" s="165"/>
      <c r="AW106" s="165"/>
      <c r="AX106" s="165"/>
      <c r="AY106" s="165"/>
      <c r="AZ106" s="165"/>
      <c r="BA106" s="165"/>
      <c r="BB106" s="165"/>
      <c r="BC106" s="165"/>
      <c r="BD106" s="165"/>
      <c r="BE106" s="165"/>
      <c r="BF106" s="165"/>
      <c r="BG106" s="165"/>
      <c r="BH106" s="165"/>
      <c r="BI106" s="165"/>
      <c r="BJ106" s="165"/>
      <c r="BK106" s="165"/>
      <c r="BL106" s="165"/>
    </row>
    <row r="107" spans="1:64" x14ac:dyDescent="0.25">
      <c r="A107" s="164"/>
      <c r="B107" s="165"/>
      <c r="C107" s="166"/>
      <c r="D107" s="165"/>
      <c r="E107" s="165"/>
      <c r="F107" s="164"/>
      <c r="G107" s="165"/>
      <c r="H107" s="165"/>
      <c r="I107" s="165"/>
      <c r="J107" s="165"/>
      <c r="K107" s="165"/>
      <c r="L107" s="165"/>
      <c r="M107" s="167"/>
      <c r="N107" s="165"/>
      <c r="O107" s="165"/>
      <c r="P107" s="165"/>
      <c r="Q107" s="165"/>
      <c r="R107" s="165"/>
      <c r="S107" s="165"/>
      <c r="T107" s="165"/>
      <c r="U107" s="383"/>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165"/>
    </row>
    <row r="108" spans="1:64" x14ac:dyDescent="0.25">
      <c r="A108" s="164"/>
      <c r="B108" s="165"/>
      <c r="C108" s="166"/>
      <c r="D108" s="165"/>
      <c r="E108" s="165"/>
      <c r="F108" s="164"/>
      <c r="G108" s="165"/>
      <c r="H108" s="165"/>
      <c r="I108" s="165"/>
      <c r="J108" s="165"/>
      <c r="K108" s="165"/>
      <c r="L108" s="165"/>
      <c r="M108" s="167"/>
      <c r="N108" s="165"/>
      <c r="O108" s="165"/>
      <c r="P108" s="165"/>
      <c r="Q108" s="165"/>
      <c r="R108" s="165"/>
      <c r="S108" s="165"/>
      <c r="T108" s="165"/>
      <c r="U108" s="383"/>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165"/>
    </row>
    <row r="109" spans="1:64" x14ac:dyDescent="0.25">
      <c r="A109" s="164"/>
      <c r="B109" s="165"/>
      <c r="C109" s="166"/>
      <c r="D109" s="165"/>
      <c r="E109" s="165"/>
      <c r="F109" s="164"/>
      <c r="G109" s="165"/>
      <c r="H109" s="165"/>
      <c r="I109" s="165"/>
      <c r="J109" s="165"/>
      <c r="K109" s="165"/>
      <c r="L109" s="165"/>
      <c r="M109" s="167"/>
      <c r="N109" s="165"/>
      <c r="O109" s="165"/>
      <c r="P109" s="165"/>
      <c r="Q109" s="165"/>
      <c r="R109" s="165"/>
      <c r="S109" s="165"/>
      <c r="T109" s="165"/>
      <c r="U109" s="383"/>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165"/>
    </row>
    <row r="110" spans="1:64" x14ac:dyDescent="0.25">
      <c r="A110" s="164"/>
      <c r="B110" s="165"/>
      <c r="C110" s="166"/>
      <c r="D110" s="165"/>
      <c r="E110" s="165"/>
      <c r="F110" s="164"/>
      <c r="G110" s="165"/>
      <c r="H110" s="165"/>
      <c r="I110" s="165"/>
      <c r="J110" s="165"/>
      <c r="K110" s="165"/>
      <c r="L110" s="165"/>
      <c r="M110" s="167"/>
      <c r="N110" s="165"/>
      <c r="O110" s="165"/>
      <c r="P110" s="165"/>
      <c r="Q110" s="165"/>
      <c r="R110" s="165"/>
      <c r="S110" s="165"/>
      <c r="T110" s="165"/>
      <c r="U110" s="383"/>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c r="BE110" s="165"/>
      <c r="BF110" s="165"/>
      <c r="BG110" s="165"/>
      <c r="BH110" s="165"/>
      <c r="BI110" s="165"/>
      <c r="BJ110" s="165"/>
      <c r="BK110" s="165"/>
      <c r="BL110" s="165"/>
    </row>
    <row r="111" spans="1:64" x14ac:dyDescent="0.25">
      <c r="A111" s="164"/>
      <c r="B111" s="165"/>
      <c r="C111" s="166"/>
      <c r="D111" s="165"/>
      <c r="E111" s="165"/>
      <c r="F111" s="164"/>
      <c r="G111" s="165"/>
      <c r="H111" s="165"/>
      <c r="I111" s="165"/>
      <c r="J111" s="165"/>
      <c r="K111" s="165"/>
      <c r="L111" s="165"/>
      <c r="M111" s="167"/>
      <c r="N111" s="165"/>
      <c r="O111" s="165"/>
      <c r="P111" s="165"/>
      <c r="Q111" s="165"/>
      <c r="R111" s="165"/>
      <c r="S111" s="165"/>
      <c r="T111" s="165"/>
      <c r="U111" s="383"/>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c r="BL111" s="165"/>
    </row>
    <row r="112" spans="1:64" x14ac:dyDescent="0.25">
      <c r="A112" s="164"/>
      <c r="B112" s="165"/>
      <c r="C112" s="166"/>
      <c r="D112" s="165"/>
      <c r="E112" s="165"/>
      <c r="F112" s="164"/>
      <c r="G112" s="165"/>
      <c r="H112" s="165"/>
      <c r="I112" s="165"/>
      <c r="J112" s="165"/>
      <c r="K112" s="165"/>
      <c r="L112" s="165"/>
      <c r="M112" s="167"/>
      <c r="N112" s="165"/>
      <c r="O112" s="165"/>
      <c r="P112" s="165"/>
      <c r="Q112" s="165"/>
      <c r="R112" s="165"/>
      <c r="S112" s="165"/>
      <c r="T112" s="165"/>
      <c r="U112" s="383"/>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row>
    <row r="113" spans="1:64" x14ac:dyDescent="0.25">
      <c r="A113" s="164"/>
      <c r="B113" s="165"/>
      <c r="C113" s="166"/>
      <c r="D113" s="165"/>
      <c r="E113" s="165"/>
      <c r="F113" s="164"/>
      <c r="G113" s="165"/>
      <c r="H113" s="165"/>
      <c r="I113" s="165"/>
      <c r="J113" s="165"/>
      <c r="K113" s="165"/>
      <c r="L113" s="165"/>
      <c r="M113" s="167"/>
      <c r="N113" s="165"/>
      <c r="O113" s="165"/>
      <c r="P113" s="165"/>
      <c r="Q113" s="165"/>
      <c r="R113" s="165"/>
      <c r="S113" s="165"/>
      <c r="T113" s="165"/>
      <c r="U113" s="383"/>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row>
    <row r="114" spans="1:64" x14ac:dyDescent="0.25">
      <c r="A114" s="164"/>
      <c r="B114" s="165"/>
      <c r="C114" s="166"/>
      <c r="D114" s="165"/>
      <c r="E114" s="165"/>
      <c r="F114" s="164"/>
      <c r="G114" s="165"/>
      <c r="H114" s="165"/>
      <c r="I114" s="165"/>
      <c r="J114" s="165"/>
      <c r="K114" s="165"/>
      <c r="L114" s="165"/>
      <c r="M114" s="167"/>
      <c r="N114" s="165"/>
      <c r="O114" s="165"/>
      <c r="P114" s="165"/>
      <c r="Q114" s="165"/>
      <c r="R114" s="165"/>
      <c r="S114" s="165"/>
      <c r="T114" s="165"/>
      <c r="U114" s="383"/>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L114" s="165"/>
    </row>
    <row r="115" spans="1:64" x14ac:dyDescent="0.25">
      <c r="A115" s="164"/>
      <c r="B115" s="165"/>
      <c r="C115" s="166"/>
      <c r="D115" s="165"/>
      <c r="E115" s="165"/>
      <c r="F115" s="164"/>
      <c r="G115" s="165"/>
      <c r="H115" s="165"/>
      <c r="I115" s="165"/>
      <c r="J115" s="165"/>
      <c r="K115" s="165"/>
      <c r="L115" s="165"/>
      <c r="M115" s="167"/>
      <c r="N115" s="165"/>
      <c r="O115" s="165"/>
      <c r="P115" s="165"/>
      <c r="Q115" s="165"/>
      <c r="R115" s="165"/>
      <c r="S115" s="165"/>
      <c r="T115" s="165"/>
      <c r="U115" s="383"/>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row>
    <row r="116" spans="1:64" x14ac:dyDescent="0.25">
      <c r="A116" s="164"/>
      <c r="B116" s="165"/>
      <c r="C116" s="166"/>
      <c r="D116" s="165"/>
      <c r="E116" s="165"/>
      <c r="F116" s="164"/>
      <c r="G116" s="165"/>
      <c r="H116" s="165"/>
      <c r="I116" s="165"/>
      <c r="J116" s="165"/>
      <c r="K116" s="165"/>
      <c r="L116" s="165"/>
      <c r="M116" s="167"/>
      <c r="N116" s="165"/>
      <c r="O116" s="165"/>
      <c r="P116" s="165"/>
      <c r="Q116" s="165"/>
      <c r="R116" s="165"/>
      <c r="S116" s="165"/>
      <c r="T116" s="165"/>
      <c r="U116" s="383"/>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L116" s="165"/>
    </row>
    <row r="117" spans="1:64" x14ac:dyDescent="0.25">
      <c r="A117" s="164"/>
      <c r="B117" s="165"/>
      <c r="C117" s="166"/>
      <c r="D117" s="165"/>
      <c r="E117" s="165"/>
      <c r="F117" s="164"/>
      <c r="G117" s="165"/>
      <c r="H117" s="165"/>
      <c r="I117" s="165"/>
      <c r="J117" s="165"/>
      <c r="K117" s="165"/>
      <c r="L117" s="165"/>
      <c r="M117" s="167"/>
      <c r="N117" s="165"/>
      <c r="O117" s="165"/>
      <c r="P117" s="165"/>
      <c r="Q117" s="165"/>
      <c r="R117" s="165"/>
      <c r="S117" s="165"/>
      <c r="T117" s="165"/>
      <c r="U117" s="383"/>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row>
    <row r="118" spans="1:64" x14ac:dyDescent="0.25">
      <c r="A118" s="164"/>
      <c r="B118" s="165"/>
      <c r="C118" s="166"/>
      <c r="D118" s="165"/>
      <c r="E118" s="165"/>
      <c r="F118" s="164"/>
      <c r="G118" s="165"/>
      <c r="H118" s="165"/>
      <c r="I118" s="165"/>
      <c r="J118" s="165"/>
      <c r="K118" s="165"/>
      <c r="L118" s="165"/>
      <c r="M118" s="167"/>
      <c r="N118" s="165"/>
      <c r="O118" s="165"/>
      <c r="P118" s="165"/>
      <c r="Q118" s="165"/>
      <c r="R118" s="165"/>
      <c r="S118" s="165"/>
      <c r="T118" s="165"/>
      <c r="U118" s="383"/>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row>
    <row r="119" spans="1:64" x14ac:dyDescent="0.25">
      <c r="A119" s="164"/>
      <c r="B119" s="165"/>
      <c r="C119" s="166"/>
      <c r="D119" s="165"/>
      <c r="E119" s="165"/>
      <c r="F119" s="164"/>
      <c r="G119" s="165"/>
      <c r="H119" s="165"/>
      <c r="I119" s="165"/>
      <c r="J119" s="165"/>
      <c r="K119" s="165"/>
      <c r="L119" s="165"/>
      <c r="M119" s="167"/>
      <c r="N119" s="165"/>
      <c r="O119" s="165"/>
      <c r="P119" s="165"/>
      <c r="Q119" s="165"/>
      <c r="R119" s="165"/>
      <c r="S119" s="165"/>
      <c r="T119" s="165"/>
      <c r="U119" s="383"/>
      <c r="V119" s="165"/>
      <c r="W119" s="165"/>
      <c r="X119" s="165"/>
      <c r="Y119" s="165"/>
      <c r="Z119" s="165"/>
      <c r="AA119" s="165"/>
      <c r="AB119" s="165"/>
      <c r="AC119" s="165"/>
      <c r="AD119" s="165"/>
      <c r="AE119" s="165"/>
      <c r="AF119" s="165"/>
      <c r="AG119" s="165"/>
      <c r="AH119" s="165"/>
      <c r="AI119" s="165"/>
      <c r="AJ119" s="165"/>
      <c r="AK119" s="165"/>
      <c r="AL119" s="165"/>
      <c r="AM119" s="165"/>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c r="BI119" s="165"/>
      <c r="BJ119" s="165"/>
      <c r="BK119" s="165"/>
      <c r="BL119" s="165"/>
    </row>
    <row r="120" spans="1:64" x14ac:dyDescent="0.25">
      <c r="A120" s="164"/>
      <c r="B120" s="165"/>
      <c r="C120" s="166"/>
      <c r="D120" s="165"/>
      <c r="E120" s="165"/>
      <c r="F120" s="164"/>
      <c r="G120" s="165"/>
      <c r="H120" s="165"/>
      <c r="I120" s="165"/>
      <c r="J120" s="165"/>
      <c r="K120" s="165"/>
      <c r="L120" s="165"/>
      <c r="M120" s="167"/>
      <c r="N120" s="165"/>
      <c r="O120" s="165"/>
      <c r="P120" s="165"/>
      <c r="Q120" s="165"/>
      <c r="R120" s="165"/>
      <c r="S120" s="165"/>
      <c r="T120" s="165"/>
      <c r="U120" s="383"/>
      <c r="V120" s="165"/>
      <c r="W120" s="165"/>
      <c r="X120" s="165"/>
      <c r="Y120" s="165"/>
      <c r="Z120" s="165"/>
      <c r="AA120" s="165"/>
      <c r="AB120" s="165"/>
      <c r="AC120" s="165"/>
      <c r="AD120" s="165"/>
      <c r="AE120" s="165"/>
      <c r="AF120" s="165"/>
      <c r="AG120" s="165"/>
      <c r="AH120" s="165"/>
      <c r="AI120" s="165"/>
      <c r="AJ120" s="165"/>
      <c r="AK120" s="165"/>
      <c r="AL120" s="165"/>
      <c r="AM120" s="165"/>
      <c r="AN120" s="165"/>
      <c r="AO120" s="165"/>
      <c r="AP120" s="165"/>
      <c r="AQ120" s="165"/>
      <c r="AR120" s="165"/>
      <c r="AS120" s="165"/>
      <c r="AT120" s="165"/>
      <c r="AU120" s="165"/>
      <c r="AV120" s="165"/>
      <c r="AW120" s="165"/>
      <c r="AX120" s="165"/>
      <c r="AY120" s="165"/>
      <c r="AZ120" s="165"/>
      <c r="BA120" s="165"/>
      <c r="BB120" s="165"/>
      <c r="BC120" s="165"/>
      <c r="BD120" s="165"/>
      <c r="BE120" s="165"/>
      <c r="BF120" s="165"/>
      <c r="BG120" s="165"/>
      <c r="BH120" s="165"/>
      <c r="BI120" s="165"/>
      <c r="BJ120" s="165"/>
      <c r="BK120" s="165"/>
      <c r="BL120" s="165"/>
    </row>
    <row r="121" spans="1:64" x14ac:dyDescent="0.25">
      <c r="A121" s="164"/>
      <c r="B121" s="165"/>
      <c r="C121" s="166"/>
      <c r="D121" s="165"/>
      <c r="E121" s="165"/>
      <c r="F121" s="164"/>
      <c r="G121" s="165"/>
      <c r="H121" s="165"/>
      <c r="I121" s="165"/>
      <c r="J121" s="165"/>
      <c r="K121" s="165"/>
      <c r="L121" s="165"/>
      <c r="M121" s="167"/>
      <c r="N121" s="165"/>
      <c r="O121" s="165"/>
      <c r="P121" s="165"/>
      <c r="Q121" s="165"/>
      <c r="R121" s="165"/>
      <c r="S121" s="165"/>
      <c r="T121" s="165"/>
      <c r="U121" s="383"/>
      <c r="V121" s="165"/>
      <c r="W121" s="165"/>
      <c r="X121" s="165"/>
      <c r="Y121" s="165"/>
      <c r="Z121" s="165"/>
      <c r="AA121" s="165"/>
      <c r="AB121" s="165"/>
      <c r="AC121" s="165"/>
      <c r="AD121" s="165"/>
      <c r="AE121" s="165"/>
      <c r="AF121" s="165"/>
      <c r="AG121" s="165"/>
      <c r="AH121" s="165"/>
      <c r="AI121" s="165"/>
      <c r="AJ121" s="165"/>
      <c r="AK121" s="165"/>
      <c r="AL121" s="165"/>
      <c r="AM121" s="165"/>
      <c r="AN121" s="165"/>
      <c r="AO121" s="165"/>
      <c r="AP121" s="165"/>
      <c r="AQ121" s="165"/>
      <c r="AR121" s="165"/>
      <c r="AS121" s="165"/>
      <c r="AT121" s="165"/>
      <c r="AU121" s="165"/>
      <c r="AV121" s="165"/>
      <c r="AW121" s="165"/>
      <c r="AX121" s="165"/>
      <c r="AY121" s="165"/>
      <c r="AZ121" s="165"/>
      <c r="BA121" s="165"/>
      <c r="BB121" s="165"/>
      <c r="BC121" s="165"/>
      <c r="BD121" s="165"/>
      <c r="BE121" s="165"/>
      <c r="BF121" s="165"/>
      <c r="BG121" s="165"/>
      <c r="BH121" s="165"/>
      <c r="BI121" s="165"/>
      <c r="BJ121" s="165"/>
      <c r="BK121" s="165"/>
      <c r="BL121" s="165"/>
    </row>
    <row r="122" spans="1:64" x14ac:dyDescent="0.25">
      <c r="A122" s="164"/>
      <c r="B122" s="165"/>
      <c r="C122" s="166"/>
      <c r="D122" s="165"/>
      <c r="E122" s="165"/>
      <c r="F122" s="164"/>
      <c r="G122" s="165"/>
      <c r="H122" s="165"/>
      <c r="I122" s="165"/>
      <c r="J122" s="165"/>
      <c r="K122" s="165"/>
      <c r="L122" s="165"/>
      <c r="M122" s="167"/>
      <c r="N122" s="165"/>
      <c r="O122" s="165"/>
      <c r="P122" s="165"/>
      <c r="Q122" s="165"/>
      <c r="R122" s="165"/>
      <c r="S122" s="165"/>
      <c r="T122" s="165"/>
      <c r="U122" s="383"/>
      <c r="V122" s="165"/>
      <c r="W122" s="165"/>
      <c r="X122" s="165"/>
      <c r="Y122" s="165"/>
      <c r="Z122" s="165"/>
      <c r="AA122" s="165"/>
      <c r="AB122" s="165"/>
      <c r="AC122" s="165"/>
      <c r="AD122" s="165"/>
      <c r="AE122" s="165"/>
      <c r="AF122" s="165"/>
      <c r="AG122" s="165"/>
      <c r="AH122" s="165"/>
      <c r="AI122" s="165"/>
      <c r="AJ122" s="165"/>
      <c r="AK122" s="165"/>
      <c r="AL122" s="165"/>
      <c r="AM122" s="165"/>
      <c r="AN122" s="165"/>
      <c r="AO122" s="165"/>
      <c r="AP122" s="165"/>
      <c r="AQ122" s="165"/>
      <c r="AR122" s="165"/>
      <c r="AS122" s="165"/>
      <c r="AT122" s="165"/>
      <c r="AU122" s="165"/>
      <c r="AV122" s="165"/>
      <c r="AW122" s="165"/>
      <c r="AX122" s="165"/>
      <c r="AY122" s="165"/>
      <c r="AZ122" s="165"/>
      <c r="BA122" s="165"/>
      <c r="BB122" s="165"/>
      <c r="BC122" s="165"/>
      <c r="BD122" s="165"/>
      <c r="BE122" s="165"/>
      <c r="BF122" s="165"/>
      <c r="BG122" s="165"/>
      <c r="BH122" s="165"/>
      <c r="BI122" s="165"/>
      <c r="BJ122" s="165"/>
      <c r="BK122" s="165"/>
      <c r="BL122" s="165"/>
    </row>
    <row r="123" spans="1:64" x14ac:dyDescent="0.25">
      <c r="A123" s="164"/>
      <c r="B123" s="165"/>
      <c r="C123" s="166"/>
      <c r="D123" s="165"/>
      <c r="E123" s="165"/>
      <c r="F123" s="164"/>
      <c r="G123" s="165"/>
      <c r="H123" s="165"/>
      <c r="I123" s="165"/>
      <c r="J123" s="165"/>
      <c r="K123" s="165"/>
      <c r="L123" s="165"/>
      <c r="M123" s="167"/>
      <c r="N123" s="165"/>
      <c r="O123" s="165"/>
      <c r="P123" s="165"/>
      <c r="Q123" s="165"/>
      <c r="R123" s="165"/>
      <c r="S123" s="165"/>
      <c r="T123" s="165"/>
      <c r="U123" s="383"/>
      <c r="V123" s="165"/>
      <c r="W123" s="165"/>
      <c r="X123" s="165"/>
      <c r="Y123" s="165"/>
      <c r="Z123" s="165"/>
      <c r="AA123" s="165"/>
      <c r="AB123" s="165"/>
      <c r="AC123" s="165"/>
      <c r="AD123" s="165"/>
      <c r="AE123" s="165"/>
      <c r="AF123" s="165"/>
      <c r="AG123" s="165"/>
      <c r="AH123" s="165"/>
      <c r="AI123" s="165"/>
      <c r="AJ123" s="165"/>
      <c r="AK123" s="165"/>
      <c r="AL123" s="165"/>
      <c r="AM123" s="165"/>
      <c r="AN123" s="165"/>
      <c r="AO123" s="165"/>
      <c r="AP123" s="165"/>
      <c r="AQ123" s="165"/>
      <c r="AR123" s="165"/>
      <c r="AS123" s="165"/>
      <c r="AT123" s="165"/>
      <c r="AU123" s="165"/>
      <c r="AV123" s="165"/>
      <c r="AW123" s="165"/>
      <c r="AX123" s="165"/>
      <c r="AY123" s="165"/>
      <c r="AZ123" s="165"/>
      <c r="BA123" s="165"/>
      <c r="BB123" s="165"/>
      <c r="BC123" s="165"/>
      <c r="BD123" s="165"/>
      <c r="BE123" s="165"/>
      <c r="BF123" s="165"/>
      <c r="BG123" s="165"/>
      <c r="BH123" s="165"/>
      <c r="BI123" s="165"/>
      <c r="BJ123" s="165"/>
      <c r="BK123" s="165"/>
      <c r="BL123" s="165"/>
    </row>
    <row r="124" spans="1:64" x14ac:dyDescent="0.25">
      <c r="A124" s="164"/>
      <c r="B124" s="165"/>
      <c r="C124" s="166"/>
      <c r="D124" s="165"/>
      <c r="E124" s="165"/>
      <c r="F124" s="164"/>
      <c r="G124" s="165"/>
      <c r="H124" s="165"/>
      <c r="I124" s="165"/>
      <c r="J124" s="165"/>
      <c r="K124" s="165"/>
      <c r="L124" s="165"/>
      <c r="M124" s="167"/>
      <c r="N124" s="165"/>
      <c r="O124" s="165"/>
      <c r="P124" s="165"/>
      <c r="Q124" s="165"/>
      <c r="R124" s="165"/>
      <c r="S124" s="165"/>
      <c r="T124" s="165"/>
      <c r="U124" s="383"/>
      <c r="V124" s="165"/>
      <c r="W124" s="165"/>
      <c r="X124" s="165"/>
      <c r="Y124" s="165"/>
      <c r="Z124" s="165"/>
      <c r="AA124" s="165"/>
      <c r="AB124" s="165"/>
      <c r="AC124" s="165"/>
      <c r="AD124" s="165"/>
      <c r="AE124" s="165"/>
      <c r="AF124" s="165"/>
      <c r="AG124" s="165"/>
      <c r="AH124" s="165"/>
      <c r="AI124" s="165"/>
      <c r="AJ124" s="165"/>
      <c r="AK124" s="165"/>
      <c r="AL124" s="165"/>
      <c r="AM124" s="165"/>
      <c r="AN124" s="165"/>
      <c r="AO124" s="165"/>
      <c r="AP124" s="165"/>
      <c r="AQ124" s="165"/>
      <c r="AR124" s="165"/>
      <c r="AS124" s="165"/>
      <c r="AT124" s="165"/>
      <c r="AU124" s="165"/>
      <c r="AV124" s="165"/>
      <c r="AW124" s="165"/>
      <c r="AX124" s="165"/>
      <c r="AY124" s="165"/>
      <c r="AZ124" s="165"/>
      <c r="BA124" s="165"/>
      <c r="BB124" s="165"/>
      <c r="BC124" s="165"/>
      <c r="BD124" s="165"/>
      <c r="BE124" s="165"/>
      <c r="BF124" s="165"/>
      <c r="BG124" s="165"/>
      <c r="BH124" s="165"/>
      <c r="BI124" s="165"/>
      <c r="BJ124" s="165"/>
      <c r="BK124" s="165"/>
      <c r="BL124" s="165"/>
    </row>
    <row r="125" spans="1:64" x14ac:dyDescent="0.25">
      <c r="A125" s="164"/>
      <c r="B125" s="165"/>
      <c r="C125" s="166"/>
      <c r="D125" s="165"/>
      <c r="E125" s="165"/>
      <c r="F125" s="164"/>
      <c r="G125" s="165"/>
      <c r="H125" s="165"/>
      <c r="I125" s="165"/>
      <c r="J125" s="165"/>
      <c r="K125" s="165"/>
      <c r="L125" s="165"/>
      <c r="M125" s="167"/>
      <c r="N125" s="165"/>
      <c r="O125" s="165"/>
      <c r="P125" s="165"/>
      <c r="Q125" s="165"/>
      <c r="R125" s="165"/>
      <c r="S125" s="165"/>
      <c r="T125" s="165"/>
      <c r="U125" s="383"/>
      <c r="V125" s="165"/>
      <c r="W125" s="165"/>
      <c r="X125" s="165"/>
      <c r="Y125" s="165"/>
      <c r="Z125" s="165"/>
      <c r="AA125" s="165"/>
      <c r="AB125" s="165"/>
      <c r="AC125" s="165"/>
      <c r="AD125" s="165"/>
      <c r="AE125" s="165"/>
      <c r="AF125" s="165"/>
      <c r="AG125" s="165"/>
      <c r="AH125" s="165"/>
      <c r="AI125" s="165"/>
      <c r="AJ125" s="165"/>
      <c r="AK125" s="165"/>
      <c r="AL125" s="165"/>
      <c r="AM125" s="165"/>
      <c r="AN125" s="165"/>
      <c r="AO125" s="165"/>
      <c r="AP125" s="165"/>
      <c r="AQ125" s="165"/>
      <c r="AR125" s="165"/>
      <c r="AS125" s="165"/>
      <c r="AT125" s="165"/>
      <c r="AU125" s="165"/>
      <c r="AV125" s="165"/>
      <c r="AW125" s="165"/>
      <c r="AX125" s="165"/>
      <c r="AY125" s="165"/>
      <c r="AZ125" s="165"/>
      <c r="BA125" s="165"/>
      <c r="BB125" s="165"/>
      <c r="BC125" s="165"/>
      <c r="BD125" s="165"/>
      <c r="BE125" s="165"/>
      <c r="BF125" s="165"/>
      <c r="BG125" s="165"/>
      <c r="BH125" s="165"/>
      <c r="BI125" s="165"/>
      <c r="BJ125" s="165"/>
      <c r="BK125" s="165"/>
      <c r="BL125" s="165"/>
    </row>
    <row r="126" spans="1:64" x14ac:dyDescent="0.25">
      <c r="A126" s="164"/>
      <c r="B126" s="165"/>
      <c r="C126" s="166"/>
      <c r="D126" s="165"/>
      <c r="E126" s="165"/>
      <c r="F126" s="164"/>
      <c r="G126" s="165"/>
      <c r="H126" s="165"/>
      <c r="I126" s="165"/>
      <c r="J126" s="165"/>
      <c r="K126" s="165"/>
      <c r="L126" s="165"/>
      <c r="M126" s="167"/>
      <c r="N126" s="165"/>
      <c r="O126" s="165"/>
      <c r="P126" s="165"/>
      <c r="Q126" s="165"/>
      <c r="R126" s="165"/>
      <c r="S126" s="165"/>
      <c r="T126" s="165"/>
      <c r="U126" s="383"/>
      <c r="V126" s="165"/>
      <c r="W126" s="165"/>
      <c r="X126" s="165"/>
      <c r="Y126" s="165"/>
      <c r="Z126" s="165"/>
      <c r="AA126" s="165"/>
      <c r="AB126" s="165"/>
      <c r="AC126" s="165"/>
      <c r="AD126" s="165"/>
      <c r="AE126" s="165"/>
      <c r="AF126" s="165"/>
      <c r="AG126" s="165"/>
      <c r="AH126" s="165"/>
      <c r="AI126" s="165"/>
      <c r="AJ126" s="165"/>
      <c r="AK126" s="165"/>
      <c r="AL126" s="165"/>
      <c r="AM126" s="165"/>
      <c r="AN126" s="165"/>
      <c r="AO126" s="165"/>
      <c r="AP126" s="165"/>
      <c r="AQ126" s="165"/>
      <c r="AR126" s="165"/>
      <c r="AS126" s="165"/>
      <c r="AT126" s="165"/>
      <c r="AU126" s="165"/>
      <c r="AV126" s="165"/>
      <c r="AW126" s="165"/>
      <c r="AX126" s="165"/>
      <c r="AY126" s="165"/>
      <c r="AZ126" s="165"/>
      <c r="BA126" s="165"/>
      <c r="BB126" s="165"/>
      <c r="BC126" s="165"/>
      <c r="BD126" s="165"/>
      <c r="BE126" s="165"/>
      <c r="BF126" s="165"/>
      <c r="BG126" s="165"/>
      <c r="BH126" s="165"/>
      <c r="BI126" s="165"/>
      <c r="BJ126" s="165"/>
      <c r="BK126" s="165"/>
      <c r="BL126" s="165"/>
    </row>
    <row r="127" spans="1:64" x14ac:dyDescent="0.25">
      <c r="A127" s="164"/>
      <c r="B127" s="165"/>
      <c r="C127" s="166"/>
      <c r="D127" s="165"/>
      <c r="E127" s="165"/>
      <c r="F127" s="164"/>
      <c r="G127" s="165"/>
      <c r="H127" s="165"/>
      <c r="I127" s="165"/>
      <c r="J127" s="165"/>
      <c r="K127" s="165"/>
      <c r="L127" s="165"/>
      <c r="M127" s="167"/>
      <c r="N127" s="165"/>
      <c r="O127" s="165"/>
      <c r="P127" s="165"/>
      <c r="Q127" s="165"/>
      <c r="R127" s="165"/>
      <c r="S127" s="165"/>
      <c r="T127" s="165"/>
      <c r="U127" s="383"/>
      <c r="V127" s="165"/>
      <c r="W127" s="165"/>
      <c r="X127" s="165"/>
      <c r="Y127" s="165"/>
      <c r="Z127" s="165"/>
      <c r="AA127" s="165"/>
      <c r="AB127" s="165"/>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5"/>
      <c r="AX127" s="165"/>
      <c r="AY127" s="165"/>
      <c r="AZ127" s="165"/>
      <c r="BA127" s="165"/>
      <c r="BB127" s="165"/>
      <c r="BC127" s="165"/>
      <c r="BD127" s="165"/>
      <c r="BE127" s="165"/>
      <c r="BF127" s="165"/>
      <c r="BG127" s="165"/>
      <c r="BH127" s="165"/>
      <c r="BI127" s="165"/>
      <c r="BJ127" s="165"/>
      <c r="BK127" s="165"/>
      <c r="BL127" s="165"/>
    </row>
    <row r="128" spans="1:64" x14ac:dyDescent="0.25">
      <c r="A128" s="164"/>
      <c r="B128" s="165"/>
      <c r="C128" s="166"/>
      <c r="D128" s="165"/>
      <c r="E128" s="165"/>
      <c r="F128" s="164"/>
      <c r="G128" s="165"/>
      <c r="H128" s="165"/>
      <c r="I128" s="165"/>
      <c r="J128" s="165"/>
      <c r="K128" s="165"/>
      <c r="L128" s="165"/>
      <c r="M128" s="167"/>
      <c r="N128" s="165"/>
      <c r="O128" s="165"/>
      <c r="P128" s="165"/>
      <c r="Q128" s="165"/>
      <c r="R128" s="165"/>
      <c r="S128" s="165"/>
      <c r="T128" s="165"/>
      <c r="U128" s="383"/>
      <c r="V128" s="165"/>
      <c r="W128" s="165"/>
      <c r="X128" s="165"/>
      <c r="Y128" s="165"/>
      <c r="Z128" s="165"/>
      <c r="AA128" s="165"/>
      <c r="AB128" s="165"/>
      <c r="AC128" s="165"/>
      <c r="AD128" s="165"/>
      <c r="AE128" s="165"/>
      <c r="AF128" s="165"/>
      <c r="AG128" s="165"/>
      <c r="AH128" s="165"/>
      <c r="AI128" s="165"/>
      <c r="AJ128" s="165"/>
      <c r="AK128" s="165"/>
      <c r="AL128" s="165"/>
      <c r="AM128" s="165"/>
      <c r="AN128" s="165"/>
      <c r="AO128" s="165"/>
      <c r="AP128" s="165"/>
      <c r="AQ128" s="165"/>
      <c r="AR128" s="165"/>
      <c r="AS128" s="165"/>
      <c r="AT128" s="165"/>
      <c r="AU128" s="165"/>
      <c r="AV128" s="165"/>
      <c r="AW128" s="165"/>
      <c r="AX128" s="165"/>
      <c r="AY128" s="165"/>
      <c r="AZ128" s="165"/>
      <c r="BA128" s="165"/>
      <c r="BB128" s="165"/>
      <c r="BC128" s="165"/>
      <c r="BD128" s="165"/>
      <c r="BE128" s="165"/>
      <c r="BF128" s="165"/>
      <c r="BG128" s="165"/>
      <c r="BH128" s="165"/>
      <c r="BI128" s="165"/>
      <c r="BJ128" s="165"/>
      <c r="BK128" s="165"/>
      <c r="BL128" s="165"/>
    </row>
    <row r="129" spans="1:64" x14ac:dyDescent="0.25">
      <c r="A129" s="164"/>
      <c r="B129" s="165"/>
      <c r="C129" s="166"/>
      <c r="D129" s="165"/>
      <c r="E129" s="165"/>
      <c r="F129" s="164"/>
      <c r="G129" s="165"/>
      <c r="H129" s="165"/>
      <c r="I129" s="165"/>
      <c r="J129" s="165"/>
      <c r="K129" s="165"/>
      <c r="L129" s="165"/>
      <c r="M129" s="167"/>
      <c r="N129" s="165"/>
      <c r="O129" s="165"/>
      <c r="P129" s="165"/>
      <c r="Q129" s="165"/>
      <c r="R129" s="165"/>
      <c r="S129" s="165"/>
      <c r="T129" s="165"/>
      <c r="U129" s="383"/>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65"/>
      <c r="AY129" s="165"/>
      <c r="AZ129" s="165"/>
      <c r="BA129" s="165"/>
      <c r="BB129" s="165"/>
      <c r="BC129" s="165"/>
      <c r="BD129" s="165"/>
      <c r="BE129" s="165"/>
      <c r="BF129" s="165"/>
      <c r="BG129" s="165"/>
      <c r="BH129" s="165"/>
      <c r="BI129" s="165"/>
      <c r="BJ129" s="165"/>
      <c r="BK129" s="165"/>
      <c r="BL129" s="165"/>
    </row>
    <row r="130" spans="1:64" x14ac:dyDescent="0.25">
      <c r="A130" s="164"/>
      <c r="B130" s="165"/>
      <c r="C130" s="166"/>
      <c r="D130" s="165"/>
      <c r="E130" s="165"/>
      <c r="F130" s="164"/>
      <c r="G130" s="165"/>
      <c r="H130" s="165"/>
      <c r="I130" s="165"/>
      <c r="J130" s="165"/>
      <c r="K130" s="165"/>
      <c r="L130" s="165"/>
      <c r="M130" s="167"/>
      <c r="N130" s="165"/>
      <c r="O130" s="165"/>
      <c r="P130" s="165"/>
      <c r="Q130" s="165"/>
      <c r="R130" s="165"/>
      <c r="S130" s="165"/>
      <c r="T130" s="165"/>
      <c r="U130" s="383"/>
      <c r="V130" s="165"/>
      <c r="W130" s="165"/>
      <c r="X130" s="165"/>
      <c r="Y130" s="165"/>
      <c r="Z130" s="165"/>
      <c r="AA130" s="165"/>
      <c r="AB130" s="165"/>
      <c r="AC130" s="165"/>
      <c r="AD130" s="165"/>
      <c r="AE130" s="165"/>
      <c r="AF130" s="165"/>
      <c r="AG130" s="165"/>
      <c r="AH130" s="165"/>
      <c r="AI130" s="165"/>
      <c r="AJ130" s="165"/>
      <c r="AK130" s="165"/>
      <c r="AL130" s="165"/>
      <c r="AM130" s="165"/>
      <c r="AN130" s="165"/>
      <c r="AO130" s="165"/>
      <c r="AP130" s="165"/>
      <c r="AQ130" s="165"/>
      <c r="AR130" s="165"/>
      <c r="AS130" s="165"/>
      <c r="AT130" s="165"/>
      <c r="AU130" s="165"/>
      <c r="AV130" s="165"/>
      <c r="AW130" s="165"/>
      <c r="AX130" s="165"/>
      <c r="AY130" s="165"/>
      <c r="AZ130" s="165"/>
      <c r="BA130" s="165"/>
      <c r="BB130" s="165"/>
      <c r="BC130" s="165"/>
      <c r="BD130" s="165"/>
      <c r="BE130" s="165"/>
      <c r="BF130" s="165"/>
      <c r="BG130" s="165"/>
      <c r="BH130" s="165"/>
      <c r="BI130" s="165"/>
      <c r="BJ130" s="165"/>
      <c r="BK130" s="165"/>
      <c r="BL130" s="165"/>
    </row>
    <row r="131" spans="1:64" x14ac:dyDescent="0.25">
      <c r="A131" s="164"/>
      <c r="B131" s="165"/>
      <c r="C131" s="166"/>
      <c r="D131" s="165"/>
      <c r="E131" s="165"/>
      <c r="F131" s="164"/>
      <c r="G131" s="165"/>
      <c r="H131" s="165"/>
      <c r="I131" s="165"/>
      <c r="J131" s="165"/>
      <c r="K131" s="165"/>
      <c r="L131" s="165"/>
      <c r="M131" s="167"/>
      <c r="N131" s="165"/>
      <c r="O131" s="165"/>
      <c r="P131" s="165"/>
      <c r="Q131" s="165"/>
      <c r="R131" s="165"/>
      <c r="S131" s="165"/>
      <c r="T131" s="165"/>
      <c r="U131" s="383"/>
      <c r="V131" s="165"/>
      <c r="W131" s="165"/>
      <c r="X131" s="165"/>
      <c r="Y131" s="165"/>
      <c r="Z131" s="165"/>
      <c r="AA131" s="165"/>
      <c r="AB131" s="165"/>
      <c r="AC131" s="165"/>
      <c r="AD131" s="165"/>
      <c r="AE131" s="165"/>
      <c r="AF131" s="165"/>
      <c r="AG131" s="165"/>
      <c r="AH131" s="165"/>
      <c r="AI131" s="165"/>
      <c r="AJ131" s="165"/>
      <c r="AK131" s="165"/>
      <c r="AL131" s="165"/>
      <c r="AM131" s="165"/>
      <c r="AN131" s="165"/>
      <c r="AO131" s="165"/>
      <c r="AP131" s="165"/>
      <c r="AQ131" s="165"/>
      <c r="AR131" s="165"/>
      <c r="AS131" s="165"/>
      <c r="AT131" s="165"/>
      <c r="AU131" s="165"/>
      <c r="AV131" s="165"/>
      <c r="AW131" s="165"/>
      <c r="AX131" s="165"/>
      <c r="AY131" s="165"/>
      <c r="AZ131" s="165"/>
      <c r="BA131" s="165"/>
      <c r="BB131" s="165"/>
      <c r="BC131" s="165"/>
      <c r="BD131" s="165"/>
      <c r="BE131" s="165"/>
      <c r="BF131" s="165"/>
      <c r="BG131" s="165"/>
      <c r="BH131" s="165"/>
      <c r="BI131" s="165"/>
      <c r="BJ131" s="165"/>
      <c r="BK131" s="165"/>
      <c r="BL131" s="165"/>
    </row>
    <row r="132" spans="1:64" x14ac:dyDescent="0.25">
      <c r="A132" s="164"/>
      <c r="B132" s="165"/>
      <c r="C132" s="166"/>
      <c r="D132" s="165"/>
      <c r="E132" s="165"/>
      <c r="F132" s="164"/>
      <c r="G132" s="165"/>
      <c r="H132" s="165"/>
      <c r="I132" s="165"/>
      <c r="J132" s="165"/>
      <c r="K132" s="165"/>
      <c r="L132" s="165"/>
      <c r="M132" s="167"/>
      <c r="N132" s="165"/>
      <c r="O132" s="165"/>
      <c r="P132" s="165"/>
      <c r="Q132" s="165"/>
      <c r="R132" s="165"/>
      <c r="S132" s="165"/>
      <c r="T132" s="165"/>
      <c r="U132" s="383"/>
      <c r="V132" s="165"/>
      <c r="W132" s="165"/>
      <c r="X132" s="165"/>
      <c r="Y132" s="165"/>
      <c r="Z132" s="165"/>
      <c r="AA132" s="165"/>
      <c r="AB132" s="165"/>
      <c r="AC132" s="165"/>
      <c r="AD132" s="165"/>
      <c r="AE132" s="165"/>
      <c r="AF132" s="165"/>
      <c r="AG132" s="165"/>
      <c r="AH132" s="165"/>
      <c r="AI132" s="165"/>
      <c r="AJ132" s="165"/>
      <c r="AK132" s="165"/>
      <c r="AL132" s="165"/>
      <c r="AM132" s="165"/>
      <c r="AN132" s="165"/>
      <c r="AO132" s="165"/>
      <c r="AP132" s="165"/>
      <c r="AQ132" s="165"/>
      <c r="AR132" s="165"/>
      <c r="AS132" s="165"/>
      <c r="AT132" s="165"/>
      <c r="AU132" s="165"/>
      <c r="AV132" s="165"/>
      <c r="AW132" s="165"/>
      <c r="AX132" s="165"/>
      <c r="AY132" s="165"/>
      <c r="AZ132" s="165"/>
      <c r="BA132" s="165"/>
      <c r="BB132" s="165"/>
      <c r="BC132" s="165"/>
      <c r="BD132" s="165"/>
      <c r="BE132" s="165"/>
      <c r="BF132" s="165"/>
      <c r="BG132" s="165"/>
      <c r="BH132" s="165"/>
      <c r="BI132" s="165"/>
      <c r="BJ132" s="165"/>
      <c r="BK132" s="165"/>
      <c r="BL132" s="165"/>
    </row>
    <row r="133" spans="1:64" x14ac:dyDescent="0.25">
      <c r="A133" s="164"/>
      <c r="B133" s="165"/>
      <c r="C133" s="166"/>
      <c r="D133" s="165"/>
      <c r="E133" s="165"/>
      <c r="F133" s="164"/>
      <c r="G133" s="165"/>
      <c r="H133" s="165"/>
      <c r="I133" s="165"/>
      <c r="J133" s="165"/>
      <c r="K133" s="165"/>
      <c r="L133" s="165"/>
      <c r="M133" s="167"/>
      <c r="N133" s="165"/>
      <c r="O133" s="165"/>
      <c r="P133" s="165"/>
      <c r="Q133" s="165"/>
      <c r="R133" s="165"/>
      <c r="S133" s="165"/>
      <c r="T133" s="165"/>
      <c r="U133" s="383"/>
      <c r="V133" s="165"/>
      <c r="W133" s="165"/>
      <c r="X133" s="165"/>
      <c r="Y133" s="165"/>
      <c r="Z133" s="165"/>
      <c r="AA133" s="165"/>
      <c r="AB133" s="165"/>
      <c r="AC133" s="165"/>
      <c r="AD133" s="165"/>
      <c r="AE133" s="165"/>
      <c r="AF133" s="165"/>
      <c r="AG133" s="165"/>
      <c r="AH133" s="165"/>
      <c r="AI133" s="165"/>
      <c r="AJ133" s="165"/>
      <c r="AK133" s="165"/>
      <c r="AL133" s="165"/>
      <c r="AM133" s="165"/>
      <c r="AN133" s="165"/>
      <c r="AO133" s="165"/>
      <c r="AP133" s="165"/>
      <c r="AQ133" s="165"/>
      <c r="AR133" s="165"/>
      <c r="AS133" s="165"/>
      <c r="AT133" s="165"/>
      <c r="AU133" s="165"/>
      <c r="AV133" s="165"/>
      <c r="AW133" s="165"/>
      <c r="AX133" s="165"/>
      <c r="AY133" s="165"/>
      <c r="AZ133" s="165"/>
      <c r="BA133" s="165"/>
      <c r="BB133" s="165"/>
      <c r="BC133" s="165"/>
      <c r="BD133" s="165"/>
      <c r="BE133" s="165"/>
      <c r="BF133" s="165"/>
      <c r="BG133" s="165"/>
      <c r="BH133" s="165"/>
      <c r="BI133" s="165"/>
      <c r="BJ133" s="165"/>
      <c r="BK133" s="165"/>
      <c r="BL133" s="165"/>
    </row>
    <row r="134" spans="1:64" x14ac:dyDescent="0.25">
      <c r="A134" s="164"/>
      <c r="B134" s="165"/>
      <c r="C134" s="166"/>
      <c r="D134" s="165"/>
      <c r="E134" s="165"/>
      <c r="F134" s="164"/>
      <c r="G134" s="165"/>
      <c r="H134" s="165"/>
      <c r="I134" s="165"/>
      <c r="J134" s="165"/>
      <c r="K134" s="165"/>
      <c r="L134" s="165"/>
      <c r="M134" s="167"/>
      <c r="N134" s="165"/>
      <c r="O134" s="165"/>
      <c r="P134" s="165"/>
      <c r="Q134" s="165"/>
      <c r="R134" s="165"/>
      <c r="S134" s="165"/>
      <c r="T134" s="165"/>
      <c r="U134" s="383"/>
      <c r="V134" s="165"/>
      <c r="W134" s="165"/>
      <c r="X134" s="165"/>
      <c r="Y134" s="165"/>
      <c r="Z134" s="165"/>
      <c r="AA134" s="165"/>
      <c r="AB134" s="165"/>
      <c r="AC134" s="165"/>
      <c r="AD134" s="165"/>
      <c r="AE134" s="165"/>
      <c r="AF134" s="165"/>
      <c r="AG134" s="165"/>
      <c r="AH134" s="165"/>
      <c r="AI134" s="165"/>
      <c r="AJ134" s="165"/>
      <c r="AK134" s="165"/>
      <c r="AL134" s="165"/>
      <c r="AM134" s="165"/>
      <c r="AN134" s="165"/>
      <c r="AO134" s="165"/>
      <c r="AP134" s="165"/>
      <c r="AQ134" s="165"/>
      <c r="AR134" s="165"/>
      <c r="AS134" s="165"/>
      <c r="AT134" s="165"/>
      <c r="AU134" s="165"/>
      <c r="AV134" s="165"/>
      <c r="AW134" s="165"/>
      <c r="AX134" s="165"/>
      <c r="AY134" s="165"/>
      <c r="AZ134" s="165"/>
      <c r="BA134" s="165"/>
      <c r="BB134" s="165"/>
      <c r="BC134" s="165"/>
      <c r="BD134" s="165"/>
      <c r="BE134" s="165"/>
      <c r="BF134" s="165"/>
      <c r="BG134" s="165"/>
      <c r="BH134" s="165"/>
      <c r="BI134" s="165"/>
      <c r="BJ134" s="165"/>
      <c r="BK134" s="165"/>
      <c r="BL134" s="165"/>
    </row>
    <row r="135" spans="1:64" x14ac:dyDescent="0.25">
      <c r="A135" s="164"/>
      <c r="B135" s="165"/>
      <c r="C135" s="166"/>
      <c r="D135" s="165"/>
      <c r="E135" s="165"/>
      <c r="F135" s="164"/>
      <c r="G135" s="165"/>
      <c r="H135" s="165"/>
      <c r="I135" s="165"/>
      <c r="J135" s="165"/>
      <c r="K135" s="165"/>
      <c r="L135" s="165"/>
      <c r="M135" s="167"/>
      <c r="N135" s="165"/>
      <c r="O135" s="165"/>
      <c r="P135" s="165"/>
      <c r="Q135" s="165"/>
      <c r="R135" s="165"/>
      <c r="S135" s="165"/>
      <c r="T135" s="165"/>
      <c r="U135" s="383"/>
      <c r="V135" s="165"/>
      <c r="W135" s="165"/>
      <c r="X135" s="165"/>
      <c r="Y135" s="165"/>
      <c r="Z135" s="165"/>
      <c r="AA135" s="165"/>
      <c r="AB135" s="165"/>
      <c r="AC135" s="165"/>
      <c r="AD135" s="165"/>
      <c r="AE135" s="165"/>
      <c r="AF135" s="165"/>
      <c r="AG135" s="165"/>
      <c r="AH135" s="165"/>
      <c r="AI135" s="165"/>
      <c r="AJ135" s="165"/>
      <c r="AK135" s="165"/>
      <c r="AL135" s="165"/>
      <c r="AM135" s="165"/>
      <c r="AN135" s="165"/>
      <c r="AO135" s="165"/>
      <c r="AP135" s="165"/>
      <c r="AQ135" s="165"/>
      <c r="AR135" s="165"/>
      <c r="AS135" s="165"/>
      <c r="AT135" s="165"/>
      <c r="AU135" s="165"/>
      <c r="AV135" s="165"/>
      <c r="AW135" s="165"/>
      <c r="AX135" s="165"/>
      <c r="AY135" s="165"/>
      <c r="AZ135" s="165"/>
      <c r="BA135" s="165"/>
      <c r="BB135" s="165"/>
      <c r="BC135" s="165"/>
      <c r="BD135" s="165"/>
      <c r="BE135" s="165"/>
      <c r="BF135" s="165"/>
      <c r="BG135" s="165"/>
      <c r="BH135" s="165"/>
      <c r="BI135" s="165"/>
      <c r="BJ135" s="165"/>
      <c r="BK135" s="165"/>
      <c r="BL135" s="165"/>
    </row>
    <row r="136" spans="1:64" x14ac:dyDescent="0.25">
      <c r="A136" s="164"/>
      <c r="B136" s="165"/>
      <c r="C136" s="166"/>
      <c r="D136" s="165"/>
      <c r="E136" s="165"/>
      <c r="F136" s="164"/>
      <c r="G136" s="165"/>
      <c r="H136" s="165"/>
      <c r="I136" s="165"/>
      <c r="J136" s="165"/>
      <c r="K136" s="165"/>
      <c r="L136" s="165"/>
      <c r="M136" s="167"/>
      <c r="N136" s="165"/>
      <c r="O136" s="165"/>
      <c r="P136" s="165"/>
      <c r="Q136" s="165"/>
      <c r="R136" s="165"/>
      <c r="S136" s="165"/>
      <c r="T136" s="165"/>
      <c r="U136" s="383"/>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c r="AX136" s="165"/>
      <c r="AY136" s="165"/>
      <c r="AZ136" s="165"/>
      <c r="BA136" s="165"/>
      <c r="BB136" s="165"/>
      <c r="BC136" s="165"/>
      <c r="BD136" s="165"/>
      <c r="BE136" s="165"/>
      <c r="BF136" s="165"/>
      <c r="BG136" s="165"/>
      <c r="BH136" s="165"/>
      <c r="BI136" s="165"/>
      <c r="BJ136" s="165"/>
      <c r="BK136" s="165"/>
      <c r="BL136" s="165"/>
    </row>
    <row r="137" spans="1:64" x14ac:dyDescent="0.25">
      <c r="A137" s="164"/>
      <c r="B137" s="165"/>
      <c r="C137" s="166"/>
      <c r="D137" s="165"/>
      <c r="E137" s="165"/>
      <c r="F137" s="164"/>
      <c r="G137" s="165"/>
      <c r="H137" s="165"/>
      <c r="I137" s="165"/>
      <c r="J137" s="165"/>
      <c r="K137" s="165"/>
      <c r="L137" s="165"/>
      <c r="M137" s="167"/>
      <c r="N137" s="165"/>
      <c r="O137" s="165"/>
      <c r="P137" s="165"/>
      <c r="Q137" s="165"/>
      <c r="R137" s="165"/>
      <c r="S137" s="165"/>
      <c r="T137" s="165"/>
      <c r="U137" s="383"/>
      <c r="V137" s="165"/>
      <c r="W137" s="165"/>
      <c r="X137" s="165"/>
      <c r="Y137" s="165"/>
      <c r="Z137" s="165"/>
      <c r="AA137" s="165"/>
      <c r="AB137" s="165"/>
      <c r="AC137" s="165"/>
      <c r="AD137" s="165"/>
      <c r="AE137" s="165"/>
      <c r="AF137" s="165"/>
      <c r="AG137" s="165"/>
      <c r="AH137" s="165"/>
      <c r="AI137" s="165"/>
      <c r="AJ137" s="165"/>
      <c r="AK137" s="165"/>
      <c r="AL137" s="165"/>
      <c r="AM137" s="165"/>
      <c r="AN137" s="165"/>
      <c r="AO137" s="165"/>
      <c r="AP137" s="165"/>
      <c r="AQ137" s="165"/>
      <c r="AR137" s="165"/>
      <c r="AS137" s="165"/>
      <c r="AT137" s="165"/>
      <c r="AU137" s="165"/>
      <c r="AV137" s="165"/>
      <c r="AW137" s="165"/>
      <c r="AX137" s="165"/>
      <c r="AY137" s="165"/>
      <c r="AZ137" s="165"/>
      <c r="BA137" s="165"/>
      <c r="BB137" s="165"/>
      <c r="BC137" s="165"/>
      <c r="BD137" s="165"/>
      <c r="BE137" s="165"/>
      <c r="BF137" s="165"/>
      <c r="BG137" s="165"/>
      <c r="BH137" s="165"/>
      <c r="BI137" s="165"/>
      <c r="BJ137" s="165"/>
      <c r="BK137" s="165"/>
      <c r="BL137" s="165"/>
    </row>
    <row r="138" spans="1:64" x14ac:dyDescent="0.25">
      <c r="A138" s="164"/>
      <c r="B138" s="165"/>
      <c r="C138" s="166"/>
      <c r="D138" s="165"/>
      <c r="E138" s="165"/>
      <c r="F138" s="164"/>
      <c r="G138" s="165"/>
      <c r="H138" s="165"/>
      <c r="I138" s="165"/>
      <c r="J138" s="165"/>
      <c r="K138" s="165"/>
      <c r="L138" s="165"/>
      <c r="M138" s="167"/>
      <c r="N138" s="165"/>
      <c r="O138" s="165"/>
      <c r="P138" s="165"/>
      <c r="Q138" s="165"/>
      <c r="R138" s="165"/>
      <c r="S138" s="165"/>
      <c r="T138" s="165"/>
      <c r="U138" s="383"/>
      <c r="V138" s="165"/>
      <c r="W138" s="165"/>
      <c r="X138" s="165"/>
      <c r="Y138" s="165"/>
      <c r="Z138" s="165"/>
      <c r="AA138" s="165"/>
      <c r="AB138" s="165"/>
      <c r="AC138" s="165"/>
      <c r="AD138" s="165"/>
      <c r="AE138" s="165"/>
      <c r="AF138" s="165"/>
      <c r="AG138" s="165"/>
      <c r="AH138" s="165"/>
      <c r="AI138" s="165"/>
      <c r="AJ138" s="165"/>
      <c r="AK138" s="165"/>
      <c r="AL138" s="165"/>
      <c r="AM138" s="165"/>
      <c r="AN138" s="165"/>
      <c r="AO138" s="165"/>
      <c r="AP138" s="165"/>
      <c r="AQ138" s="165"/>
      <c r="AR138" s="165"/>
      <c r="AS138" s="165"/>
      <c r="AT138" s="165"/>
      <c r="AU138" s="165"/>
      <c r="AV138" s="165"/>
      <c r="AW138" s="165"/>
      <c r="AX138" s="165"/>
      <c r="AY138" s="165"/>
      <c r="AZ138" s="165"/>
      <c r="BA138" s="165"/>
      <c r="BB138" s="165"/>
      <c r="BC138" s="165"/>
      <c r="BD138" s="165"/>
      <c r="BE138" s="165"/>
      <c r="BF138" s="165"/>
      <c r="BG138" s="165"/>
      <c r="BH138" s="165"/>
      <c r="BI138" s="165"/>
      <c r="BJ138" s="165"/>
      <c r="BK138" s="165"/>
      <c r="BL138" s="165"/>
    </row>
    <row r="139" spans="1:64" x14ac:dyDescent="0.25">
      <c r="A139" s="164"/>
      <c r="B139" s="165"/>
      <c r="C139" s="166"/>
      <c r="D139" s="165"/>
      <c r="E139" s="165"/>
      <c r="F139" s="164"/>
      <c r="G139" s="165"/>
      <c r="H139" s="165"/>
      <c r="I139" s="165"/>
      <c r="J139" s="165"/>
      <c r="K139" s="165"/>
      <c r="L139" s="165"/>
      <c r="M139" s="167"/>
      <c r="N139" s="165"/>
      <c r="O139" s="165"/>
      <c r="P139" s="165"/>
      <c r="Q139" s="165"/>
      <c r="R139" s="165"/>
      <c r="S139" s="165"/>
      <c r="T139" s="165"/>
      <c r="U139" s="383"/>
      <c r="V139" s="165"/>
      <c r="W139" s="165"/>
      <c r="X139" s="165"/>
      <c r="Y139" s="165"/>
      <c r="Z139" s="165"/>
      <c r="AA139" s="165"/>
      <c r="AB139" s="165"/>
      <c r="AC139" s="165"/>
      <c r="AD139" s="165"/>
      <c r="AE139" s="165"/>
      <c r="AF139" s="165"/>
      <c r="AG139" s="165"/>
      <c r="AH139" s="165"/>
      <c r="AI139" s="165"/>
      <c r="AJ139" s="165"/>
      <c r="AK139" s="165"/>
      <c r="AL139" s="165"/>
      <c r="AM139" s="165"/>
      <c r="AN139" s="165"/>
      <c r="AO139" s="165"/>
      <c r="AP139" s="165"/>
      <c r="AQ139" s="165"/>
      <c r="AR139" s="165"/>
      <c r="AS139" s="165"/>
      <c r="AT139" s="165"/>
      <c r="AU139" s="165"/>
      <c r="AV139" s="165"/>
      <c r="AW139" s="165"/>
      <c r="AX139" s="165"/>
      <c r="AY139" s="165"/>
      <c r="AZ139" s="165"/>
      <c r="BA139" s="165"/>
      <c r="BB139" s="165"/>
      <c r="BC139" s="165"/>
      <c r="BD139" s="165"/>
      <c r="BE139" s="165"/>
      <c r="BF139" s="165"/>
      <c r="BG139" s="165"/>
      <c r="BH139" s="165"/>
      <c r="BI139" s="165"/>
      <c r="BJ139" s="165"/>
      <c r="BK139" s="165"/>
      <c r="BL139" s="165"/>
    </row>
    <row r="140" spans="1:64" x14ac:dyDescent="0.25">
      <c r="A140" s="164"/>
      <c r="B140" s="165"/>
      <c r="C140" s="166"/>
      <c r="D140" s="165"/>
      <c r="E140" s="165"/>
      <c r="F140" s="164"/>
      <c r="G140" s="165"/>
      <c r="H140" s="165"/>
      <c r="I140" s="165"/>
      <c r="J140" s="165"/>
      <c r="K140" s="165"/>
      <c r="L140" s="165"/>
      <c r="M140" s="167"/>
      <c r="N140" s="165"/>
      <c r="O140" s="165"/>
      <c r="P140" s="165"/>
      <c r="Q140" s="165"/>
      <c r="R140" s="165"/>
      <c r="S140" s="165"/>
      <c r="T140" s="165"/>
      <c r="U140" s="383"/>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c r="AX140" s="165"/>
      <c r="AY140" s="165"/>
      <c r="AZ140" s="165"/>
      <c r="BA140" s="165"/>
      <c r="BB140" s="165"/>
      <c r="BC140" s="165"/>
      <c r="BD140" s="165"/>
      <c r="BE140" s="165"/>
      <c r="BF140" s="165"/>
      <c r="BG140" s="165"/>
      <c r="BH140" s="165"/>
      <c r="BI140" s="165"/>
      <c r="BJ140" s="165"/>
      <c r="BK140" s="165"/>
      <c r="BL140" s="165"/>
    </row>
    <row r="141" spans="1:64" x14ac:dyDescent="0.25">
      <c r="A141" s="164"/>
      <c r="B141" s="165"/>
      <c r="C141" s="166"/>
      <c r="D141" s="165"/>
      <c r="E141" s="165"/>
      <c r="F141" s="164"/>
      <c r="G141" s="165"/>
      <c r="H141" s="165"/>
      <c r="I141" s="165"/>
      <c r="J141" s="165"/>
      <c r="K141" s="165"/>
      <c r="L141" s="165"/>
      <c r="M141" s="167"/>
      <c r="N141" s="165"/>
      <c r="O141" s="165"/>
      <c r="P141" s="165"/>
      <c r="Q141" s="165"/>
      <c r="R141" s="165"/>
      <c r="S141" s="165"/>
      <c r="T141" s="165"/>
      <c r="U141" s="383"/>
      <c r="V141" s="165"/>
      <c r="W141" s="165"/>
      <c r="X141" s="165"/>
      <c r="Y141" s="165"/>
      <c r="Z141" s="165"/>
      <c r="AA141" s="165"/>
      <c r="AB141" s="165"/>
      <c r="AC141" s="165"/>
      <c r="AD141" s="165"/>
      <c r="AE141" s="165"/>
      <c r="AF141" s="165"/>
      <c r="AG141" s="165"/>
      <c r="AH141" s="165"/>
      <c r="AI141" s="165"/>
      <c r="AJ141" s="165"/>
      <c r="AK141" s="165"/>
      <c r="AL141" s="165"/>
      <c r="AM141" s="165"/>
      <c r="AN141" s="165"/>
      <c r="AO141" s="165"/>
      <c r="AP141" s="165"/>
      <c r="AQ141" s="165"/>
      <c r="AR141" s="165"/>
      <c r="AS141" s="165"/>
      <c r="AT141" s="165"/>
      <c r="AU141" s="165"/>
      <c r="AV141" s="165"/>
      <c r="AW141" s="165"/>
      <c r="AX141" s="165"/>
      <c r="AY141" s="165"/>
      <c r="AZ141" s="165"/>
      <c r="BA141" s="165"/>
      <c r="BB141" s="165"/>
      <c r="BC141" s="165"/>
      <c r="BD141" s="165"/>
      <c r="BE141" s="165"/>
      <c r="BF141" s="165"/>
      <c r="BG141" s="165"/>
      <c r="BH141" s="165"/>
      <c r="BI141" s="165"/>
      <c r="BJ141" s="165"/>
      <c r="BK141" s="165"/>
      <c r="BL141" s="165"/>
    </row>
    <row r="142" spans="1:64" x14ac:dyDescent="0.25">
      <c r="A142" s="164"/>
      <c r="B142" s="165"/>
      <c r="C142" s="166"/>
      <c r="D142" s="165"/>
      <c r="E142" s="165"/>
      <c r="F142" s="164"/>
      <c r="G142" s="165"/>
      <c r="H142" s="165"/>
      <c r="I142" s="165"/>
      <c r="J142" s="165"/>
      <c r="K142" s="165"/>
      <c r="L142" s="165"/>
      <c r="M142" s="167"/>
      <c r="N142" s="165"/>
      <c r="O142" s="165"/>
      <c r="P142" s="165"/>
      <c r="Q142" s="165"/>
      <c r="R142" s="165"/>
      <c r="S142" s="165"/>
      <c r="T142" s="165"/>
      <c r="U142" s="383"/>
      <c r="V142" s="165"/>
      <c r="W142" s="165"/>
      <c r="X142" s="165"/>
      <c r="Y142" s="165"/>
      <c r="Z142" s="165"/>
      <c r="AA142" s="165"/>
      <c r="AB142" s="165"/>
      <c r="AC142" s="165"/>
      <c r="AD142" s="165"/>
      <c r="AE142" s="165"/>
      <c r="AF142" s="165"/>
      <c r="AG142" s="165"/>
      <c r="AH142" s="165"/>
      <c r="AI142" s="165"/>
      <c r="AJ142" s="165"/>
      <c r="AK142" s="165"/>
      <c r="AL142" s="165"/>
      <c r="AM142" s="165"/>
      <c r="AN142" s="165"/>
      <c r="AO142" s="165"/>
      <c r="AP142" s="165"/>
      <c r="AQ142" s="165"/>
      <c r="AR142" s="165"/>
      <c r="AS142" s="165"/>
      <c r="AT142" s="165"/>
      <c r="AU142" s="165"/>
      <c r="AV142" s="165"/>
      <c r="AW142" s="165"/>
      <c r="AX142" s="165"/>
      <c r="AY142" s="165"/>
      <c r="AZ142" s="165"/>
      <c r="BA142" s="165"/>
      <c r="BB142" s="165"/>
      <c r="BC142" s="165"/>
      <c r="BD142" s="165"/>
      <c r="BE142" s="165"/>
      <c r="BF142" s="165"/>
      <c r="BG142" s="165"/>
      <c r="BH142" s="165"/>
      <c r="BI142" s="165"/>
      <c r="BJ142" s="165"/>
      <c r="BK142" s="165"/>
      <c r="BL142" s="165"/>
    </row>
    <row r="143" spans="1:64" x14ac:dyDescent="0.25">
      <c r="A143" s="164"/>
      <c r="B143" s="165"/>
      <c r="C143" s="166"/>
      <c r="D143" s="165"/>
      <c r="E143" s="165"/>
      <c r="F143" s="164"/>
      <c r="G143" s="165"/>
      <c r="H143" s="165"/>
      <c r="I143" s="165"/>
      <c r="J143" s="165"/>
      <c r="K143" s="165"/>
      <c r="L143" s="165"/>
      <c r="M143" s="167"/>
      <c r="N143" s="165"/>
      <c r="O143" s="165"/>
      <c r="P143" s="165"/>
      <c r="Q143" s="165"/>
      <c r="R143" s="165"/>
      <c r="S143" s="165"/>
      <c r="T143" s="165"/>
      <c r="U143" s="383"/>
      <c r="V143" s="165"/>
      <c r="W143" s="165"/>
      <c r="X143" s="165"/>
      <c r="Y143" s="165"/>
      <c r="Z143" s="165"/>
      <c r="AA143" s="165"/>
      <c r="AB143" s="165"/>
      <c r="AC143" s="165"/>
      <c r="AD143" s="165"/>
      <c r="AE143" s="165"/>
      <c r="AF143" s="165"/>
      <c r="AG143" s="165"/>
      <c r="AH143" s="165"/>
      <c r="AI143" s="165"/>
      <c r="AJ143" s="165"/>
      <c r="AK143" s="165"/>
      <c r="AL143" s="165"/>
      <c r="AM143" s="165"/>
      <c r="AN143" s="165"/>
      <c r="AO143" s="165"/>
      <c r="AP143" s="165"/>
      <c r="AQ143" s="165"/>
      <c r="AR143" s="165"/>
      <c r="AS143" s="165"/>
      <c r="AT143" s="165"/>
      <c r="AU143" s="165"/>
      <c r="AV143" s="165"/>
      <c r="AW143" s="165"/>
      <c r="AX143" s="165"/>
      <c r="AY143" s="165"/>
      <c r="AZ143" s="165"/>
      <c r="BA143" s="165"/>
      <c r="BB143" s="165"/>
      <c r="BC143" s="165"/>
      <c r="BD143" s="165"/>
      <c r="BE143" s="165"/>
      <c r="BF143" s="165"/>
      <c r="BG143" s="165"/>
      <c r="BH143" s="165"/>
      <c r="BI143" s="165"/>
      <c r="BJ143" s="165"/>
      <c r="BK143" s="165"/>
      <c r="BL143" s="165"/>
    </row>
    <row r="144" spans="1:64" x14ac:dyDescent="0.25">
      <c r="A144" s="164"/>
      <c r="B144" s="165"/>
      <c r="C144" s="166"/>
      <c r="D144" s="165"/>
      <c r="E144" s="165"/>
      <c r="F144" s="164"/>
      <c r="G144" s="165"/>
      <c r="H144" s="165"/>
      <c r="I144" s="165"/>
      <c r="J144" s="165"/>
      <c r="K144" s="165"/>
      <c r="L144" s="165"/>
      <c r="M144" s="167"/>
      <c r="N144" s="165"/>
      <c r="O144" s="165"/>
      <c r="P144" s="165"/>
      <c r="Q144" s="165"/>
      <c r="R144" s="165"/>
      <c r="S144" s="165"/>
      <c r="T144" s="165"/>
      <c r="U144" s="383"/>
      <c r="V144" s="165"/>
      <c r="W144" s="165"/>
      <c r="X144" s="165"/>
      <c r="Y144" s="165"/>
      <c r="Z144" s="165"/>
      <c r="AA144" s="165"/>
      <c r="AB144" s="165"/>
      <c r="AC144" s="165"/>
      <c r="AD144" s="165"/>
      <c r="AE144" s="165"/>
      <c r="AF144" s="165"/>
      <c r="AG144" s="165"/>
      <c r="AH144" s="165"/>
      <c r="AI144" s="165"/>
      <c r="AJ144" s="165"/>
      <c r="AK144" s="165"/>
      <c r="AL144" s="165"/>
      <c r="AM144" s="165"/>
      <c r="AN144" s="165"/>
      <c r="AO144" s="165"/>
      <c r="AP144" s="165"/>
      <c r="AQ144" s="165"/>
      <c r="AR144" s="165"/>
      <c r="AS144" s="165"/>
      <c r="AT144" s="165"/>
      <c r="AU144" s="165"/>
      <c r="AV144" s="165"/>
      <c r="AW144" s="165"/>
      <c r="AX144" s="165"/>
      <c r="AY144" s="165"/>
      <c r="AZ144" s="165"/>
      <c r="BA144" s="165"/>
      <c r="BB144" s="165"/>
      <c r="BC144" s="165"/>
      <c r="BD144" s="165"/>
      <c r="BE144" s="165"/>
      <c r="BF144" s="165"/>
      <c r="BG144" s="165"/>
      <c r="BH144" s="165"/>
      <c r="BI144" s="165"/>
      <c r="BJ144" s="165"/>
      <c r="BK144" s="165"/>
      <c r="BL144" s="165"/>
    </row>
    <row r="145" spans="1:64" x14ac:dyDescent="0.25">
      <c r="A145" s="164"/>
      <c r="B145" s="165"/>
      <c r="C145" s="166"/>
      <c r="D145" s="165"/>
      <c r="E145" s="165"/>
      <c r="F145" s="164"/>
      <c r="G145" s="165"/>
      <c r="H145" s="165"/>
      <c r="I145" s="165"/>
      <c r="J145" s="165"/>
      <c r="K145" s="165"/>
      <c r="L145" s="165"/>
      <c r="M145" s="167"/>
      <c r="N145" s="165"/>
      <c r="O145" s="165"/>
      <c r="P145" s="165"/>
      <c r="Q145" s="165"/>
      <c r="R145" s="165"/>
      <c r="S145" s="165"/>
      <c r="T145" s="165"/>
      <c r="U145" s="383"/>
      <c r="V145" s="165"/>
      <c r="W145" s="165"/>
      <c r="X145" s="165"/>
      <c r="Y145" s="165"/>
      <c r="Z145" s="165"/>
      <c r="AA145" s="165"/>
      <c r="AB145" s="165"/>
      <c r="AC145" s="165"/>
      <c r="AD145" s="165"/>
      <c r="AE145" s="165"/>
      <c r="AF145" s="165"/>
      <c r="AG145" s="165"/>
      <c r="AH145" s="165"/>
      <c r="AI145" s="165"/>
      <c r="AJ145" s="165"/>
      <c r="AK145" s="165"/>
      <c r="AL145" s="165"/>
      <c r="AM145" s="165"/>
      <c r="AN145" s="165"/>
      <c r="AO145" s="165"/>
      <c r="AP145" s="165"/>
      <c r="AQ145" s="165"/>
      <c r="AR145" s="165"/>
      <c r="AS145" s="165"/>
      <c r="AT145" s="165"/>
      <c r="AU145" s="165"/>
      <c r="AV145" s="165"/>
      <c r="AW145" s="165"/>
      <c r="AX145" s="165"/>
      <c r="AY145" s="165"/>
      <c r="AZ145" s="165"/>
      <c r="BA145" s="165"/>
      <c r="BB145" s="165"/>
      <c r="BC145" s="165"/>
      <c r="BD145" s="165"/>
      <c r="BE145" s="165"/>
      <c r="BF145" s="165"/>
      <c r="BG145" s="165"/>
      <c r="BH145" s="165"/>
      <c r="BI145" s="165"/>
      <c r="BJ145" s="165"/>
      <c r="BK145" s="165"/>
      <c r="BL145" s="165"/>
    </row>
    <row r="146" spans="1:64" x14ac:dyDescent="0.25">
      <c r="A146" s="164"/>
      <c r="B146" s="165"/>
      <c r="C146" s="166"/>
      <c r="D146" s="165"/>
      <c r="E146" s="165"/>
      <c r="F146" s="164"/>
      <c r="G146" s="165"/>
      <c r="H146" s="165"/>
      <c r="I146" s="165"/>
      <c r="J146" s="165"/>
      <c r="K146" s="165"/>
      <c r="L146" s="165"/>
      <c r="M146" s="167"/>
      <c r="N146" s="165"/>
      <c r="O146" s="165"/>
      <c r="P146" s="165"/>
      <c r="Q146" s="165"/>
      <c r="R146" s="165"/>
      <c r="S146" s="165"/>
      <c r="T146" s="165"/>
      <c r="U146" s="383"/>
      <c r="V146" s="165"/>
      <c r="W146" s="165"/>
      <c r="X146" s="165"/>
      <c r="Y146" s="165"/>
      <c r="Z146" s="165"/>
      <c r="AA146" s="165"/>
      <c r="AB146" s="165"/>
      <c r="AC146" s="165"/>
      <c r="AD146" s="165"/>
      <c r="AE146" s="165"/>
      <c r="AF146" s="165"/>
      <c r="AG146" s="165"/>
      <c r="AH146" s="165"/>
      <c r="AI146" s="165"/>
      <c r="AJ146" s="165"/>
      <c r="AK146" s="165"/>
      <c r="AL146" s="165"/>
      <c r="AM146" s="165"/>
      <c r="AN146" s="165"/>
      <c r="AO146" s="165"/>
      <c r="AP146" s="165"/>
      <c r="AQ146" s="165"/>
      <c r="AR146" s="165"/>
      <c r="AS146" s="165"/>
      <c r="AT146" s="165"/>
      <c r="AU146" s="165"/>
      <c r="AV146" s="165"/>
      <c r="AW146" s="165"/>
      <c r="AX146" s="165"/>
      <c r="AY146" s="165"/>
      <c r="AZ146" s="165"/>
      <c r="BA146" s="165"/>
      <c r="BB146" s="165"/>
      <c r="BC146" s="165"/>
      <c r="BD146" s="165"/>
      <c r="BE146" s="165"/>
      <c r="BF146" s="165"/>
      <c r="BG146" s="165"/>
      <c r="BH146" s="165"/>
      <c r="BI146" s="165"/>
      <c r="BJ146" s="165"/>
      <c r="BK146" s="165"/>
      <c r="BL146" s="165"/>
    </row>
    <row r="147" spans="1:64" x14ac:dyDescent="0.25">
      <c r="A147" s="164"/>
      <c r="B147" s="165"/>
      <c r="C147" s="166"/>
      <c r="D147" s="165"/>
      <c r="E147" s="165"/>
      <c r="F147" s="164"/>
      <c r="G147" s="165"/>
      <c r="H147" s="165"/>
      <c r="I147" s="165"/>
      <c r="J147" s="165"/>
      <c r="K147" s="165"/>
      <c r="L147" s="165"/>
      <c r="M147" s="167"/>
      <c r="N147" s="165"/>
      <c r="O147" s="165"/>
      <c r="P147" s="165"/>
      <c r="Q147" s="165"/>
      <c r="R147" s="165"/>
      <c r="S147" s="165"/>
      <c r="T147" s="165"/>
      <c r="U147" s="383"/>
      <c r="V147" s="165"/>
      <c r="W147" s="165"/>
      <c r="X147" s="165"/>
      <c r="Y147" s="165"/>
      <c r="Z147" s="165"/>
      <c r="AA147" s="165"/>
      <c r="AB147" s="165"/>
      <c r="AC147" s="165"/>
      <c r="AD147" s="165"/>
      <c r="AE147" s="165"/>
      <c r="AF147" s="165"/>
      <c r="AG147" s="165"/>
      <c r="AH147" s="165"/>
      <c r="AI147" s="165"/>
      <c r="AJ147" s="165"/>
      <c r="AK147" s="165"/>
      <c r="AL147" s="165"/>
      <c r="AM147" s="165"/>
      <c r="AN147" s="165"/>
      <c r="AO147" s="165"/>
      <c r="AP147" s="165"/>
      <c r="AQ147" s="165"/>
      <c r="AR147" s="165"/>
      <c r="AS147" s="165"/>
      <c r="AT147" s="165"/>
      <c r="AU147" s="165"/>
      <c r="AV147" s="165"/>
      <c r="AW147" s="165"/>
      <c r="AX147" s="165"/>
      <c r="AY147" s="165"/>
      <c r="AZ147" s="165"/>
      <c r="BA147" s="165"/>
      <c r="BB147" s="165"/>
      <c r="BC147" s="165"/>
      <c r="BD147" s="165"/>
      <c r="BE147" s="165"/>
      <c r="BF147" s="165"/>
      <c r="BG147" s="165"/>
      <c r="BH147" s="165"/>
      <c r="BI147" s="165"/>
      <c r="BJ147" s="165"/>
      <c r="BK147" s="165"/>
      <c r="BL147" s="165"/>
    </row>
    <row r="148" spans="1:64" x14ac:dyDescent="0.25">
      <c r="A148" s="164"/>
      <c r="B148" s="165"/>
      <c r="C148" s="166"/>
      <c r="D148" s="165"/>
      <c r="E148" s="165"/>
      <c r="F148" s="164"/>
      <c r="G148" s="165"/>
      <c r="H148" s="165"/>
      <c r="I148" s="165"/>
      <c r="J148" s="165"/>
      <c r="K148" s="165"/>
      <c r="L148" s="165"/>
      <c r="M148" s="167"/>
      <c r="N148" s="165"/>
      <c r="O148" s="165"/>
      <c r="P148" s="165"/>
      <c r="Q148" s="165"/>
      <c r="R148" s="165"/>
      <c r="S148" s="165"/>
      <c r="T148" s="165"/>
      <c r="U148" s="383"/>
      <c r="V148" s="165"/>
      <c r="W148" s="165"/>
      <c r="X148" s="165"/>
      <c r="Y148" s="165"/>
      <c r="Z148" s="165"/>
      <c r="AA148" s="165"/>
      <c r="AB148" s="165"/>
      <c r="AC148" s="165"/>
      <c r="AD148" s="165"/>
      <c r="AE148" s="165"/>
      <c r="AF148" s="165"/>
      <c r="AG148" s="165"/>
      <c r="AH148" s="165"/>
      <c r="AI148" s="165"/>
      <c r="AJ148" s="165"/>
      <c r="AK148" s="165"/>
      <c r="AL148" s="165"/>
      <c r="AM148" s="165"/>
      <c r="AN148" s="165"/>
      <c r="AO148" s="165"/>
      <c r="AP148" s="165"/>
      <c r="AQ148" s="165"/>
      <c r="AR148" s="165"/>
      <c r="AS148" s="165"/>
      <c r="AT148" s="165"/>
      <c r="AU148" s="165"/>
      <c r="AV148" s="165"/>
      <c r="AW148" s="165"/>
      <c r="AX148" s="165"/>
      <c r="AY148" s="165"/>
      <c r="AZ148" s="165"/>
      <c r="BA148" s="165"/>
      <c r="BB148" s="165"/>
      <c r="BC148" s="165"/>
      <c r="BD148" s="165"/>
      <c r="BE148" s="165"/>
      <c r="BF148" s="165"/>
      <c r="BG148" s="165"/>
      <c r="BH148" s="165"/>
      <c r="BI148" s="165"/>
      <c r="BJ148" s="165"/>
      <c r="BK148" s="165"/>
      <c r="BL148" s="165"/>
    </row>
    <row r="149" spans="1:64" x14ac:dyDescent="0.25">
      <c r="A149" s="164"/>
      <c r="B149" s="165"/>
      <c r="C149" s="166"/>
      <c r="D149" s="165"/>
      <c r="E149" s="165"/>
      <c r="F149" s="164"/>
      <c r="G149" s="165"/>
      <c r="H149" s="165"/>
      <c r="I149" s="165"/>
      <c r="J149" s="165"/>
      <c r="K149" s="165"/>
      <c r="L149" s="165"/>
      <c r="M149" s="167"/>
      <c r="N149" s="165"/>
      <c r="O149" s="165"/>
      <c r="P149" s="165"/>
      <c r="Q149" s="165"/>
      <c r="R149" s="165"/>
      <c r="S149" s="165"/>
      <c r="T149" s="165"/>
      <c r="U149" s="383"/>
      <c r="V149" s="165"/>
      <c r="W149" s="165"/>
      <c r="X149" s="165"/>
      <c r="Y149" s="165"/>
      <c r="Z149" s="165"/>
      <c r="AA149" s="165"/>
      <c r="AB149" s="165"/>
      <c r="AC149" s="165"/>
      <c r="AD149" s="165"/>
      <c r="AE149" s="165"/>
      <c r="AF149" s="165"/>
      <c r="AG149" s="165"/>
      <c r="AH149" s="165"/>
      <c r="AI149" s="165"/>
      <c r="AJ149" s="165"/>
      <c r="AK149" s="165"/>
      <c r="AL149" s="165"/>
      <c r="AM149" s="165"/>
      <c r="AN149" s="165"/>
      <c r="AO149" s="165"/>
      <c r="AP149" s="165"/>
      <c r="AQ149" s="165"/>
      <c r="AR149" s="165"/>
      <c r="AS149" s="165"/>
      <c r="AT149" s="165"/>
      <c r="AU149" s="165"/>
      <c r="AV149" s="165"/>
      <c r="AW149" s="165"/>
      <c r="AX149" s="165"/>
      <c r="AY149" s="165"/>
      <c r="AZ149" s="165"/>
      <c r="BA149" s="165"/>
      <c r="BB149" s="165"/>
      <c r="BC149" s="165"/>
      <c r="BD149" s="165"/>
      <c r="BE149" s="165"/>
      <c r="BF149" s="165"/>
      <c r="BG149" s="165"/>
      <c r="BH149" s="165"/>
      <c r="BI149" s="165"/>
      <c r="BJ149" s="165"/>
      <c r="BK149" s="165"/>
      <c r="BL149" s="165"/>
    </row>
    <row r="150" spans="1:64" x14ac:dyDescent="0.25">
      <c r="A150" s="164"/>
      <c r="B150" s="165"/>
      <c r="C150" s="166"/>
      <c r="D150" s="165"/>
      <c r="E150" s="165"/>
      <c r="F150" s="164"/>
      <c r="G150" s="165"/>
      <c r="H150" s="165"/>
      <c r="I150" s="165"/>
      <c r="J150" s="165"/>
      <c r="K150" s="165"/>
      <c r="L150" s="165"/>
      <c r="M150" s="167"/>
      <c r="N150" s="165"/>
      <c r="O150" s="165"/>
      <c r="P150" s="165"/>
      <c r="Q150" s="165"/>
      <c r="R150" s="165"/>
      <c r="S150" s="165"/>
      <c r="T150" s="165"/>
      <c r="U150" s="383"/>
      <c r="V150" s="165"/>
      <c r="W150" s="165"/>
      <c r="X150" s="165"/>
      <c r="Y150" s="165"/>
      <c r="Z150" s="165"/>
      <c r="AA150" s="165"/>
      <c r="AB150" s="165"/>
      <c r="AC150" s="165"/>
      <c r="AD150" s="165"/>
      <c r="AE150" s="165"/>
      <c r="AF150" s="165"/>
      <c r="AG150" s="165"/>
      <c r="AH150" s="165"/>
      <c r="AI150" s="165"/>
      <c r="AJ150" s="165"/>
      <c r="AK150" s="165"/>
      <c r="AL150" s="165"/>
      <c r="AM150" s="165"/>
      <c r="AN150" s="165"/>
      <c r="AO150" s="165"/>
      <c r="AP150" s="165"/>
      <c r="AQ150" s="165"/>
      <c r="AR150" s="165"/>
      <c r="AS150" s="165"/>
      <c r="AT150" s="165"/>
      <c r="AU150" s="165"/>
      <c r="AV150" s="165"/>
      <c r="AW150" s="165"/>
      <c r="AX150" s="165"/>
      <c r="AY150" s="165"/>
      <c r="AZ150" s="165"/>
      <c r="BA150" s="165"/>
      <c r="BB150" s="165"/>
      <c r="BC150" s="165"/>
      <c r="BD150" s="165"/>
      <c r="BE150" s="165"/>
      <c r="BF150" s="165"/>
      <c r="BG150" s="165"/>
      <c r="BH150" s="165"/>
      <c r="BI150" s="165"/>
      <c r="BJ150" s="165"/>
      <c r="BK150" s="165"/>
      <c r="BL150" s="165"/>
    </row>
    <row r="151" spans="1:64" x14ac:dyDescent="0.25">
      <c r="A151" s="164"/>
      <c r="B151" s="165"/>
      <c r="C151" s="166"/>
      <c r="D151" s="165"/>
      <c r="E151" s="165"/>
      <c r="F151" s="164"/>
      <c r="G151" s="165"/>
      <c r="H151" s="165"/>
      <c r="I151" s="165"/>
      <c r="J151" s="165"/>
      <c r="K151" s="165"/>
      <c r="L151" s="165"/>
      <c r="M151" s="167"/>
      <c r="N151" s="165"/>
      <c r="O151" s="165"/>
      <c r="P151" s="165"/>
      <c r="Q151" s="165"/>
      <c r="R151" s="165"/>
      <c r="S151" s="165"/>
      <c r="T151" s="165"/>
      <c r="U151" s="383"/>
      <c r="V151" s="165"/>
      <c r="W151" s="165"/>
      <c r="X151" s="165"/>
      <c r="Y151" s="165"/>
      <c r="Z151" s="165"/>
      <c r="AA151" s="165"/>
      <c r="AB151" s="165"/>
      <c r="AC151" s="165"/>
      <c r="AD151" s="165"/>
      <c r="AE151" s="165"/>
      <c r="AF151" s="165"/>
      <c r="AG151" s="165"/>
      <c r="AH151" s="165"/>
      <c r="AI151" s="165"/>
      <c r="AJ151" s="165"/>
      <c r="AK151" s="165"/>
      <c r="AL151" s="165"/>
      <c r="AM151" s="165"/>
      <c r="AN151" s="165"/>
      <c r="AO151" s="165"/>
      <c r="AP151" s="165"/>
      <c r="AQ151" s="165"/>
      <c r="AR151" s="165"/>
      <c r="AS151" s="165"/>
      <c r="AT151" s="165"/>
      <c r="AU151" s="165"/>
      <c r="AV151" s="165"/>
      <c r="AW151" s="165"/>
      <c r="AX151" s="165"/>
      <c r="AY151" s="165"/>
      <c r="AZ151" s="165"/>
      <c r="BA151" s="165"/>
      <c r="BB151" s="165"/>
      <c r="BC151" s="165"/>
      <c r="BD151" s="165"/>
      <c r="BE151" s="165"/>
      <c r="BF151" s="165"/>
      <c r="BG151" s="165"/>
      <c r="BH151" s="165"/>
      <c r="BI151" s="165"/>
      <c r="BJ151" s="165"/>
      <c r="BK151" s="165"/>
      <c r="BL151" s="165"/>
    </row>
    <row r="152" spans="1:64" x14ac:dyDescent="0.25">
      <c r="A152" s="164"/>
      <c r="B152" s="165"/>
      <c r="C152" s="166"/>
      <c r="D152" s="165"/>
      <c r="E152" s="165"/>
      <c r="F152" s="164"/>
      <c r="G152" s="165"/>
      <c r="H152" s="165"/>
      <c r="I152" s="165"/>
      <c r="J152" s="165"/>
      <c r="K152" s="165"/>
      <c r="L152" s="165"/>
      <c r="M152" s="167"/>
      <c r="N152" s="165"/>
      <c r="O152" s="165"/>
      <c r="P152" s="165"/>
      <c r="Q152" s="165"/>
      <c r="R152" s="165"/>
      <c r="S152" s="165"/>
      <c r="T152" s="165"/>
      <c r="U152" s="383"/>
      <c r="V152" s="165"/>
      <c r="W152" s="165"/>
      <c r="X152" s="165"/>
      <c r="Y152" s="165"/>
      <c r="Z152" s="165"/>
      <c r="AA152" s="165"/>
      <c r="AB152" s="165"/>
      <c r="AC152" s="165"/>
      <c r="AD152" s="165"/>
      <c r="AE152" s="165"/>
      <c r="AF152" s="165"/>
      <c r="AG152" s="165"/>
      <c r="AH152" s="165"/>
      <c r="AI152" s="165"/>
      <c r="AJ152" s="165"/>
      <c r="AK152" s="165"/>
      <c r="AL152" s="165"/>
      <c r="AM152" s="165"/>
      <c r="AN152" s="165"/>
      <c r="AO152" s="165"/>
      <c r="AP152" s="165"/>
      <c r="AQ152" s="165"/>
      <c r="AR152" s="165"/>
      <c r="AS152" s="165"/>
      <c r="AT152" s="165"/>
      <c r="AU152" s="165"/>
      <c r="AV152" s="165"/>
      <c r="AW152" s="165"/>
      <c r="AX152" s="165"/>
      <c r="AY152" s="165"/>
      <c r="AZ152" s="165"/>
      <c r="BA152" s="165"/>
      <c r="BB152" s="165"/>
      <c r="BC152" s="165"/>
      <c r="BD152" s="165"/>
      <c r="BE152" s="165"/>
      <c r="BF152" s="165"/>
      <c r="BG152" s="165"/>
      <c r="BH152" s="165"/>
      <c r="BI152" s="165"/>
      <c r="BJ152" s="165"/>
      <c r="BK152" s="165"/>
      <c r="BL152" s="165"/>
    </row>
    <row r="153" spans="1:64" x14ac:dyDescent="0.25">
      <c r="A153" s="164"/>
      <c r="B153" s="165"/>
      <c r="C153" s="166"/>
      <c r="D153" s="165"/>
      <c r="E153" s="165"/>
      <c r="F153" s="164"/>
      <c r="G153" s="165"/>
      <c r="H153" s="165"/>
      <c r="I153" s="165"/>
      <c r="J153" s="165"/>
      <c r="K153" s="165"/>
      <c r="L153" s="165"/>
      <c r="M153" s="167"/>
      <c r="N153" s="165"/>
      <c r="O153" s="165"/>
      <c r="P153" s="165"/>
      <c r="Q153" s="165"/>
      <c r="R153" s="165"/>
      <c r="S153" s="165"/>
      <c r="T153" s="165"/>
      <c r="U153" s="383"/>
      <c r="V153" s="165"/>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165"/>
      <c r="AT153" s="165"/>
      <c r="AU153" s="165"/>
      <c r="AV153" s="165"/>
      <c r="AW153" s="165"/>
      <c r="AX153" s="165"/>
      <c r="AY153" s="165"/>
      <c r="AZ153" s="165"/>
      <c r="BA153" s="165"/>
      <c r="BB153" s="165"/>
      <c r="BC153" s="165"/>
      <c r="BD153" s="165"/>
      <c r="BE153" s="165"/>
      <c r="BF153" s="165"/>
      <c r="BG153" s="165"/>
      <c r="BH153" s="165"/>
      <c r="BI153" s="165"/>
      <c r="BJ153" s="165"/>
      <c r="BK153" s="165"/>
      <c r="BL153" s="165"/>
    </row>
    <row r="154" spans="1:64" x14ac:dyDescent="0.25">
      <c r="A154" s="164"/>
      <c r="B154" s="165"/>
      <c r="C154" s="166"/>
      <c r="D154" s="165"/>
      <c r="E154" s="165"/>
      <c r="F154" s="164"/>
      <c r="G154" s="165"/>
      <c r="H154" s="165"/>
      <c r="I154" s="165"/>
      <c r="J154" s="165"/>
      <c r="K154" s="165"/>
      <c r="L154" s="165"/>
      <c r="M154" s="167"/>
      <c r="N154" s="165"/>
      <c r="O154" s="165"/>
      <c r="P154" s="165"/>
      <c r="Q154" s="165"/>
      <c r="R154" s="165"/>
      <c r="S154" s="165"/>
      <c r="T154" s="165"/>
      <c r="U154" s="383"/>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65"/>
      <c r="AV154" s="165"/>
      <c r="AW154" s="165"/>
      <c r="AX154" s="165"/>
      <c r="AY154" s="165"/>
      <c r="AZ154" s="165"/>
      <c r="BA154" s="165"/>
      <c r="BB154" s="165"/>
      <c r="BC154" s="165"/>
      <c r="BD154" s="165"/>
      <c r="BE154" s="165"/>
      <c r="BF154" s="165"/>
      <c r="BG154" s="165"/>
      <c r="BH154" s="165"/>
      <c r="BI154" s="165"/>
      <c r="BJ154" s="165"/>
      <c r="BK154" s="165"/>
      <c r="BL154" s="165"/>
    </row>
    <row r="155" spans="1:64" x14ac:dyDescent="0.25">
      <c r="A155" s="164"/>
      <c r="B155" s="165"/>
      <c r="C155" s="166"/>
      <c r="D155" s="165"/>
      <c r="E155" s="165"/>
      <c r="F155" s="164"/>
      <c r="G155" s="165"/>
      <c r="H155" s="165"/>
      <c r="I155" s="165"/>
      <c r="J155" s="165"/>
      <c r="K155" s="165"/>
      <c r="L155" s="165"/>
      <c r="M155" s="167"/>
      <c r="N155" s="165"/>
      <c r="O155" s="165"/>
      <c r="P155" s="165"/>
      <c r="Q155" s="165"/>
      <c r="R155" s="165"/>
      <c r="S155" s="165"/>
      <c r="T155" s="165"/>
      <c r="U155" s="383"/>
      <c r="V155" s="165"/>
      <c r="W155" s="165"/>
      <c r="X155" s="165"/>
      <c r="Y155" s="165"/>
      <c r="Z155" s="165"/>
      <c r="AA155" s="165"/>
      <c r="AB155" s="165"/>
      <c r="AC155" s="165"/>
      <c r="AD155" s="165"/>
      <c r="AE155" s="165"/>
      <c r="AF155" s="165"/>
      <c r="AG155" s="165"/>
      <c r="AH155" s="165"/>
      <c r="AI155" s="165"/>
      <c r="AJ155" s="165"/>
      <c r="AK155" s="165"/>
      <c r="AL155" s="165"/>
      <c r="AM155" s="165"/>
      <c r="AN155" s="165"/>
      <c r="AO155" s="165"/>
      <c r="AP155" s="165"/>
      <c r="AQ155" s="165"/>
      <c r="AR155" s="165"/>
      <c r="AS155" s="165"/>
      <c r="AT155" s="165"/>
      <c r="AU155" s="165"/>
      <c r="AV155" s="165"/>
      <c r="AW155" s="165"/>
      <c r="AX155" s="165"/>
      <c r="AY155" s="165"/>
      <c r="AZ155" s="165"/>
      <c r="BA155" s="165"/>
      <c r="BB155" s="165"/>
      <c r="BC155" s="165"/>
      <c r="BD155" s="165"/>
      <c r="BE155" s="165"/>
      <c r="BF155" s="165"/>
      <c r="BG155" s="165"/>
      <c r="BH155" s="165"/>
      <c r="BI155" s="165"/>
      <c r="BJ155" s="165"/>
      <c r="BK155" s="165"/>
      <c r="BL155" s="165"/>
    </row>
    <row r="156" spans="1:64" x14ac:dyDescent="0.25">
      <c r="A156" s="164"/>
      <c r="B156" s="165"/>
      <c r="C156" s="166"/>
      <c r="D156" s="165"/>
      <c r="E156" s="165"/>
      <c r="F156" s="164"/>
      <c r="G156" s="165"/>
      <c r="H156" s="165"/>
      <c r="I156" s="165"/>
      <c r="J156" s="165"/>
      <c r="K156" s="165"/>
      <c r="L156" s="165"/>
      <c r="M156" s="167"/>
      <c r="N156" s="165"/>
      <c r="O156" s="165"/>
      <c r="P156" s="165"/>
      <c r="Q156" s="165"/>
      <c r="R156" s="165"/>
      <c r="S156" s="165"/>
      <c r="T156" s="165"/>
      <c r="U156" s="383"/>
      <c r="V156" s="165"/>
      <c r="W156" s="165"/>
      <c r="X156" s="165"/>
      <c r="Y156" s="165"/>
      <c r="Z156" s="165"/>
      <c r="AA156" s="165"/>
      <c r="AB156" s="165"/>
      <c r="AC156" s="165"/>
      <c r="AD156" s="165"/>
      <c r="AE156" s="165"/>
      <c r="AF156" s="165"/>
      <c r="AG156" s="165"/>
      <c r="AH156" s="165"/>
      <c r="AI156" s="165"/>
      <c r="AJ156" s="165"/>
      <c r="AK156" s="165"/>
      <c r="AL156" s="165"/>
      <c r="AM156" s="165"/>
      <c r="AN156" s="165"/>
      <c r="AO156" s="165"/>
      <c r="AP156" s="165"/>
      <c r="AQ156" s="165"/>
      <c r="AR156" s="165"/>
      <c r="AS156" s="165"/>
      <c r="AT156" s="165"/>
      <c r="AU156" s="165"/>
      <c r="AV156" s="165"/>
      <c r="AW156" s="165"/>
      <c r="AX156" s="165"/>
      <c r="AY156" s="165"/>
      <c r="AZ156" s="165"/>
      <c r="BA156" s="165"/>
      <c r="BB156" s="165"/>
      <c r="BC156" s="165"/>
      <c r="BD156" s="165"/>
      <c r="BE156" s="165"/>
      <c r="BF156" s="165"/>
      <c r="BG156" s="165"/>
      <c r="BH156" s="165"/>
      <c r="BI156" s="165"/>
      <c r="BJ156" s="165"/>
      <c r="BK156" s="165"/>
      <c r="BL156" s="165"/>
    </row>
    <row r="157" spans="1:64" x14ac:dyDescent="0.25">
      <c r="A157" s="164"/>
      <c r="B157" s="165"/>
      <c r="C157" s="166"/>
      <c r="D157" s="165"/>
      <c r="E157" s="165"/>
      <c r="F157" s="164"/>
      <c r="G157" s="165"/>
      <c r="H157" s="165"/>
      <c r="I157" s="165"/>
      <c r="J157" s="165"/>
      <c r="K157" s="165"/>
      <c r="L157" s="165"/>
      <c r="M157" s="167"/>
      <c r="N157" s="165"/>
      <c r="O157" s="165"/>
      <c r="P157" s="165"/>
      <c r="Q157" s="165"/>
      <c r="R157" s="165"/>
      <c r="S157" s="165"/>
      <c r="T157" s="165"/>
      <c r="U157" s="383"/>
      <c r="V157" s="165"/>
      <c r="W157" s="165"/>
      <c r="X157" s="165"/>
      <c r="Y157" s="165"/>
      <c r="Z157" s="165"/>
      <c r="AA157" s="165"/>
      <c r="AB157" s="165"/>
      <c r="AC157" s="165"/>
      <c r="AD157" s="165"/>
      <c r="AE157" s="165"/>
      <c r="AF157" s="165"/>
      <c r="AG157" s="165"/>
      <c r="AH157" s="165"/>
      <c r="AI157" s="165"/>
      <c r="AJ157" s="165"/>
      <c r="AK157" s="165"/>
      <c r="AL157" s="165"/>
      <c r="AM157" s="165"/>
      <c r="AN157" s="165"/>
      <c r="AO157" s="165"/>
      <c r="AP157" s="165"/>
      <c r="AQ157" s="165"/>
      <c r="AR157" s="165"/>
      <c r="AS157" s="165"/>
      <c r="AT157" s="165"/>
      <c r="AU157" s="165"/>
      <c r="AV157" s="165"/>
      <c r="AW157" s="165"/>
      <c r="AX157" s="165"/>
      <c r="AY157" s="165"/>
      <c r="AZ157" s="165"/>
      <c r="BA157" s="165"/>
      <c r="BB157" s="165"/>
      <c r="BC157" s="165"/>
      <c r="BD157" s="165"/>
      <c r="BE157" s="165"/>
      <c r="BF157" s="165"/>
      <c r="BG157" s="165"/>
      <c r="BH157" s="165"/>
      <c r="BI157" s="165"/>
      <c r="BJ157" s="165"/>
      <c r="BK157" s="165"/>
      <c r="BL157" s="165"/>
    </row>
    <row r="158" spans="1:64" x14ac:dyDescent="0.25">
      <c r="A158" s="164"/>
      <c r="B158" s="165"/>
      <c r="C158" s="166"/>
      <c r="D158" s="165"/>
      <c r="E158" s="165"/>
      <c r="F158" s="164"/>
      <c r="G158" s="165"/>
      <c r="H158" s="165"/>
      <c r="I158" s="165"/>
      <c r="J158" s="165"/>
      <c r="K158" s="165"/>
      <c r="L158" s="165"/>
      <c r="M158" s="167"/>
      <c r="N158" s="165"/>
      <c r="O158" s="165"/>
      <c r="P158" s="165"/>
      <c r="Q158" s="165"/>
      <c r="R158" s="165"/>
      <c r="S158" s="165"/>
      <c r="T158" s="165"/>
      <c r="U158" s="383"/>
      <c r="V158" s="165"/>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165"/>
      <c r="AV158" s="165"/>
      <c r="AW158" s="165"/>
      <c r="AX158" s="165"/>
      <c r="AY158" s="165"/>
      <c r="AZ158" s="165"/>
      <c r="BA158" s="165"/>
      <c r="BB158" s="165"/>
      <c r="BC158" s="165"/>
      <c r="BD158" s="165"/>
      <c r="BE158" s="165"/>
      <c r="BF158" s="165"/>
      <c r="BG158" s="165"/>
      <c r="BH158" s="165"/>
      <c r="BI158" s="165"/>
      <c r="BJ158" s="165"/>
      <c r="BK158" s="165"/>
      <c r="BL158" s="165"/>
    </row>
    <row r="159" spans="1:64" x14ac:dyDescent="0.25">
      <c r="A159" s="164"/>
      <c r="B159" s="165"/>
      <c r="C159" s="166"/>
      <c r="D159" s="165"/>
      <c r="E159" s="165"/>
      <c r="F159" s="164"/>
      <c r="G159" s="165"/>
      <c r="H159" s="165"/>
      <c r="I159" s="165"/>
      <c r="J159" s="165"/>
      <c r="K159" s="165"/>
      <c r="L159" s="165"/>
      <c r="M159" s="167"/>
      <c r="N159" s="165"/>
      <c r="O159" s="165"/>
      <c r="P159" s="165"/>
      <c r="Q159" s="165"/>
      <c r="R159" s="165"/>
      <c r="S159" s="165"/>
      <c r="T159" s="165"/>
      <c r="U159" s="383"/>
      <c r="V159" s="165"/>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165"/>
      <c r="AV159" s="165"/>
      <c r="AW159" s="165"/>
      <c r="AX159" s="165"/>
      <c r="AY159" s="165"/>
      <c r="AZ159" s="165"/>
      <c r="BA159" s="165"/>
      <c r="BB159" s="165"/>
      <c r="BC159" s="165"/>
      <c r="BD159" s="165"/>
      <c r="BE159" s="165"/>
      <c r="BF159" s="165"/>
      <c r="BG159" s="165"/>
      <c r="BH159" s="165"/>
      <c r="BI159" s="165"/>
      <c r="BJ159" s="165"/>
      <c r="BK159" s="165"/>
      <c r="BL159" s="165"/>
    </row>
    <row r="160" spans="1:64" x14ac:dyDescent="0.25">
      <c r="A160" s="164"/>
      <c r="B160" s="165"/>
      <c r="C160" s="166"/>
      <c r="D160" s="165"/>
      <c r="E160" s="165"/>
      <c r="F160" s="164"/>
      <c r="G160" s="165"/>
      <c r="H160" s="165"/>
      <c r="I160" s="165"/>
      <c r="J160" s="165"/>
      <c r="K160" s="165"/>
      <c r="L160" s="165"/>
      <c r="M160" s="167"/>
      <c r="N160" s="165"/>
      <c r="O160" s="165"/>
      <c r="P160" s="165"/>
      <c r="Q160" s="165"/>
      <c r="R160" s="165"/>
      <c r="S160" s="165"/>
      <c r="T160" s="165"/>
      <c r="U160" s="383"/>
      <c r="V160" s="165"/>
      <c r="W160" s="165"/>
      <c r="X160" s="165"/>
      <c r="Y160" s="165"/>
      <c r="Z160" s="165"/>
      <c r="AA160" s="165"/>
      <c r="AB160" s="165"/>
      <c r="AC160" s="165"/>
      <c r="AD160" s="165"/>
      <c r="AE160" s="165"/>
      <c r="AF160" s="165"/>
      <c r="AG160" s="165"/>
      <c r="AH160" s="165"/>
      <c r="AI160" s="165"/>
      <c r="AJ160" s="165"/>
      <c r="AK160" s="165"/>
      <c r="AL160" s="165"/>
      <c r="AM160" s="165"/>
      <c r="AN160" s="165"/>
      <c r="AO160" s="165"/>
      <c r="AP160" s="165"/>
      <c r="AQ160" s="165"/>
      <c r="AR160" s="165"/>
      <c r="AS160" s="165"/>
      <c r="AT160" s="165"/>
      <c r="AU160" s="165"/>
      <c r="AV160" s="165"/>
      <c r="AW160" s="165"/>
      <c r="AX160" s="165"/>
      <c r="AY160" s="165"/>
      <c r="AZ160" s="165"/>
      <c r="BA160" s="165"/>
      <c r="BB160" s="165"/>
      <c r="BC160" s="165"/>
      <c r="BD160" s="165"/>
      <c r="BE160" s="165"/>
      <c r="BF160" s="165"/>
      <c r="BG160" s="165"/>
      <c r="BH160" s="165"/>
      <c r="BI160" s="165"/>
      <c r="BJ160" s="165"/>
      <c r="BK160" s="165"/>
      <c r="BL160" s="165"/>
    </row>
    <row r="161" spans="1:64" x14ac:dyDescent="0.25">
      <c r="A161" s="164"/>
      <c r="B161" s="165"/>
      <c r="C161" s="166"/>
      <c r="D161" s="165"/>
      <c r="E161" s="165"/>
      <c r="F161" s="164"/>
      <c r="G161" s="165"/>
      <c r="H161" s="165"/>
      <c r="I161" s="165"/>
      <c r="J161" s="165"/>
      <c r="K161" s="165"/>
      <c r="L161" s="165"/>
      <c r="M161" s="167"/>
      <c r="N161" s="165"/>
      <c r="O161" s="165"/>
      <c r="P161" s="165"/>
      <c r="Q161" s="165"/>
      <c r="R161" s="165"/>
      <c r="S161" s="165"/>
      <c r="T161" s="165"/>
      <c r="U161" s="383"/>
      <c r="V161" s="165"/>
      <c r="W161" s="165"/>
      <c r="X161" s="165"/>
      <c r="Y161" s="165"/>
      <c r="Z161" s="165"/>
      <c r="AA161" s="165"/>
      <c r="AB161" s="165"/>
      <c r="AC161" s="165"/>
      <c r="AD161" s="165"/>
      <c r="AE161" s="165"/>
      <c r="AF161" s="165"/>
      <c r="AG161" s="165"/>
      <c r="AH161" s="165"/>
      <c r="AI161" s="165"/>
      <c r="AJ161" s="165"/>
      <c r="AK161" s="165"/>
      <c r="AL161" s="165"/>
      <c r="AM161" s="165"/>
      <c r="AN161" s="165"/>
      <c r="AO161" s="165"/>
      <c r="AP161" s="165"/>
      <c r="AQ161" s="165"/>
      <c r="AR161" s="165"/>
      <c r="AS161" s="165"/>
      <c r="AT161" s="165"/>
      <c r="AU161" s="165"/>
      <c r="AV161" s="165"/>
      <c r="AW161" s="165"/>
      <c r="AX161" s="165"/>
      <c r="AY161" s="165"/>
      <c r="AZ161" s="165"/>
      <c r="BA161" s="165"/>
      <c r="BB161" s="165"/>
      <c r="BC161" s="165"/>
      <c r="BD161" s="165"/>
      <c r="BE161" s="165"/>
      <c r="BF161" s="165"/>
      <c r="BG161" s="165"/>
      <c r="BH161" s="165"/>
      <c r="BI161" s="165"/>
      <c r="BJ161" s="165"/>
      <c r="BK161" s="165"/>
      <c r="BL161" s="165"/>
    </row>
    <row r="162" spans="1:64" x14ac:dyDescent="0.25">
      <c r="A162" s="164"/>
      <c r="B162" s="165"/>
      <c r="C162" s="166"/>
      <c r="D162" s="165"/>
      <c r="E162" s="165"/>
      <c r="F162" s="164"/>
      <c r="G162" s="165"/>
      <c r="H162" s="165"/>
      <c r="I162" s="165"/>
      <c r="J162" s="165"/>
      <c r="K162" s="165"/>
      <c r="L162" s="165"/>
      <c r="M162" s="167"/>
      <c r="N162" s="165"/>
      <c r="O162" s="165"/>
      <c r="P162" s="165"/>
      <c r="Q162" s="165"/>
      <c r="R162" s="165"/>
      <c r="S162" s="165"/>
      <c r="T162" s="165"/>
      <c r="U162" s="383"/>
      <c r="V162" s="165"/>
      <c r="W162" s="165"/>
      <c r="X162" s="165"/>
      <c r="Y162" s="165"/>
      <c r="Z162" s="165"/>
      <c r="AA162" s="165"/>
      <c r="AB162" s="165"/>
      <c r="AC162" s="165"/>
      <c r="AD162" s="165"/>
      <c r="AE162" s="165"/>
      <c r="AF162" s="165"/>
      <c r="AG162" s="165"/>
      <c r="AH162" s="165"/>
      <c r="AI162" s="165"/>
      <c r="AJ162" s="165"/>
      <c r="AK162" s="165"/>
      <c r="AL162" s="165"/>
      <c r="AM162" s="165"/>
      <c r="AN162" s="165"/>
      <c r="AO162" s="165"/>
      <c r="AP162" s="165"/>
      <c r="AQ162" s="165"/>
      <c r="AR162" s="165"/>
      <c r="AS162" s="165"/>
      <c r="AT162" s="165"/>
      <c r="AU162" s="165"/>
      <c r="AV162" s="165"/>
      <c r="AW162" s="165"/>
      <c r="AX162" s="165"/>
      <c r="AY162" s="165"/>
      <c r="AZ162" s="165"/>
      <c r="BA162" s="165"/>
      <c r="BB162" s="165"/>
      <c r="BC162" s="165"/>
      <c r="BD162" s="165"/>
      <c r="BE162" s="165"/>
      <c r="BF162" s="165"/>
      <c r="BG162" s="165"/>
      <c r="BH162" s="165"/>
      <c r="BI162" s="165"/>
      <c r="BJ162" s="165"/>
      <c r="BK162" s="165"/>
      <c r="BL162" s="165"/>
    </row>
    <row r="163" spans="1:64" x14ac:dyDescent="0.25">
      <c r="A163" s="164"/>
      <c r="B163" s="165"/>
      <c r="C163" s="166"/>
      <c r="D163" s="165"/>
      <c r="E163" s="165"/>
      <c r="F163" s="164"/>
      <c r="G163" s="165"/>
      <c r="H163" s="165"/>
      <c r="I163" s="165"/>
      <c r="J163" s="165"/>
      <c r="K163" s="165"/>
      <c r="L163" s="165"/>
      <c r="M163" s="167"/>
      <c r="N163" s="165"/>
      <c r="O163" s="165"/>
      <c r="P163" s="165"/>
      <c r="Q163" s="165"/>
      <c r="R163" s="165"/>
      <c r="S163" s="165"/>
      <c r="T163" s="165"/>
      <c r="U163" s="383"/>
      <c r="V163" s="165"/>
      <c r="W163" s="165"/>
      <c r="X163" s="165"/>
      <c r="Y163" s="165"/>
      <c r="Z163" s="165"/>
      <c r="AA163" s="165"/>
      <c r="AB163" s="165"/>
      <c r="AC163" s="165"/>
      <c r="AD163" s="165"/>
      <c r="AE163" s="165"/>
      <c r="AF163" s="165"/>
      <c r="AG163" s="165"/>
      <c r="AH163" s="165"/>
      <c r="AI163" s="165"/>
      <c r="AJ163" s="165"/>
      <c r="AK163" s="165"/>
      <c r="AL163" s="165"/>
      <c r="AM163" s="165"/>
      <c r="AN163" s="165"/>
      <c r="AO163" s="165"/>
      <c r="AP163" s="165"/>
      <c r="AQ163" s="165"/>
      <c r="AR163" s="165"/>
      <c r="AS163" s="165"/>
      <c r="AT163" s="165"/>
      <c r="AU163" s="165"/>
      <c r="AV163" s="165"/>
      <c r="AW163" s="165"/>
      <c r="AX163" s="165"/>
      <c r="AY163" s="165"/>
      <c r="AZ163" s="165"/>
      <c r="BA163" s="165"/>
      <c r="BB163" s="165"/>
      <c r="BC163" s="165"/>
      <c r="BD163" s="165"/>
      <c r="BE163" s="165"/>
      <c r="BF163" s="165"/>
      <c r="BG163" s="165"/>
      <c r="BH163" s="165"/>
      <c r="BI163" s="165"/>
      <c r="BJ163" s="165"/>
      <c r="BK163" s="165"/>
      <c r="BL163" s="165"/>
    </row>
    <row r="164" spans="1:64" x14ac:dyDescent="0.25">
      <c r="A164" s="164"/>
      <c r="B164" s="165"/>
      <c r="C164" s="166"/>
      <c r="D164" s="165"/>
      <c r="E164" s="165"/>
      <c r="F164" s="164"/>
      <c r="G164" s="165"/>
      <c r="H164" s="165"/>
      <c r="I164" s="165"/>
      <c r="J164" s="165"/>
      <c r="K164" s="165"/>
      <c r="L164" s="165"/>
      <c r="M164" s="167"/>
      <c r="N164" s="165"/>
      <c r="O164" s="165"/>
      <c r="P164" s="165"/>
      <c r="Q164" s="165"/>
      <c r="R164" s="165"/>
      <c r="S164" s="165"/>
      <c r="T164" s="165"/>
      <c r="U164" s="383"/>
      <c r="V164" s="165"/>
      <c r="W164" s="165"/>
      <c r="X164" s="165"/>
      <c r="Y164" s="165"/>
      <c r="Z164" s="165"/>
      <c r="AA164" s="165"/>
      <c r="AB164" s="165"/>
      <c r="AC164" s="165"/>
      <c r="AD164" s="165"/>
      <c r="AE164" s="165"/>
      <c r="AF164" s="165"/>
      <c r="AG164" s="165"/>
      <c r="AH164" s="165"/>
      <c r="AI164" s="165"/>
      <c r="AJ164" s="165"/>
      <c r="AK164" s="165"/>
      <c r="AL164" s="165"/>
      <c r="AM164" s="165"/>
      <c r="AN164" s="165"/>
      <c r="AO164" s="165"/>
      <c r="AP164" s="165"/>
      <c r="AQ164" s="165"/>
      <c r="AR164" s="165"/>
      <c r="AS164" s="165"/>
      <c r="AT164" s="165"/>
      <c r="AU164" s="165"/>
      <c r="AV164" s="165"/>
      <c r="AW164" s="165"/>
      <c r="AX164" s="165"/>
      <c r="AY164" s="165"/>
      <c r="AZ164" s="165"/>
      <c r="BA164" s="165"/>
      <c r="BB164" s="165"/>
      <c r="BC164" s="165"/>
      <c r="BD164" s="165"/>
      <c r="BE164" s="165"/>
      <c r="BF164" s="165"/>
      <c r="BG164" s="165"/>
      <c r="BH164" s="165"/>
      <c r="BI164" s="165"/>
      <c r="BJ164" s="165"/>
      <c r="BK164" s="165"/>
      <c r="BL164" s="165"/>
    </row>
    <row r="165" spans="1:64" x14ac:dyDescent="0.25">
      <c r="A165" s="164"/>
      <c r="B165" s="165"/>
      <c r="C165" s="166"/>
      <c r="D165" s="165"/>
      <c r="E165" s="165"/>
      <c r="F165" s="164"/>
      <c r="G165" s="165"/>
      <c r="H165" s="165"/>
      <c r="I165" s="165"/>
      <c r="J165" s="165"/>
      <c r="K165" s="165"/>
      <c r="L165" s="165"/>
      <c r="M165" s="167"/>
      <c r="N165" s="165"/>
      <c r="O165" s="165"/>
      <c r="P165" s="165"/>
      <c r="Q165" s="165"/>
      <c r="R165" s="165"/>
      <c r="S165" s="165"/>
      <c r="T165" s="165"/>
      <c r="U165" s="383"/>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c r="BC165" s="165"/>
      <c r="BD165" s="165"/>
      <c r="BE165" s="165"/>
      <c r="BF165" s="165"/>
      <c r="BG165" s="165"/>
      <c r="BH165" s="165"/>
      <c r="BI165" s="165"/>
      <c r="BJ165" s="165"/>
      <c r="BK165" s="165"/>
      <c r="BL165" s="165"/>
    </row>
    <row r="166" spans="1:64" x14ac:dyDescent="0.25">
      <c r="A166" s="164"/>
      <c r="B166" s="165"/>
      <c r="C166" s="166"/>
      <c r="D166" s="165"/>
      <c r="E166" s="165"/>
      <c r="F166" s="164"/>
      <c r="G166" s="165"/>
      <c r="H166" s="165"/>
      <c r="I166" s="165"/>
      <c r="J166" s="165"/>
      <c r="K166" s="165"/>
      <c r="L166" s="165"/>
      <c r="M166" s="167"/>
      <c r="N166" s="165"/>
      <c r="O166" s="165"/>
      <c r="P166" s="165"/>
      <c r="Q166" s="165"/>
      <c r="R166" s="165"/>
      <c r="S166" s="165"/>
      <c r="T166" s="165"/>
      <c r="U166" s="383"/>
      <c r="V166" s="165"/>
      <c r="W166" s="165"/>
      <c r="X166" s="165"/>
      <c r="Y166" s="165"/>
      <c r="Z166" s="165"/>
      <c r="AA166" s="165"/>
      <c r="AB166" s="165"/>
      <c r="AC166" s="165"/>
      <c r="AD166" s="165"/>
      <c r="AE166" s="165"/>
      <c r="AF166" s="165"/>
      <c r="AG166" s="165"/>
      <c r="AH166" s="165"/>
      <c r="AI166" s="165"/>
      <c r="AJ166" s="165"/>
      <c r="AK166" s="165"/>
      <c r="AL166" s="165"/>
      <c r="AM166" s="165"/>
      <c r="AN166" s="165"/>
      <c r="AO166" s="165"/>
      <c r="AP166" s="165"/>
      <c r="AQ166" s="165"/>
      <c r="AR166" s="165"/>
      <c r="AS166" s="165"/>
      <c r="AT166" s="165"/>
      <c r="AU166" s="165"/>
      <c r="AV166" s="165"/>
      <c r="AW166" s="165"/>
      <c r="AX166" s="165"/>
      <c r="AY166" s="165"/>
      <c r="AZ166" s="165"/>
      <c r="BA166" s="165"/>
      <c r="BB166" s="165"/>
      <c r="BC166" s="165"/>
      <c r="BD166" s="165"/>
      <c r="BE166" s="165"/>
      <c r="BF166" s="165"/>
      <c r="BG166" s="165"/>
      <c r="BH166" s="165"/>
      <c r="BI166" s="165"/>
      <c r="BJ166" s="165"/>
      <c r="BK166" s="165"/>
      <c r="BL166" s="165"/>
    </row>
    <row r="167" spans="1:64" x14ac:dyDescent="0.25">
      <c r="A167" s="164"/>
      <c r="B167" s="165"/>
      <c r="C167" s="166"/>
      <c r="D167" s="165"/>
      <c r="E167" s="165"/>
      <c r="F167" s="164"/>
      <c r="G167" s="165"/>
      <c r="H167" s="165"/>
      <c r="I167" s="165"/>
      <c r="J167" s="165"/>
      <c r="K167" s="165"/>
      <c r="L167" s="165"/>
      <c r="M167" s="167"/>
      <c r="N167" s="165"/>
      <c r="O167" s="165"/>
      <c r="P167" s="165"/>
      <c r="Q167" s="165"/>
      <c r="R167" s="165"/>
      <c r="S167" s="165"/>
      <c r="T167" s="165"/>
      <c r="U167" s="383"/>
      <c r="V167" s="165"/>
      <c r="W167" s="165"/>
      <c r="X167" s="165"/>
      <c r="Y167" s="165"/>
      <c r="Z167" s="165"/>
      <c r="AA167" s="165"/>
      <c r="AB167" s="165"/>
      <c r="AC167" s="165"/>
      <c r="AD167" s="165"/>
      <c r="AE167" s="165"/>
      <c r="AF167" s="165"/>
      <c r="AG167" s="165"/>
      <c r="AH167" s="165"/>
      <c r="AI167" s="165"/>
      <c r="AJ167" s="165"/>
      <c r="AK167" s="165"/>
      <c r="AL167" s="165"/>
      <c r="AM167" s="165"/>
      <c r="AN167" s="165"/>
      <c r="AO167" s="165"/>
      <c r="AP167" s="165"/>
      <c r="AQ167" s="165"/>
      <c r="AR167" s="165"/>
      <c r="AS167" s="165"/>
      <c r="AT167" s="165"/>
      <c r="AU167" s="165"/>
      <c r="AV167" s="165"/>
      <c r="AW167" s="165"/>
      <c r="AX167" s="165"/>
      <c r="AY167" s="165"/>
      <c r="AZ167" s="165"/>
      <c r="BA167" s="165"/>
      <c r="BB167" s="165"/>
      <c r="BC167" s="165"/>
      <c r="BD167" s="165"/>
      <c r="BE167" s="165"/>
      <c r="BF167" s="165"/>
      <c r="BG167" s="165"/>
      <c r="BH167" s="165"/>
      <c r="BI167" s="165"/>
      <c r="BJ167" s="165"/>
      <c r="BK167" s="165"/>
      <c r="BL167" s="165"/>
    </row>
    <row r="168" spans="1:64" x14ac:dyDescent="0.25">
      <c r="A168" s="164"/>
      <c r="B168" s="165"/>
      <c r="C168" s="166"/>
      <c r="D168" s="165"/>
      <c r="E168" s="165"/>
      <c r="F168" s="164"/>
      <c r="G168" s="165"/>
      <c r="H168" s="165"/>
      <c r="I168" s="165"/>
      <c r="J168" s="165"/>
      <c r="K168" s="165"/>
      <c r="L168" s="165"/>
      <c r="M168" s="167"/>
      <c r="N168" s="165"/>
      <c r="O168" s="165"/>
      <c r="P168" s="165"/>
      <c r="Q168" s="165"/>
      <c r="R168" s="165"/>
      <c r="S168" s="165"/>
      <c r="T168" s="165"/>
      <c r="U168" s="383"/>
      <c r="V168" s="165"/>
      <c r="W168" s="165"/>
      <c r="X168" s="165"/>
      <c r="Y168" s="165"/>
      <c r="Z168" s="165"/>
      <c r="AA168" s="165"/>
      <c r="AB168" s="165"/>
      <c r="AC168" s="165"/>
      <c r="AD168" s="165"/>
      <c r="AE168" s="165"/>
      <c r="AF168" s="165"/>
      <c r="AG168" s="165"/>
      <c r="AH168" s="165"/>
      <c r="AI168" s="165"/>
      <c r="AJ168" s="165"/>
      <c r="AK168" s="165"/>
      <c r="AL168" s="165"/>
      <c r="AM168" s="165"/>
      <c r="AN168" s="165"/>
      <c r="AO168" s="165"/>
      <c r="AP168" s="165"/>
      <c r="AQ168" s="165"/>
      <c r="AR168" s="165"/>
      <c r="AS168" s="165"/>
      <c r="AT168" s="165"/>
      <c r="AU168" s="165"/>
      <c r="AV168" s="165"/>
      <c r="AW168" s="165"/>
      <c r="AX168" s="165"/>
      <c r="AY168" s="165"/>
      <c r="AZ168" s="165"/>
      <c r="BA168" s="165"/>
      <c r="BB168" s="165"/>
      <c r="BC168" s="165"/>
      <c r="BD168" s="165"/>
      <c r="BE168" s="165"/>
      <c r="BF168" s="165"/>
      <c r="BG168" s="165"/>
      <c r="BH168" s="165"/>
      <c r="BI168" s="165"/>
      <c r="BJ168" s="165"/>
      <c r="BK168" s="165"/>
      <c r="BL168" s="165"/>
    </row>
    <row r="169" spans="1:64" x14ac:dyDescent="0.25">
      <c r="A169" s="164"/>
      <c r="B169" s="165"/>
      <c r="C169" s="166"/>
      <c r="D169" s="165"/>
      <c r="E169" s="165"/>
      <c r="F169" s="164"/>
      <c r="G169" s="165"/>
      <c r="H169" s="165"/>
      <c r="I169" s="165"/>
      <c r="J169" s="165"/>
      <c r="K169" s="165"/>
      <c r="L169" s="165"/>
      <c r="M169" s="167"/>
      <c r="N169" s="165"/>
      <c r="O169" s="165"/>
      <c r="P169" s="165"/>
      <c r="Q169" s="165"/>
      <c r="R169" s="165"/>
      <c r="S169" s="165"/>
      <c r="T169" s="165"/>
      <c r="U169" s="383"/>
      <c r="V169" s="165"/>
      <c r="W169" s="165"/>
      <c r="X169" s="165"/>
      <c r="Y169" s="165"/>
      <c r="Z169" s="165"/>
      <c r="AA169" s="165"/>
      <c r="AB169" s="165"/>
      <c r="AC169" s="165"/>
      <c r="AD169" s="165"/>
      <c r="AE169" s="165"/>
      <c r="AF169" s="165"/>
      <c r="AG169" s="165"/>
      <c r="AH169" s="165"/>
      <c r="AI169" s="165"/>
      <c r="AJ169" s="165"/>
      <c r="AK169" s="165"/>
      <c r="AL169" s="165"/>
      <c r="AM169" s="165"/>
      <c r="AN169" s="165"/>
      <c r="AO169" s="165"/>
      <c r="AP169" s="165"/>
      <c r="AQ169" s="165"/>
      <c r="AR169" s="165"/>
      <c r="AS169" s="165"/>
      <c r="AT169" s="165"/>
      <c r="AU169" s="165"/>
      <c r="AV169" s="165"/>
      <c r="AW169" s="165"/>
      <c r="AX169" s="165"/>
      <c r="AY169" s="165"/>
      <c r="AZ169" s="165"/>
      <c r="BA169" s="165"/>
      <c r="BB169" s="165"/>
      <c r="BC169" s="165"/>
      <c r="BD169" s="165"/>
      <c r="BE169" s="165"/>
      <c r="BF169" s="165"/>
      <c r="BG169" s="165"/>
      <c r="BH169" s="165"/>
      <c r="BI169" s="165"/>
      <c r="BJ169" s="165"/>
      <c r="BK169" s="165"/>
      <c r="BL169" s="165"/>
    </row>
    <row r="170" spans="1:64" x14ac:dyDescent="0.25">
      <c r="A170" s="164"/>
      <c r="B170" s="165"/>
      <c r="C170" s="166"/>
      <c r="D170" s="165"/>
      <c r="E170" s="165"/>
      <c r="F170" s="164"/>
      <c r="G170" s="165"/>
      <c r="H170" s="165"/>
      <c r="I170" s="165"/>
      <c r="J170" s="165"/>
      <c r="K170" s="165"/>
      <c r="L170" s="165"/>
      <c r="M170" s="167"/>
      <c r="N170" s="165"/>
      <c r="O170" s="165"/>
      <c r="P170" s="165"/>
      <c r="Q170" s="165"/>
      <c r="R170" s="165"/>
      <c r="S170" s="165"/>
      <c r="T170" s="165"/>
      <c r="U170" s="383"/>
      <c r="V170" s="165"/>
      <c r="W170" s="165"/>
      <c r="X170" s="165"/>
      <c r="Y170" s="165"/>
      <c r="Z170" s="165"/>
      <c r="AA170" s="165"/>
      <c r="AB170" s="165"/>
      <c r="AC170" s="165"/>
      <c r="AD170" s="165"/>
      <c r="AE170" s="165"/>
      <c r="AF170" s="165"/>
      <c r="AG170" s="165"/>
      <c r="AH170" s="165"/>
      <c r="AI170" s="165"/>
      <c r="AJ170" s="165"/>
      <c r="AK170" s="165"/>
      <c r="AL170" s="165"/>
      <c r="AM170" s="165"/>
      <c r="AN170" s="165"/>
      <c r="AO170" s="165"/>
      <c r="AP170" s="165"/>
      <c r="AQ170" s="165"/>
      <c r="AR170" s="165"/>
      <c r="AS170" s="165"/>
      <c r="AT170" s="165"/>
      <c r="AU170" s="165"/>
      <c r="AV170" s="165"/>
      <c r="AW170" s="165"/>
      <c r="AX170" s="165"/>
      <c r="AY170" s="165"/>
      <c r="AZ170" s="165"/>
      <c r="BA170" s="165"/>
      <c r="BB170" s="165"/>
      <c r="BC170" s="165"/>
      <c r="BD170" s="165"/>
      <c r="BE170" s="165"/>
      <c r="BF170" s="165"/>
      <c r="BG170" s="165"/>
      <c r="BH170" s="165"/>
      <c r="BI170" s="165"/>
      <c r="BJ170" s="165"/>
      <c r="BK170" s="165"/>
      <c r="BL170" s="165"/>
    </row>
    <row r="171" spans="1:64" x14ac:dyDescent="0.25">
      <c r="A171" s="164"/>
      <c r="B171" s="165"/>
      <c r="C171" s="166"/>
      <c r="D171" s="165"/>
      <c r="E171" s="165"/>
      <c r="F171" s="164"/>
      <c r="G171" s="165"/>
      <c r="H171" s="165"/>
      <c r="I171" s="165"/>
      <c r="J171" s="165"/>
      <c r="K171" s="165"/>
      <c r="L171" s="165"/>
      <c r="M171" s="167"/>
      <c r="N171" s="165"/>
      <c r="O171" s="165"/>
      <c r="P171" s="165"/>
      <c r="Q171" s="165"/>
      <c r="R171" s="165"/>
      <c r="S171" s="165"/>
      <c r="T171" s="165"/>
      <c r="U171" s="383"/>
      <c r="V171" s="165"/>
      <c r="W171" s="165"/>
      <c r="X171" s="165"/>
      <c r="Y171" s="165"/>
      <c r="Z171" s="165"/>
      <c r="AA171" s="165"/>
      <c r="AB171" s="165"/>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row>
    <row r="172" spans="1:64" x14ac:dyDescent="0.25">
      <c r="A172" s="164"/>
      <c r="B172" s="165"/>
      <c r="C172" s="166"/>
      <c r="D172" s="165"/>
      <c r="E172" s="165"/>
      <c r="F172" s="164"/>
      <c r="G172" s="165"/>
      <c r="H172" s="165"/>
      <c r="I172" s="165"/>
      <c r="J172" s="165"/>
      <c r="K172" s="165"/>
      <c r="L172" s="165"/>
      <c r="M172" s="167"/>
      <c r="N172" s="165"/>
      <c r="O172" s="165"/>
      <c r="P172" s="165"/>
      <c r="Q172" s="165"/>
      <c r="R172" s="165"/>
      <c r="S172" s="165"/>
      <c r="T172" s="165"/>
      <c r="U172" s="383"/>
      <c r="V172" s="165"/>
      <c r="W172" s="165"/>
      <c r="X172" s="165"/>
      <c r="Y172" s="165"/>
      <c r="Z172" s="165"/>
      <c r="AA172" s="165"/>
      <c r="AB172" s="165"/>
      <c r="AC172" s="165"/>
      <c r="AD172" s="165"/>
      <c r="AE172" s="165"/>
      <c r="AF172" s="165"/>
      <c r="AG172" s="165"/>
      <c r="AH172" s="165"/>
      <c r="AI172" s="165"/>
      <c r="AJ172" s="165"/>
      <c r="AK172" s="165"/>
      <c r="AL172" s="165"/>
      <c r="AM172" s="165"/>
      <c r="AN172" s="165"/>
      <c r="AO172" s="165"/>
      <c r="AP172" s="165"/>
      <c r="AQ172" s="165"/>
      <c r="AR172" s="165"/>
      <c r="AS172" s="165"/>
      <c r="AT172" s="165"/>
      <c r="AU172" s="165"/>
      <c r="AV172" s="165"/>
      <c r="AW172" s="165"/>
      <c r="AX172" s="165"/>
      <c r="AY172" s="165"/>
      <c r="AZ172" s="165"/>
      <c r="BA172" s="165"/>
      <c r="BB172" s="165"/>
      <c r="BC172" s="165"/>
      <c r="BD172" s="165"/>
      <c r="BE172" s="165"/>
      <c r="BF172" s="165"/>
      <c r="BG172" s="165"/>
      <c r="BH172" s="165"/>
      <c r="BI172" s="165"/>
      <c r="BJ172" s="165"/>
      <c r="BK172" s="165"/>
      <c r="BL172" s="165"/>
    </row>
    <row r="173" spans="1:64" x14ac:dyDescent="0.25">
      <c r="A173" s="164"/>
      <c r="B173" s="165"/>
      <c r="C173" s="166"/>
      <c r="D173" s="165"/>
      <c r="E173" s="165"/>
      <c r="F173" s="164"/>
      <c r="G173" s="165"/>
      <c r="H173" s="165"/>
      <c r="I173" s="165"/>
      <c r="J173" s="165"/>
      <c r="K173" s="165"/>
      <c r="L173" s="165"/>
      <c r="M173" s="167"/>
      <c r="N173" s="165"/>
      <c r="O173" s="165"/>
      <c r="P173" s="165"/>
      <c r="Q173" s="165"/>
      <c r="R173" s="165"/>
      <c r="S173" s="165"/>
      <c r="T173" s="165"/>
      <c r="U173" s="383"/>
      <c r="V173" s="165"/>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c r="BC173" s="165"/>
      <c r="BD173" s="165"/>
      <c r="BE173" s="165"/>
      <c r="BF173" s="165"/>
      <c r="BG173" s="165"/>
      <c r="BH173" s="165"/>
      <c r="BI173" s="165"/>
      <c r="BJ173" s="165"/>
      <c r="BK173" s="165"/>
      <c r="BL173" s="165"/>
    </row>
    <row r="174" spans="1:64" x14ac:dyDescent="0.25">
      <c r="A174" s="164"/>
      <c r="B174" s="165"/>
      <c r="C174" s="166"/>
      <c r="D174" s="165"/>
      <c r="E174" s="165"/>
      <c r="F174" s="164"/>
      <c r="G174" s="165"/>
      <c r="H174" s="165"/>
      <c r="I174" s="165"/>
      <c r="J174" s="165"/>
      <c r="K174" s="165"/>
      <c r="L174" s="165"/>
      <c r="M174" s="167"/>
      <c r="N174" s="165"/>
      <c r="O174" s="165"/>
      <c r="P174" s="165"/>
      <c r="Q174" s="165"/>
      <c r="R174" s="165"/>
      <c r="S174" s="165"/>
      <c r="T174" s="165"/>
      <c r="U174" s="383"/>
      <c r="V174" s="165"/>
      <c r="W174" s="165"/>
      <c r="X174" s="165"/>
      <c r="Y174" s="165"/>
      <c r="Z174" s="165"/>
      <c r="AA174" s="165"/>
      <c r="AB174" s="165"/>
      <c r="AC174" s="165"/>
      <c r="AD174" s="165"/>
      <c r="AE174" s="165"/>
      <c r="AF174" s="165"/>
      <c r="AG174" s="165"/>
      <c r="AH174" s="165"/>
      <c r="AI174" s="165"/>
      <c r="AJ174" s="165"/>
      <c r="AK174" s="165"/>
      <c r="AL174" s="165"/>
      <c r="AM174" s="165"/>
      <c r="AN174" s="165"/>
      <c r="AO174" s="165"/>
      <c r="AP174" s="165"/>
      <c r="AQ174" s="165"/>
      <c r="AR174" s="165"/>
      <c r="AS174" s="165"/>
      <c r="AT174" s="165"/>
      <c r="AU174" s="165"/>
      <c r="AV174" s="165"/>
      <c r="AW174" s="165"/>
      <c r="AX174" s="165"/>
      <c r="AY174" s="165"/>
      <c r="AZ174" s="165"/>
      <c r="BA174" s="165"/>
      <c r="BB174" s="165"/>
      <c r="BC174" s="165"/>
      <c r="BD174" s="165"/>
      <c r="BE174" s="165"/>
      <c r="BF174" s="165"/>
      <c r="BG174" s="165"/>
      <c r="BH174" s="165"/>
      <c r="BI174" s="165"/>
      <c r="BJ174" s="165"/>
      <c r="BK174" s="165"/>
      <c r="BL174" s="165"/>
    </row>
    <row r="175" spans="1:64" x14ac:dyDescent="0.25">
      <c r="A175" s="164"/>
      <c r="B175" s="165"/>
      <c r="C175" s="166"/>
      <c r="D175" s="165"/>
      <c r="E175" s="165"/>
      <c r="F175" s="164"/>
      <c r="G175" s="165"/>
      <c r="H175" s="165"/>
      <c r="I175" s="165"/>
      <c r="J175" s="165"/>
      <c r="K175" s="165"/>
      <c r="L175" s="165"/>
      <c r="M175" s="167"/>
      <c r="N175" s="165"/>
      <c r="O175" s="165"/>
      <c r="P175" s="165"/>
      <c r="Q175" s="165"/>
      <c r="R175" s="165"/>
      <c r="S175" s="165"/>
      <c r="T175" s="165"/>
      <c r="U175" s="383"/>
      <c r="V175" s="165"/>
      <c r="W175" s="165"/>
      <c r="X175" s="165"/>
      <c r="Y175" s="165"/>
      <c r="Z175" s="165"/>
      <c r="AA175" s="165"/>
      <c r="AB175" s="165"/>
      <c r="AC175" s="165"/>
      <c r="AD175" s="165"/>
      <c r="AE175" s="165"/>
      <c r="AF175" s="165"/>
      <c r="AG175" s="165"/>
      <c r="AH175" s="165"/>
      <c r="AI175" s="165"/>
      <c r="AJ175" s="165"/>
      <c r="AK175" s="165"/>
      <c r="AL175" s="165"/>
      <c r="AM175" s="165"/>
      <c r="AN175" s="165"/>
      <c r="AO175" s="165"/>
      <c r="AP175" s="165"/>
      <c r="AQ175" s="165"/>
      <c r="AR175" s="165"/>
      <c r="AS175" s="165"/>
      <c r="AT175" s="165"/>
      <c r="AU175" s="165"/>
      <c r="AV175" s="165"/>
      <c r="AW175" s="165"/>
      <c r="AX175" s="165"/>
      <c r="AY175" s="165"/>
      <c r="AZ175" s="165"/>
      <c r="BA175" s="165"/>
      <c r="BB175" s="165"/>
      <c r="BC175" s="165"/>
      <c r="BD175" s="165"/>
      <c r="BE175" s="165"/>
      <c r="BF175" s="165"/>
      <c r="BG175" s="165"/>
      <c r="BH175" s="165"/>
      <c r="BI175" s="165"/>
      <c r="BJ175" s="165"/>
      <c r="BK175" s="165"/>
      <c r="BL175" s="165"/>
    </row>
    <row r="176" spans="1:64" x14ac:dyDescent="0.25">
      <c r="A176" s="164"/>
      <c r="B176" s="165"/>
      <c r="C176" s="166"/>
      <c r="D176" s="165"/>
      <c r="E176" s="165"/>
      <c r="F176" s="164"/>
      <c r="G176" s="165"/>
      <c r="H176" s="165"/>
      <c r="I176" s="165"/>
      <c r="J176" s="165"/>
      <c r="K176" s="165"/>
      <c r="L176" s="165"/>
      <c r="M176" s="167"/>
      <c r="N176" s="165"/>
      <c r="O176" s="165"/>
      <c r="P176" s="165"/>
      <c r="Q176" s="165"/>
      <c r="R176" s="165"/>
      <c r="S176" s="165"/>
      <c r="T176" s="165"/>
      <c r="U176" s="383"/>
      <c r="V176" s="165"/>
      <c r="W176" s="165"/>
      <c r="X176" s="165"/>
      <c r="Y176" s="165"/>
      <c r="Z176" s="165"/>
      <c r="AA176" s="165"/>
      <c r="AB176" s="165"/>
      <c r="AC176" s="165"/>
      <c r="AD176" s="165"/>
      <c r="AE176" s="165"/>
      <c r="AF176" s="165"/>
      <c r="AG176" s="165"/>
      <c r="AH176" s="165"/>
      <c r="AI176" s="165"/>
      <c r="AJ176" s="165"/>
      <c r="AK176" s="165"/>
      <c r="AL176" s="165"/>
      <c r="AM176" s="165"/>
      <c r="AN176" s="165"/>
      <c r="AO176" s="165"/>
      <c r="AP176" s="165"/>
      <c r="AQ176" s="165"/>
      <c r="AR176" s="165"/>
      <c r="AS176" s="165"/>
      <c r="AT176" s="165"/>
      <c r="AU176" s="165"/>
      <c r="AV176" s="165"/>
      <c r="AW176" s="165"/>
      <c r="AX176" s="165"/>
      <c r="AY176" s="165"/>
      <c r="AZ176" s="165"/>
      <c r="BA176" s="165"/>
      <c r="BB176" s="165"/>
      <c r="BC176" s="165"/>
      <c r="BD176" s="165"/>
      <c r="BE176" s="165"/>
      <c r="BF176" s="165"/>
      <c r="BG176" s="165"/>
      <c r="BH176" s="165"/>
      <c r="BI176" s="165"/>
      <c r="BJ176" s="165"/>
      <c r="BK176" s="165"/>
      <c r="BL176" s="165"/>
    </row>
    <row r="177" spans="1:64" x14ac:dyDescent="0.25">
      <c r="A177" s="164"/>
      <c r="B177" s="165"/>
      <c r="C177" s="166"/>
      <c r="D177" s="165"/>
      <c r="E177" s="165"/>
      <c r="F177" s="164"/>
      <c r="G177" s="165"/>
      <c r="H177" s="165"/>
      <c r="I177" s="165"/>
      <c r="J177" s="165"/>
      <c r="K177" s="165"/>
      <c r="L177" s="165"/>
      <c r="M177" s="167"/>
      <c r="N177" s="165"/>
      <c r="O177" s="165"/>
      <c r="P177" s="165"/>
      <c r="Q177" s="165"/>
      <c r="R177" s="165"/>
      <c r="S177" s="165"/>
      <c r="T177" s="165"/>
      <c r="U177" s="383"/>
      <c r="V177" s="165"/>
      <c r="W177" s="165"/>
      <c r="X177" s="165"/>
      <c r="Y177" s="165"/>
      <c r="Z177" s="165"/>
      <c r="AA177" s="165"/>
      <c r="AB177" s="165"/>
      <c r="AC177" s="165"/>
      <c r="AD177" s="165"/>
      <c r="AE177" s="165"/>
      <c r="AF177" s="165"/>
      <c r="AG177" s="165"/>
      <c r="AH177" s="165"/>
      <c r="AI177" s="165"/>
      <c r="AJ177" s="165"/>
      <c r="AK177" s="165"/>
      <c r="AL177" s="165"/>
      <c r="AM177" s="165"/>
      <c r="AN177" s="165"/>
      <c r="AO177" s="165"/>
      <c r="AP177" s="165"/>
      <c r="AQ177" s="165"/>
      <c r="AR177" s="165"/>
      <c r="AS177" s="165"/>
      <c r="AT177" s="165"/>
      <c r="AU177" s="165"/>
      <c r="AV177" s="165"/>
      <c r="AW177" s="165"/>
      <c r="AX177" s="165"/>
      <c r="AY177" s="165"/>
      <c r="AZ177" s="165"/>
      <c r="BA177" s="165"/>
      <c r="BB177" s="165"/>
      <c r="BC177" s="165"/>
      <c r="BD177" s="165"/>
      <c r="BE177" s="165"/>
      <c r="BF177" s="165"/>
      <c r="BG177" s="165"/>
      <c r="BH177" s="165"/>
      <c r="BI177" s="165"/>
      <c r="BJ177" s="165"/>
      <c r="BK177" s="165"/>
      <c r="BL177" s="165"/>
    </row>
    <row r="178" spans="1:64" x14ac:dyDescent="0.25">
      <c r="A178" s="164"/>
      <c r="B178" s="165"/>
      <c r="C178" s="166"/>
      <c r="D178" s="165"/>
      <c r="E178" s="165"/>
      <c r="F178" s="164"/>
      <c r="G178" s="165"/>
      <c r="H178" s="165"/>
      <c r="I178" s="165"/>
      <c r="J178" s="165"/>
      <c r="K178" s="165"/>
      <c r="L178" s="165"/>
      <c r="M178" s="167"/>
      <c r="N178" s="165"/>
      <c r="O178" s="165"/>
      <c r="P178" s="165"/>
      <c r="Q178" s="165"/>
      <c r="R178" s="165"/>
      <c r="S178" s="165"/>
      <c r="T178" s="165"/>
      <c r="U178" s="383"/>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c r="BC178" s="165"/>
      <c r="BD178" s="165"/>
      <c r="BE178" s="165"/>
      <c r="BF178" s="165"/>
      <c r="BG178" s="165"/>
      <c r="BH178" s="165"/>
      <c r="BI178" s="165"/>
      <c r="BJ178" s="165"/>
      <c r="BK178" s="165"/>
      <c r="BL178" s="165"/>
    </row>
    <row r="179" spans="1:64" x14ac:dyDescent="0.25">
      <c r="A179" s="164"/>
      <c r="B179" s="165"/>
      <c r="C179" s="166"/>
      <c r="D179" s="165"/>
      <c r="E179" s="165"/>
      <c r="F179" s="164"/>
      <c r="G179" s="165"/>
      <c r="H179" s="165"/>
      <c r="I179" s="165"/>
      <c r="J179" s="165"/>
      <c r="Q179" s="165"/>
      <c r="R179" s="165"/>
      <c r="S179" s="165"/>
      <c r="T179" s="165"/>
      <c r="U179" s="383"/>
      <c r="V179" s="165"/>
      <c r="W179" s="165"/>
      <c r="X179" s="165"/>
      <c r="Y179" s="165"/>
      <c r="Z179" s="165"/>
      <c r="AA179" s="165"/>
      <c r="AB179" s="165"/>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c r="AX179" s="165"/>
      <c r="AY179" s="165"/>
      <c r="AZ179" s="165"/>
      <c r="BA179" s="165"/>
      <c r="BB179" s="165"/>
      <c r="BC179" s="165"/>
      <c r="BD179" s="165"/>
      <c r="BE179" s="165"/>
      <c r="BF179" s="165"/>
      <c r="BG179" s="165"/>
      <c r="BH179" s="165"/>
      <c r="BI179" s="165"/>
      <c r="BJ179" s="165"/>
      <c r="BK179" s="165"/>
      <c r="BL179" s="165"/>
    </row>
    <row r="180" spans="1:64" x14ac:dyDescent="0.25">
      <c r="A180" s="164"/>
      <c r="B180" s="165"/>
      <c r="C180" s="166"/>
      <c r="D180" s="165"/>
      <c r="E180" s="165"/>
      <c r="F180" s="164"/>
      <c r="G180" s="165"/>
      <c r="H180" s="165"/>
      <c r="I180" s="165"/>
      <c r="J180" s="165"/>
      <c r="Q180" s="165"/>
      <c r="R180" s="165"/>
      <c r="S180" s="165"/>
      <c r="T180" s="165"/>
      <c r="U180" s="383"/>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c r="AX180" s="165"/>
      <c r="AY180" s="165"/>
      <c r="AZ180" s="165"/>
      <c r="BA180" s="165"/>
      <c r="BB180" s="165"/>
      <c r="BC180" s="165"/>
      <c r="BD180" s="165"/>
      <c r="BE180" s="165"/>
      <c r="BF180" s="165"/>
      <c r="BG180" s="165"/>
      <c r="BH180" s="165"/>
      <c r="BI180" s="165"/>
      <c r="BJ180" s="165"/>
      <c r="BK180" s="165"/>
      <c r="BL180" s="165"/>
    </row>
    <row r="181" spans="1:64" x14ac:dyDescent="0.25">
      <c r="A181" s="164"/>
      <c r="B181" s="165"/>
      <c r="C181" s="166"/>
      <c r="D181" s="165"/>
      <c r="E181" s="165"/>
      <c r="F181" s="164"/>
      <c r="G181" s="165"/>
      <c r="H181" s="165"/>
      <c r="I181" s="165"/>
      <c r="J181" s="165"/>
      <c r="Q181" s="165"/>
      <c r="R181" s="165"/>
      <c r="S181" s="165"/>
      <c r="T181" s="165"/>
      <c r="U181" s="383"/>
      <c r="V181" s="165"/>
      <c r="W181" s="165"/>
      <c r="X181" s="165"/>
      <c r="Y181" s="165"/>
      <c r="Z181" s="165"/>
      <c r="AA181" s="165"/>
      <c r="AB181" s="165"/>
      <c r="AC181" s="165"/>
      <c r="AD181" s="165"/>
      <c r="AE181" s="165"/>
      <c r="AF181" s="165"/>
      <c r="AG181" s="165"/>
      <c r="AH181" s="165"/>
      <c r="AI181" s="165"/>
      <c r="AJ181" s="165"/>
      <c r="AK181" s="165"/>
      <c r="AL181" s="165"/>
      <c r="AM181" s="165"/>
      <c r="AN181" s="165"/>
      <c r="AO181" s="165"/>
      <c r="AP181" s="165"/>
      <c r="AQ181" s="165"/>
      <c r="AR181" s="165"/>
      <c r="AS181" s="165"/>
      <c r="AT181" s="165"/>
      <c r="AU181" s="165"/>
      <c r="AV181" s="165"/>
      <c r="AW181" s="165"/>
      <c r="AX181" s="165"/>
      <c r="AY181" s="165"/>
      <c r="AZ181" s="165"/>
      <c r="BA181" s="165"/>
      <c r="BB181" s="165"/>
      <c r="BC181" s="165"/>
      <c r="BD181" s="165"/>
      <c r="BE181" s="165"/>
      <c r="BF181" s="165"/>
      <c r="BG181" s="165"/>
      <c r="BH181" s="165"/>
      <c r="BI181" s="165"/>
      <c r="BJ181" s="165"/>
      <c r="BK181" s="165"/>
      <c r="BL181" s="165"/>
    </row>
    <row r="182" spans="1:64" x14ac:dyDescent="0.25">
      <c r="A182" s="164"/>
      <c r="B182" s="165"/>
      <c r="C182" s="166"/>
      <c r="D182" s="165"/>
      <c r="E182" s="165"/>
      <c r="F182" s="164"/>
      <c r="G182" s="165"/>
      <c r="H182" s="165"/>
      <c r="I182" s="165"/>
      <c r="J182" s="165"/>
      <c r="Q182" s="165"/>
      <c r="R182" s="165"/>
      <c r="S182" s="165"/>
      <c r="T182" s="165"/>
      <c r="U182" s="383"/>
      <c r="V182" s="165"/>
      <c r="W182" s="165"/>
      <c r="X182" s="165"/>
      <c r="Y182" s="165"/>
      <c r="Z182" s="165"/>
      <c r="AA182" s="165"/>
      <c r="AB182" s="165"/>
      <c r="AC182" s="165"/>
      <c r="AD182" s="165"/>
      <c r="AE182" s="165"/>
      <c r="AF182" s="165"/>
      <c r="AG182" s="165"/>
      <c r="AH182" s="165"/>
      <c r="AI182" s="165"/>
      <c r="AJ182" s="165"/>
      <c r="AK182" s="165"/>
      <c r="AL182" s="165"/>
      <c r="AM182" s="165"/>
      <c r="AN182" s="165"/>
      <c r="AO182" s="165"/>
      <c r="AP182" s="165"/>
      <c r="AQ182" s="165"/>
      <c r="AR182" s="165"/>
      <c r="AS182" s="165"/>
      <c r="AT182" s="165"/>
      <c r="AU182" s="165"/>
      <c r="AV182" s="165"/>
      <c r="AW182" s="165"/>
      <c r="AX182" s="165"/>
      <c r="AY182" s="165"/>
      <c r="AZ182" s="165"/>
      <c r="BA182" s="165"/>
      <c r="BB182" s="165"/>
      <c r="BC182" s="165"/>
      <c r="BD182" s="165"/>
      <c r="BE182" s="165"/>
      <c r="BF182" s="165"/>
      <c r="BG182" s="165"/>
      <c r="BH182" s="165"/>
      <c r="BI182" s="165"/>
      <c r="BJ182" s="165"/>
      <c r="BK182" s="165"/>
      <c r="BL182" s="165"/>
    </row>
    <row r="183" spans="1:64" x14ac:dyDescent="0.25">
      <c r="A183" s="164"/>
      <c r="B183" s="165"/>
      <c r="C183" s="166"/>
      <c r="D183" s="165"/>
      <c r="E183" s="165"/>
      <c r="F183" s="164"/>
      <c r="G183" s="165"/>
      <c r="H183" s="165"/>
      <c r="I183" s="165"/>
      <c r="J183" s="165"/>
      <c r="Q183" s="165"/>
      <c r="R183" s="165"/>
      <c r="S183" s="165"/>
      <c r="T183" s="165"/>
      <c r="U183" s="383"/>
      <c r="V183" s="165"/>
      <c r="W183" s="165"/>
      <c r="X183" s="165"/>
      <c r="Y183" s="165"/>
      <c r="Z183" s="165"/>
      <c r="AA183" s="165"/>
      <c r="AB183" s="165"/>
      <c r="AC183" s="165"/>
      <c r="AD183" s="165"/>
      <c r="AE183" s="165"/>
      <c r="AF183" s="165"/>
      <c r="AG183" s="165"/>
      <c r="AH183" s="165"/>
      <c r="AI183" s="165"/>
      <c r="AJ183" s="165"/>
      <c r="AK183" s="165"/>
      <c r="AL183" s="165"/>
      <c r="AM183" s="165"/>
      <c r="AN183" s="165"/>
      <c r="AO183" s="165"/>
      <c r="AP183" s="165"/>
      <c r="AQ183" s="165"/>
      <c r="AR183" s="165"/>
      <c r="AS183" s="165"/>
      <c r="AT183" s="165"/>
      <c r="AU183" s="165"/>
      <c r="AV183" s="165"/>
      <c r="AW183" s="165"/>
      <c r="AX183" s="165"/>
      <c r="AY183" s="165"/>
      <c r="AZ183" s="165"/>
      <c r="BA183" s="165"/>
      <c r="BB183" s="165"/>
      <c r="BC183" s="165"/>
      <c r="BD183" s="165"/>
      <c r="BE183" s="165"/>
      <c r="BF183" s="165"/>
      <c r="BG183" s="165"/>
      <c r="BH183" s="165"/>
      <c r="BI183" s="165"/>
      <c r="BJ183" s="165"/>
      <c r="BK183" s="165"/>
      <c r="BL183" s="165"/>
    </row>
    <row r="184" spans="1:64" x14ac:dyDescent="0.25">
      <c r="A184" s="164"/>
      <c r="B184" s="165"/>
      <c r="C184" s="166"/>
      <c r="D184" s="165"/>
      <c r="E184" s="165"/>
      <c r="F184" s="164"/>
      <c r="G184" s="165"/>
      <c r="H184" s="165"/>
      <c r="I184" s="165"/>
      <c r="J184" s="165"/>
      <c r="Q184" s="165"/>
      <c r="R184" s="165"/>
      <c r="S184" s="165"/>
      <c r="T184" s="165"/>
      <c r="U184" s="383"/>
      <c r="V184" s="165"/>
      <c r="W184" s="165"/>
      <c r="X184" s="165"/>
      <c r="Y184" s="165"/>
      <c r="Z184" s="165"/>
      <c r="AA184" s="165"/>
      <c r="AB184" s="165"/>
      <c r="AC184" s="165"/>
      <c r="AD184" s="165"/>
      <c r="AE184" s="165"/>
      <c r="AF184" s="165"/>
      <c r="AG184" s="165"/>
      <c r="AH184" s="165"/>
      <c r="AI184" s="165"/>
      <c r="AJ184" s="165"/>
      <c r="AK184" s="165"/>
      <c r="AL184" s="165"/>
      <c r="AM184" s="165"/>
      <c r="AN184" s="165"/>
      <c r="AO184" s="165"/>
      <c r="AP184" s="165"/>
      <c r="AQ184" s="165"/>
      <c r="AR184" s="165"/>
      <c r="AS184" s="165"/>
      <c r="AT184" s="165"/>
      <c r="AU184" s="165"/>
      <c r="AV184" s="165"/>
      <c r="AW184" s="165"/>
      <c r="AX184" s="165"/>
      <c r="AY184" s="165"/>
      <c r="AZ184" s="165"/>
      <c r="BA184" s="165"/>
      <c r="BB184" s="165"/>
      <c r="BC184" s="165"/>
      <c r="BD184" s="165"/>
      <c r="BE184" s="165"/>
      <c r="BF184" s="165"/>
      <c r="BG184" s="165"/>
      <c r="BH184" s="165"/>
      <c r="BI184" s="165"/>
      <c r="BJ184" s="165"/>
      <c r="BK184" s="165"/>
      <c r="BL184" s="165"/>
    </row>
    <row r="185" spans="1:64" x14ac:dyDescent="0.25">
      <c r="A185" s="164"/>
      <c r="B185" s="165"/>
      <c r="C185" s="166"/>
      <c r="D185" s="165"/>
      <c r="E185" s="165"/>
      <c r="F185" s="164"/>
      <c r="G185" s="165"/>
      <c r="H185" s="165"/>
      <c r="I185" s="165"/>
      <c r="J185" s="165"/>
      <c r="Q185" s="165"/>
      <c r="R185" s="165"/>
      <c r="S185" s="165"/>
      <c r="T185" s="165"/>
      <c r="U185" s="383"/>
      <c r="V185" s="165"/>
      <c r="W185" s="165"/>
      <c r="X185" s="165"/>
      <c r="Y185" s="165"/>
      <c r="Z185" s="165"/>
      <c r="AA185" s="165"/>
      <c r="AB185" s="165"/>
      <c r="AC185" s="165"/>
      <c r="AD185" s="165"/>
      <c r="AE185" s="165"/>
      <c r="AF185" s="165"/>
      <c r="AG185" s="165"/>
      <c r="AH185" s="165"/>
      <c r="AI185" s="165"/>
      <c r="AJ185" s="165"/>
      <c r="AK185" s="165"/>
      <c r="AL185" s="165"/>
      <c r="AM185" s="165"/>
      <c r="AN185" s="165"/>
      <c r="AO185" s="165"/>
      <c r="AP185" s="165"/>
      <c r="AQ185" s="165"/>
      <c r="AR185" s="165"/>
      <c r="AS185" s="165"/>
      <c r="AT185" s="165"/>
      <c r="AU185" s="165"/>
      <c r="AV185" s="165"/>
      <c r="AW185" s="165"/>
      <c r="AX185" s="165"/>
      <c r="AY185" s="165"/>
      <c r="AZ185" s="165"/>
      <c r="BA185" s="165"/>
      <c r="BB185" s="165"/>
      <c r="BC185" s="165"/>
      <c r="BD185" s="165"/>
      <c r="BE185" s="165"/>
      <c r="BF185" s="165"/>
      <c r="BG185" s="165"/>
      <c r="BH185" s="165"/>
      <c r="BI185" s="165"/>
      <c r="BJ185" s="165"/>
      <c r="BK185" s="165"/>
      <c r="BL185" s="165"/>
    </row>
    <row r="186" spans="1:64" x14ac:dyDescent="0.25">
      <c r="A186" s="164"/>
      <c r="B186" s="165"/>
      <c r="C186" s="166"/>
      <c r="D186" s="165"/>
      <c r="E186" s="165"/>
      <c r="F186" s="164"/>
      <c r="G186" s="165"/>
      <c r="H186" s="165"/>
      <c r="I186" s="165"/>
      <c r="J186" s="165"/>
      <c r="Q186" s="165"/>
      <c r="R186" s="165"/>
      <c r="S186" s="165"/>
      <c r="T186" s="165"/>
      <c r="U186" s="383"/>
      <c r="V186" s="165"/>
      <c r="W186" s="165"/>
      <c r="X186" s="165"/>
      <c r="Y186" s="165"/>
      <c r="Z186" s="165"/>
      <c r="AA186" s="165"/>
      <c r="AB186" s="165"/>
      <c r="AC186" s="165"/>
      <c r="AD186" s="165"/>
      <c r="AE186" s="165"/>
      <c r="AF186" s="165"/>
      <c r="AG186" s="165"/>
      <c r="AH186" s="165"/>
      <c r="AI186" s="165"/>
      <c r="AJ186" s="165"/>
      <c r="AK186" s="165"/>
      <c r="AL186" s="165"/>
      <c r="AM186" s="165"/>
      <c r="AN186" s="165"/>
      <c r="AO186" s="165"/>
      <c r="AP186" s="165"/>
      <c r="AQ186" s="165"/>
      <c r="AR186" s="165"/>
      <c r="AS186" s="165"/>
      <c r="AT186" s="165"/>
      <c r="AU186" s="165"/>
      <c r="AV186" s="165"/>
      <c r="AW186" s="165"/>
      <c r="AX186" s="165"/>
      <c r="AY186" s="165"/>
      <c r="AZ186" s="165"/>
      <c r="BA186" s="165"/>
      <c r="BB186" s="165"/>
      <c r="BC186" s="165"/>
      <c r="BD186" s="165"/>
      <c r="BE186" s="165"/>
      <c r="BF186" s="165"/>
      <c r="BG186" s="165"/>
      <c r="BH186" s="165"/>
      <c r="BI186" s="165"/>
      <c r="BJ186" s="165"/>
      <c r="BK186" s="165"/>
      <c r="BL186" s="165"/>
    </row>
    <row r="187" spans="1:64" x14ac:dyDescent="0.25">
      <c r="A187" s="164"/>
      <c r="B187" s="165"/>
      <c r="C187" s="166"/>
      <c r="D187" s="165"/>
      <c r="E187" s="165"/>
      <c r="F187" s="164"/>
      <c r="G187" s="165"/>
      <c r="H187" s="165"/>
      <c r="I187" s="165"/>
      <c r="J187" s="165"/>
      <c r="Q187" s="165"/>
      <c r="R187" s="165"/>
      <c r="S187" s="165"/>
      <c r="T187" s="165"/>
      <c r="U187" s="383"/>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c r="AX187" s="165"/>
      <c r="AY187" s="165"/>
      <c r="AZ187" s="165"/>
      <c r="BA187" s="165"/>
      <c r="BB187" s="165"/>
      <c r="BC187" s="165"/>
      <c r="BD187" s="165"/>
      <c r="BE187" s="165"/>
      <c r="BF187" s="165"/>
      <c r="BG187" s="165"/>
      <c r="BH187" s="165"/>
      <c r="BI187" s="165"/>
      <c r="BJ187" s="165"/>
      <c r="BK187" s="165"/>
      <c r="BL187" s="165"/>
    </row>
    <row r="188" spans="1:64" x14ac:dyDescent="0.25">
      <c r="A188" s="164"/>
      <c r="B188" s="165"/>
      <c r="C188" s="166"/>
      <c r="D188" s="165"/>
      <c r="E188" s="165"/>
      <c r="F188" s="164"/>
      <c r="G188" s="165"/>
      <c r="H188" s="165"/>
      <c r="I188" s="165"/>
      <c r="J188" s="165"/>
      <c r="Q188" s="165"/>
      <c r="R188" s="165"/>
      <c r="S188" s="165"/>
      <c r="T188" s="165"/>
      <c r="U188" s="383"/>
      <c r="V188" s="165"/>
      <c r="W188" s="165"/>
      <c r="X188" s="165"/>
      <c r="Y188" s="165"/>
      <c r="Z188" s="165"/>
      <c r="AA188" s="165"/>
      <c r="AB188" s="165"/>
      <c r="AC188" s="165"/>
      <c r="AD188" s="165"/>
      <c r="AE188" s="165"/>
      <c r="AF188" s="165"/>
      <c r="AG188" s="165"/>
      <c r="AH188" s="165"/>
      <c r="AI188" s="165"/>
      <c r="AJ188" s="165"/>
      <c r="AK188" s="165"/>
      <c r="AL188" s="165"/>
      <c r="AM188" s="165"/>
      <c r="AN188" s="165"/>
      <c r="AO188" s="165"/>
      <c r="AP188" s="165"/>
      <c r="AQ188" s="165"/>
      <c r="AR188" s="165"/>
      <c r="AS188" s="165"/>
      <c r="AT188" s="165"/>
      <c r="AU188" s="165"/>
      <c r="AV188" s="165"/>
      <c r="AW188" s="165"/>
      <c r="AX188" s="165"/>
      <c r="AY188" s="165"/>
      <c r="AZ188" s="165"/>
      <c r="BA188" s="165"/>
      <c r="BB188" s="165"/>
      <c r="BC188" s="165"/>
      <c r="BD188" s="165"/>
      <c r="BE188" s="165"/>
      <c r="BF188" s="165"/>
      <c r="BG188" s="165"/>
      <c r="BH188" s="165"/>
      <c r="BI188" s="165"/>
      <c r="BJ188" s="165"/>
      <c r="BK188" s="165"/>
      <c r="BL188" s="165"/>
    </row>
    <row r="189" spans="1:64" x14ac:dyDescent="0.25">
      <c r="A189" s="164"/>
      <c r="B189" s="165"/>
      <c r="C189" s="166"/>
      <c r="D189" s="165"/>
      <c r="E189" s="165"/>
      <c r="F189" s="164"/>
      <c r="G189" s="165"/>
      <c r="H189" s="165"/>
      <c r="I189" s="165"/>
      <c r="J189" s="165"/>
      <c r="Q189" s="165"/>
      <c r="R189" s="165"/>
      <c r="S189" s="165"/>
      <c r="T189" s="165"/>
      <c r="U189" s="383"/>
      <c r="V189" s="165"/>
      <c r="W189" s="165"/>
      <c r="X189" s="165"/>
      <c r="Y189" s="165"/>
      <c r="Z189" s="165"/>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c r="AU189" s="165"/>
      <c r="AV189" s="165"/>
      <c r="AW189" s="165"/>
      <c r="AX189" s="165"/>
      <c r="AY189" s="165"/>
      <c r="AZ189" s="165"/>
      <c r="BA189" s="165"/>
      <c r="BB189" s="165"/>
      <c r="BC189" s="165"/>
      <c r="BD189" s="165"/>
      <c r="BE189" s="165"/>
      <c r="BF189" s="165"/>
      <c r="BG189" s="165"/>
      <c r="BH189" s="165"/>
      <c r="BI189" s="165"/>
      <c r="BJ189" s="165"/>
      <c r="BK189" s="165"/>
      <c r="BL189" s="165"/>
    </row>
    <row r="190" spans="1:64" x14ac:dyDescent="0.25">
      <c r="A190" s="164"/>
      <c r="B190" s="165"/>
      <c r="C190" s="166"/>
      <c r="D190" s="165"/>
      <c r="E190" s="165"/>
      <c r="F190" s="164"/>
      <c r="G190" s="165"/>
      <c r="H190" s="165"/>
      <c r="I190" s="165"/>
      <c r="J190" s="165"/>
      <c r="Q190" s="165"/>
      <c r="R190" s="165"/>
      <c r="S190" s="165"/>
      <c r="T190" s="165"/>
      <c r="U190" s="383"/>
      <c r="V190" s="165"/>
      <c r="W190" s="165"/>
      <c r="X190" s="165"/>
      <c r="Y190" s="165"/>
      <c r="Z190" s="165"/>
      <c r="AA190" s="165"/>
      <c r="AB190" s="165"/>
      <c r="AC190" s="165"/>
      <c r="AD190" s="165"/>
      <c r="AE190" s="165"/>
      <c r="AF190" s="165"/>
      <c r="AG190" s="165"/>
      <c r="AH190" s="165"/>
      <c r="AI190" s="165"/>
      <c r="AJ190" s="165"/>
      <c r="AK190" s="165"/>
      <c r="AL190" s="165"/>
      <c r="AM190" s="165"/>
      <c r="AN190" s="165"/>
      <c r="AO190" s="165"/>
      <c r="AP190" s="165"/>
      <c r="AQ190" s="165"/>
      <c r="AR190" s="165"/>
      <c r="AS190" s="165"/>
      <c r="AT190" s="165"/>
      <c r="AU190" s="165"/>
      <c r="AV190" s="165"/>
      <c r="AW190" s="165"/>
      <c r="AX190" s="165"/>
      <c r="AY190" s="165"/>
      <c r="AZ190" s="165"/>
      <c r="BA190" s="165"/>
      <c r="BB190" s="165"/>
      <c r="BC190" s="165"/>
      <c r="BD190" s="165"/>
      <c r="BE190" s="165"/>
      <c r="BF190" s="165"/>
      <c r="BG190" s="165"/>
      <c r="BH190" s="165"/>
      <c r="BI190" s="165"/>
      <c r="BJ190" s="165"/>
      <c r="BK190" s="165"/>
      <c r="BL190" s="165"/>
    </row>
    <row r="191" spans="1:64" x14ac:dyDescent="0.25">
      <c r="A191" s="164"/>
      <c r="B191" s="165"/>
      <c r="C191" s="166"/>
      <c r="D191" s="165"/>
      <c r="E191" s="165"/>
      <c r="F191" s="164"/>
      <c r="G191" s="165"/>
      <c r="H191" s="165"/>
      <c r="I191" s="165"/>
      <c r="J191" s="165"/>
      <c r="Q191" s="165"/>
      <c r="R191" s="165"/>
      <c r="S191" s="165"/>
      <c r="T191" s="165"/>
      <c r="U191" s="383"/>
      <c r="V191" s="165"/>
      <c r="W191" s="165"/>
      <c r="X191" s="165"/>
      <c r="Y191" s="165"/>
      <c r="Z191" s="165"/>
      <c r="AA191" s="165"/>
      <c r="AB191" s="165"/>
      <c r="AC191" s="165"/>
      <c r="AD191" s="165"/>
      <c r="AE191" s="165"/>
      <c r="AF191" s="165"/>
      <c r="AG191" s="165"/>
      <c r="AH191" s="165"/>
      <c r="AI191" s="165"/>
      <c r="AJ191" s="165"/>
      <c r="AK191" s="165"/>
      <c r="AL191" s="165"/>
      <c r="AM191" s="165"/>
      <c r="AN191" s="165"/>
      <c r="AO191" s="165"/>
      <c r="AP191" s="165"/>
      <c r="AQ191" s="165"/>
      <c r="AR191" s="165"/>
      <c r="AS191" s="165"/>
      <c r="AT191" s="165"/>
      <c r="AU191" s="165"/>
      <c r="AV191" s="165"/>
      <c r="AW191" s="165"/>
      <c r="AX191" s="165"/>
      <c r="AY191" s="165"/>
      <c r="AZ191" s="165"/>
      <c r="BA191" s="165"/>
      <c r="BB191" s="165"/>
      <c r="BC191" s="165"/>
      <c r="BD191" s="165"/>
      <c r="BE191" s="165"/>
      <c r="BF191" s="165"/>
      <c r="BG191" s="165"/>
      <c r="BH191" s="165"/>
      <c r="BI191" s="165"/>
      <c r="BJ191" s="165"/>
      <c r="BK191" s="165"/>
      <c r="BL191" s="165"/>
    </row>
    <row r="192" spans="1:64" x14ac:dyDescent="0.25">
      <c r="A192" s="164"/>
      <c r="B192" s="165"/>
      <c r="C192" s="166"/>
      <c r="D192" s="165"/>
      <c r="E192" s="165"/>
      <c r="F192" s="164"/>
      <c r="G192" s="165"/>
      <c r="H192" s="165"/>
      <c r="I192" s="165"/>
      <c r="J192" s="165"/>
      <c r="Q192" s="165"/>
      <c r="R192" s="165"/>
      <c r="S192" s="165"/>
      <c r="T192" s="165"/>
      <c r="U192" s="383"/>
      <c r="V192" s="165"/>
      <c r="W192" s="165"/>
      <c r="X192" s="165"/>
      <c r="Y192" s="165"/>
      <c r="Z192" s="165"/>
      <c r="AA192" s="165"/>
      <c r="AB192" s="165"/>
      <c r="AC192" s="165"/>
      <c r="AD192" s="165"/>
      <c r="AE192" s="165"/>
      <c r="AF192" s="165"/>
      <c r="AG192" s="165"/>
      <c r="AH192" s="165"/>
      <c r="AI192" s="165"/>
      <c r="AJ192" s="165"/>
      <c r="AK192" s="165"/>
      <c r="AL192" s="165"/>
      <c r="AM192" s="165"/>
      <c r="AN192" s="165"/>
      <c r="AO192" s="165"/>
      <c r="AP192" s="165"/>
      <c r="AQ192" s="165"/>
      <c r="AR192" s="165"/>
      <c r="AS192" s="165"/>
      <c r="AT192" s="165"/>
      <c r="AU192" s="165"/>
      <c r="AV192" s="165"/>
      <c r="AW192" s="165"/>
      <c r="AX192" s="165"/>
      <c r="AY192" s="165"/>
      <c r="AZ192" s="165"/>
      <c r="BA192" s="165"/>
      <c r="BB192" s="165"/>
      <c r="BC192" s="165"/>
      <c r="BD192" s="165"/>
      <c r="BE192" s="165"/>
      <c r="BF192" s="165"/>
      <c r="BG192" s="165"/>
      <c r="BH192" s="165"/>
      <c r="BI192" s="165"/>
      <c r="BJ192" s="165"/>
      <c r="BK192" s="165"/>
      <c r="BL192" s="165"/>
    </row>
    <row r="193" spans="1:64" x14ac:dyDescent="0.25">
      <c r="A193" s="164"/>
      <c r="B193" s="165"/>
      <c r="C193" s="166"/>
      <c r="D193" s="165"/>
      <c r="E193" s="165"/>
      <c r="F193" s="164"/>
      <c r="G193" s="165"/>
      <c r="H193" s="165"/>
      <c r="I193" s="165"/>
      <c r="J193" s="165"/>
      <c r="Q193" s="165"/>
      <c r="R193" s="165"/>
      <c r="S193" s="165"/>
      <c r="T193" s="165"/>
      <c r="U193" s="383"/>
      <c r="V193" s="165"/>
      <c r="W193" s="165"/>
      <c r="X193" s="165"/>
      <c r="Y193" s="165"/>
      <c r="Z193" s="165"/>
      <c r="AA193" s="165"/>
      <c r="AB193" s="165"/>
      <c r="AC193" s="165"/>
      <c r="AD193" s="165"/>
      <c r="AE193" s="165"/>
      <c r="AF193" s="165"/>
      <c r="AG193" s="165"/>
      <c r="AH193" s="165"/>
      <c r="AI193" s="165"/>
      <c r="AJ193" s="165"/>
      <c r="AK193" s="165"/>
      <c r="AL193" s="165"/>
      <c r="AM193" s="165"/>
      <c r="AN193" s="165"/>
      <c r="AO193" s="165"/>
      <c r="AP193" s="165"/>
      <c r="AQ193" s="165"/>
      <c r="AR193" s="165"/>
      <c r="AS193" s="165"/>
      <c r="AT193" s="165"/>
      <c r="AU193" s="165"/>
      <c r="AV193" s="165"/>
      <c r="AW193" s="165"/>
      <c r="AX193" s="165"/>
      <c r="AY193" s="165"/>
      <c r="AZ193" s="165"/>
      <c r="BA193" s="165"/>
      <c r="BB193" s="165"/>
      <c r="BC193" s="165"/>
      <c r="BD193" s="165"/>
      <c r="BE193" s="165"/>
      <c r="BF193" s="165"/>
      <c r="BG193" s="165"/>
      <c r="BH193" s="165"/>
      <c r="BI193" s="165"/>
      <c r="BJ193" s="165"/>
      <c r="BK193" s="165"/>
      <c r="BL193" s="165"/>
    </row>
    <row r="194" spans="1:64" x14ac:dyDescent="0.25">
      <c r="A194" s="164"/>
      <c r="B194" s="165"/>
      <c r="C194" s="166"/>
      <c r="D194" s="165"/>
      <c r="E194" s="165"/>
      <c r="F194" s="164"/>
      <c r="G194" s="165"/>
      <c r="H194" s="165"/>
      <c r="I194" s="165"/>
      <c r="J194" s="165"/>
      <c r="Q194" s="165"/>
      <c r="R194" s="165"/>
      <c r="S194" s="165"/>
      <c r="T194" s="165"/>
      <c r="U194" s="383"/>
      <c r="V194" s="165"/>
      <c r="W194" s="165"/>
      <c r="X194" s="165"/>
      <c r="Y194" s="165"/>
      <c r="Z194" s="165"/>
      <c r="AA194" s="165"/>
      <c r="AB194" s="165"/>
      <c r="AC194" s="165"/>
      <c r="AD194" s="165"/>
      <c r="AE194" s="165"/>
      <c r="AF194" s="165"/>
      <c r="AG194" s="165"/>
      <c r="AH194" s="165"/>
      <c r="AI194" s="165"/>
      <c r="AJ194" s="165"/>
      <c r="AK194" s="165"/>
      <c r="AL194" s="165"/>
      <c r="AM194" s="165"/>
      <c r="AN194" s="165"/>
      <c r="AO194" s="165"/>
      <c r="AP194" s="165"/>
      <c r="AQ194" s="165"/>
      <c r="AR194" s="165"/>
      <c r="AS194" s="165"/>
      <c r="AT194" s="165"/>
      <c r="AU194" s="165"/>
      <c r="AV194" s="165"/>
      <c r="AW194" s="165"/>
      <c r="AX194" s="165"/>
      <c r="AY194" s="165"/>
      <c r="AZ194" s="165"/>
      <c r="BA194" s="165"/>
      <c r="BB194" s="165"/>
      <c r="BC194" s="165"/>
      <c r="BD194" s="165"/>
      <c r="BE194" s="165"/>
      <c r="BF194" s="165"/>
      <c r="BG194" s="165"/>
      <c r="BH194" s="165"/>
      <c r="BI194" s="165"/>
      <c r="BJ194" s="165"/>
      <c r="BK194" s="165"/>
      <c r="BL194" s="165"/>
    </row>
    <row r="195" spans="1:64" x14ac:dyDescent="0.25">
      <c r="A195" s="164"/>
      <c r="B195" s="165"/>
      <c r="C195" s="166"/>
      <c r="D195" s="165"/>
      <c r="E195" s="165"/>
      <c r="F195" s="164"/>
      <c r="G195" s="165"/>
      <c r="H195" s="165"/>
      <c r="I195" s="165"/>
      <c r="J195" s="165"/>
      <c r="Q195" s="165"/>
      <c r="R195" s="165"/>
      <c r="S195" s="165"/>
      <c r="T195" s="165"/>
      <c r="U195" s="383"/>
      <c r="V195" s="165"/>
      <c r="W195" s="165"/>
      <c r="X195" s="165"/>
      <c r="Y195" s="165"/>
      <c r="Z195" s="165"/>
      <c r="AA195" s="165"/>
      <c r="AB195" s="165"/>
      <c r="AC195" s="165"/>
      <c r="AD195" s="165"/>
      <c r="AE195" s="165"/>
      <c r="AF195" s="165"/>
      <c r="AG195" s="165"/>
      <c r="AH195" s="165"/>
      <c r="AI195" s="165"/>
      <c r="AJ195" s="165"/>
      <c r="AK195" s="165"/>
      <c r="AL195" s="165"/>
      <c r="AM195" s="165"/>
      <c r="AN195" s="165"/>
      <c r="AO195" s="165"/>
      <c r="AP195" s="165"/>
      <c r="AQ195" s="165"/>
      <c r="AR195" s="165"/>
      <c r="AS195" s="165"/>
      <c r="AT195" s="165"/>
      <c r="AU195" s="165"/>
      <c r="AV195" s="165"/>
      <c r="AW195" s="165"/>
      <c r="AX195" s="165"/>
      <c r="AY195" s="165"/>
      <c r="AZ195" s="165"/>
      <c r="BA195" s="165"/>
      <c r="BB195" s="165"/>
      <c r="BC195" s="165"/>
      <c r="BD195" s="165"/>
      <c r="BE195" s="165"/>
      <c r="BF195" s="165"/>
      <c r="BG195" s="165"/>
      <c r="BH195" s="165"/>
      <c r="BI195" s="165"/>
      <c r="BJ195" s="165"/>
      <c r="BK195" s="165"/>
      <c r="BL195" s="165"/>
    </row>
    <row r="196" spans="1:64" x14ac:dyDescent="0.25">
      <c r="A196" s="164"/>
      <c r="B196" s="165"/>
      <c r="C196" s="166"/>
      <c r="D196" s="165"/>
      <c r="E196" s="165"/>
      <c r="F196" s="164"/>
      <c r="G196" s="165"/>
      <c r="H196" s="165"/>
      <c r="I196" s="165"/>
      <c r="J196" s="165"/>
      <c r="Q196" s="165"/>
      <c r="R196" s="165"/>
      <c r="S196" s="165"/>
      <c r="T196" s="165"/>
      <c r="U196" s="383"/>
      <c r="V196" s="165"/>
      <c r="W196" s="165"/>
      <c r="X196" s="165"/>
      <c r="Y196" s="165"/>
      <c r="Z196" s="165"/>
      <c r="AA196" s="165"/>
      <c r="AB196" s="165"/>
      <c r="AC196" s="165"/>
      <c r="AD196" s="165"/>
      <c r="AE196" s="165"/>
      <c r="AF196" s="165"/>
      <c r="AG196" s="165"/>
      <c r="AH196" s="165"/>
      <c r="AI196" s="165"/>
      <c r="AJ196" s="165"/>
      <c r="AK196" s="165"/>
      <c r="AL196" s="165"/>
      <c r="AM196" s="165"/>
      <c r="AN196" s="165"/>
      <c r="AO196" s="165"/>
      <c r="AP196" s="165"/>
      <c r="AQ196" s="165"/>
      <c r="AR196" s="165"/>
      <c r="AS196" s="165"/>
      <c r="AT196" s="165"/>
      <c r="AU196" s="165"/>
      <c r="AV196" s="165"/>
      <c r="AW196" s="165"/>
      <c r="AX196" s="165"/>
      <c r="AY196" s="165"/>
      <c r="AZ196" s="165"/>
      <c r="BA196" s="165"/>
      <c r="BB196" s="165"/>
      <c r="BC196" s="165"/>
      <c r="BD196" s="165"/>
      <c r="BE196" s="165"/>
      <c r="BF196" s="165"/>
      <c r="BG196" s="165"/>
      <c r="BH196" s="165"/>
      <c r="BI196" s="165"/>
      <c r="BJ196" s="165"/>
      <c r="BK196" s="165"/>
      <c r="BL196" s="165"/>
    </row>
    <row r="197" spans="1:64" x14ac:dyDescent="0.25">
      <c r="A197" s="164"/>
      <c r="B197" s="165"/>
      <c r="C197" s="166"/>
      <c r="D197" s="165"/>
      <c r="E197" s="165"/>
      <c r="F197" s="164"/>
      <c r="G197" s="165"/>
      <c r="H197" s="165"/>
      <c r="I197" s="165"/>
      <c r="J197" s="165"/>
      <c r="Q197" s="165"/>
      <c r="R197" s="165"/>
      <c r="S197" s="165"/>
      <c r="T197" s="165"/>
      <c r="U197" s="383"/>
      <c r="V197" s="165"/>
      <c r="W197" s="165"/>
      <c r="X197" s="165"/>
      <c r="Y197" s="165"/>
      <c r="Z197" s="165"/>
      <c r="AA197" s="165"/>
      <c r="AB197" s="165"/>
      <c r="AC197" s="165"/>
      <c r="AD197" s="165"/>
      <c r="AE197" s="165"/>
      <c r="AF197" s="165"/>
      <c r="AG197" s="165"/>
      <c r="AH197" s="165"/>
      <c r="AI197" s="165"/>
      <c r="AJ197" s="165"/>
      <c r="AK197" s="165"/>
      <c r="AL197" s="165"/>
      <c r="AM197" s="165"/>
      <c r="AN197" s="165"/>
      <c r="AO197" s="165"/>
      <c r="AP197" s="165"/>
      <c r="AQ197" s="165"/>
      <c r="AR197" s="165"/>
      <c r="AS197" s="165"/>
      <c r="AT197" s="165"/>
      <c r="AU197" s="165"/>
      <c r="AV197" s="165"/>
      <c r="AW197" s="165"/>
      <c r="AX197" s="165"/>
      <c r="AY197" s="165"/>
      <c r="AZ197" s="165"/>
      <c r="BA197" s="165"/>
      <c r="BB197" s="165"/>
      <c r="BC197" s="165"/>
      <c r="BD197" s="165"/>
      <c r="BE197" s="165"/>
      <c r="BF197" s="165"/>
      <c r="BG197" s="165"/>
      <c r="BH197" s="165"/>
      <c r="BI197" s="165"/>
      <c r="BJ197" s="165"/>
      <c r="BK197" s="165"/>
      <c r="BL197" s="165"/>
    </row>
    <row r="198" spans="1:64" x14ac:dyDescent="0.25">
      <c r="A198" s="164"/>
      <c r="B198" s="165"/>
      <c r="C198" s="166"/>
      <c r="D198" s="165"/>
      <c r="E198" s="165"/>
      <c r="F198" s="164"/>
      <c r="G198" s="165"/>
      <c r="H198" s="165"/>
      <c r="I198" s="165"/>
      <c r="J198" s="165"/>
      <c r="Q198" s="165"/>
      <c r="R198" s="165"/>
      <c r="S198" s="165"/>
      <c r="T198" s="165"/>
      <c r="U198" s="383"/>
      <c r="V198" s="165"/>
      <c r="W198" s="165"/>
      <c r="X198" s="165"/>
      <c r="Y198" s="165"/>
      <c r="Z198" s="165"/>
      <c r="AA198" s="165"/>
      <c r="AB198" s="165"/>
      <c r="AC198" s="165"/>
      <c r="AD198" s="165"/>
      <c r="AE198" s="165"/>
      <c r="AF198" s="165"/>
      <c r="AG198" s="165"/>
      <c r="AH198" s="165"/>
      <c r="AI198" s="165"/>
      <c r="AJ198" s="165"/>
      <c r="AK198" s="165"/>
      <c r="AL198" s="165"/>
      <c r="AM198" s="165"/>
      <c r="AN198" s="165"/>
      <c r="AO198" s="165"/>
      <c r="AP198" s="165"/>
      <c r="AQ198" s="165"/>
      <c r="AR198" s="165"/>
      <c r="AS198" s="165"/>
      <c r="AT198" s="165"/>
      <c r="AU198" s="165"/>
      <c r="AV198" s="165"/>
      <c r="AW198" s="165"/>
      <c r="AX198" s="165"/>
      <c r="AY198" s="165"/>
      <c r="AZ198" s="165"/>
      <c r="BA198" s="165"/>
      <c r="BB198" s="165"/>
      <c r="BC198" s="165"/>
      <c r="BD198" s="165"/>
      <c r="BE198" s="165"/>
      <c r="BF198" s="165"/>
      <c r="BG198" s="165"/>
      <c r="BH198" s="165"/>
      <c r="BI198" s="165"/>
      <c r="BJ198" s="165"/>
      <c r="BK198" s="165"/>
      <c r="BL198" s="165"/>
    </row>
  </sheetData>
  <mergeCells count="4">
    <mergeCell ref="E9:E10"/>
    <mergeCell ref="B9:B10"/>
    <mergeCell ref="C9:C10"/>
    <mergeCell ref="D9:D10"/>
  </mergeCells>
  <phoneticPr fontId="12" type="noConversion"/>
  <conditionalFormatting sqref="E4 E11">
    <cfRule type="cellIs" dxfId="157" priority="1" operator="equal">
      <formula>"No"</formula>
    </cfRule>
  </conditionalFormatting>
  <conditionalFormatting sqref="J6:J11">
    <cfRule type="cellIs" dxfId="156" priority="10" operator="equal">
      <formula>"Pass"</formula>
    </cfRule>
    <cfRule type="cellIs" dxfId="155" priority="11" operator="equal">
      <formula>"Fail"</formula>
    </cfRule>
    <cfRule type="cellIs" dxfId="154" priority="12" operator="equal">
      <formula>#REF!</formula>
    </cfRule>
    <cfRule type="cellIs" dxfId="153" priority="13" operator="equal">
      <formula>#REF!</formula>
    </cfRule>
    <cfRule type="cellIs" dxfId="152" priority="14" operator="equal">
      <formula>#REF!</formula>
    </cfRule>
  </conditionalFormatting>
  <conditionalFormatting sqref="K11">
    <cfRule type="cellIs" dxfId="151" priority="4" operator="equal">
      <formula>#REF!</formula>
    </cfRule>
    <cfRule type="cellIs" dxfId="150" priority="5" operator="equal">
      <formula>#REF!</formula>
    </cfRule>
    <cfRule type="cellIs" dxfId="149" priority="6" operator="equal">
      <formula>#REF!</formula>
    </cfRule>
    <cfRule type="cellIs" dxfId="148" priority="7" operator="equal">
      <formula>"Pass"</formula>
    </cfRule>
    <cfRule type="cellIs" dxfId="147" priority="8" operator="equal">
      <formula>"Fail"</formula>
    </cfRule>
  </conditionalFormatting>
  <dataValidations count="2">
    <dataValidation type="list" allowBlank="1" showInputMessage="1" showErrorMessage="1" sqref="J6:J11" xr:uid="{19753C65-B8E2-4683-89D2-B28337A57E29}">
      <formula1>$J$15:$J$18</formula1>
    </dataValidation>
    <dataValidation type="list" allowBlank="1" showInputMessage="1" showErrorMessage="1" sqref="K11" xr:uid="{055A4DDB-B3B5-4D0C-B9B6-3728F345B818}">
      <formula1>$K$41:$K$44</formula1>
    </dataValidation>
  </dataValidations>
  <pageMargins left="0.23622047244094491" right="0.23622047244094491" top="0.74803149606299213" bottom="0.74803149606299213" header="0.31496062992125984" footer="0.31496062992125984"/>
  <pageSetup paperSize="8" scale="2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610D-BE90-4FF8-853B-C8D370D0D4A7}">
  <sheetPr>
    <pageSetUpPr fitToPage="1"/>
  </sheetPr>
  <dimension ref="A1:AE528"/>
  <sheetViews>
    <sheetView zoomScale="80" zoomScaleNormal="80" workbookViewId="0">
      <pane ySplit="4" topLeftCell="A5" activePane="bottomLeft" state="frozen"/>
      <selection pane="bottomLeft" activeCell="A4" sqref="A4"/>
    </sheetView>
  </sheetViews>
  <sheetFormatPr defaultColWidth="9.140625" defaultRowHeight="15" outlineLevelRow="1" x14ac:dyDescent="0.25"/>
  <cols>
    <col min="1" max="1" width="18.140625" style="19" customWidth="1"/>
    <col min="2" max="2" width="16.140625" style="5" customWidth="1"/>
    <col min="3" max="3" width="66.85546875" style="18" customWidth="1"/>
    <col min="4" max="4" width="14.85546875" style="5" customWidth="1"/>
    <col min="5" max="5" width="26" style="5" customWidth="1"/>
    <col min="6" max="6" width="64.85546875" style="19" customWidth="1"/>
    <col min="7" max="7" width="57.85546875" style="5" customWidth="1"/>
    <col min="8" max="8" width="75.140625" style="5" customWidth="1"/>
    <col min="9" max="9" width="49.28515625" style="5" customWidth="1"/>
    <col min="10" max="10" width="23.28515625" style="5" customWidth="1"/>
    <col min="11" max="11" width="70.7109375" style="5" customWidth="1"/>
    <col min="12" max="12" width="81" style="5" customWidth="1"/>
    <col min="13" max="13" width="9.140625" style="24" hidden="1" customWidth="1"/>
    <col min="14" max="14" width="17.85546875" style="5" hidden="1" customWidth="1"/>
    <col min="15" max="15" width="16.5703125" style="5" hidden="1" customWidth="1"/>
    <col min="16" max="20" width="9.140625" style="5"/>
    <col min="21" max="21" width="12.7109375" style="381" customWidth="1"/>
    <col min="22" max="16384" width="9.140625" style="5"/>
  </cols>
  <sheetData>
    <row r="1" spans="1:31" x14ac:dyDescent="0.25">
      <c r="A1" s="310"/>
      <c r="B1" s="311"/>
      <c r="C1" s="37" t="s">
        <v>759</v>
      </c>
      <c r="D1" s="311"/>
      <c r="E1" s="311"/>
      <c r="F1" s="311"/>
      <c r="G1" s="311"/>
      <c r="H1" s="311"/>
      <c r="I1" s="311"/>
      <c r="J1" s="311"/>
      <c r="K1" s="3"/>
      <c r="L1" s="3"/>
      <c r="M1" s="4"/>
      <c r="N1" s="92"/>
      <c r="O1" s="92"/>
      <c r="P1" s="92"/>
      <c r="Q1" s="92"/>
      <c r="R1" s="92"/>
      <c r="S1" s="92"/>
      <c r="T1" s="92"/>
      <c r="U1" s="382"/>
      <c r="V1" s="92"/>
      <c r="W1" s="92"/>
      <c r="X1" s="92"/>
      <c r="Y1" s="92"/>
      <c r="Z1" s="92"/>
      <c r="AA1" s="92"/>
      <c r="AB1" s="92"/>
      <c r="AC1" s="92"/>
      <c r="AD1" s="92"/>
    </row>
    <row r="2" spans="1:31" ht="5.85" hidden="1" customHeight="1" outlineLevel="1" x14ac:dyDescent="0.25">
      <c r="A2" s="1"/>
      <c r="B2" s="1"/>
      <c r="C2" s="1"/>
      <c r="D2"/>
      <c r="E2" s="1"/>
      <c r="F2" s="1"/>
      <c r="G2" s="1"/>
      <c r="H2" s="1"/>
      <c r="I2" s="1"/>
      <c r="J2" s="1"/>
      <c r="K2" s="1"/>
      <c r="L2" s="1"/>
      <c r="M2" s="4"/>
      <c r="N2" s="92"/>
      <c r="O2" s="92"/>
      <c r="P2" s="92"/>
      <c r="Q2" s="92"/>
      <c r="R2" s="92"/>
      <c r="S2" s="92"/>
      <c r="T2" s="92"/>
      <c r="U2" s="382"/>
      <c r="V2" s="92"/>
      <c r="W2" s="92"/>
      <c r="X2" s="92"/>
      <c r="Y2" s="92"/>
      <c r="Z2" s="92"/>
      <c r="AA2" s="92"/>
      <c r="AB2" s="92"/>
      <c r="AC2" s="92"/>
      <c r="AD2" s="92"/>
    </row>
    <row r="3" spans="1:31" ht="14.25" hidden="1" customHeight="1" outlineLevel="1" x14ac:dyDescent="0.25">
      <c r="A3" s="8"/>
      <c r="B3" s="6"/>
      <c r="C3" s="7"/>
      <c r="D3" s="8"/>
      <c r="E3" s="8"/>
      <c r="F3" s="8"/>
      <c r="G3" s="8"/>
      <c r="H3" s="8"/>
      <c r="I3" s="8"/>
      <c r="J3" s="9"/>
      <c r="K3" s="10"/>
      <c r="L3" s="10"/>
      <c r="M3" s="4"/>
      <c r="N3" s="92"/>
      <c r="O3" s="92"/>
      <c r="P3" s="92"/>
      <c r="Q3" s="92"/>
      <c r="R3" s="92"/>
      <c r="S3" s="92"/>
      <c r="T3" s="92"/>
      <c r="U3" s="382"/>
      <c r="V3" s="92"/>
      <c r="W3" s="92"/>
      <c r="X3" s="92"/>
      <c r="Y3" s="92"/>
      <c r="Z3" s="92"/>
      <c r="AA3" s="92"/>
      <c r="AB3" s="92"/>
      <c r="AC3" s="92"/>
      <c r="AD3" s="92"/>
    </row>
    <row r="4" spans="1:31" ht="58.5" customHeight="1" collapsed="1" x14ac:dyDescent="0.25">
      <c r="A4" s="172" t="s">
        <v>221</v>
      </c>
      <c r="B4" s="39" t="s">
        <v>652</v>
      </c>
      <c r="C4" s="33" t="s">
        <v>56</v>
      </c>
      <c r="D4" s="34" t="s">
        <v>653</v>
      </c>
      <c r="E4" s="34" t="s">
        <v>224</v>
      </c>
      <c r="F4" s="35" t="s">
        <v>654</v>
      </c>
      <c r="G4" s="36" t="s">
        <v>64</v>
      </c>
      <c r="H4" s="36" t="s">
        <v>66</v>
      </c>
      <c r="I4" s="36" t="s">
        <v>68</v>
      </c>
      <c r="J4" s="32" t="s">
        <v>70</v>
      </c>
      <c r="K4" s="32" t="s">
        <v>655</v>
      </c>
      <c r="L4" s="32" t="s">
        <v>74</v>
      </c>
      <c r="M4" s="11" t="s">
        <v>656</v>
      </c>
      <c r="N4" s="119" t="s">
        <v>657</v>
      </c>
      <c r="O4" s="297" t="s">
        <v>1608</v>
      </c>
      <c r="P4" s="92"/>
      <c r="Q4" s="92"/>
      <c r="R4" s="92"/>
      <c r="S4" s="92"/>
      <c r="T4" s="92"/>
      <c r="U4" s="382" t="s">
        <v>658</v>
      </c>
      <c r="V4" s="92"/>
      <c r="W4" s="92"/>
      <c r="X4" s="92"/>
      <c r="Y4" s="92"/>
      <c r="Z4" s="92"/>
      <c r="AA4" s="92"/>
      <c r="AB4" s="92"/>
      <c r="AC4" s="92"/>
      <c r="AD4" s="92"/>
    </row>
    <row r="5" spans="1:31" ht="12.75" x14ac:dyDescent="0.25">
      <c r="A5" s="12" t="s">
        <v>787</v>
      </c>
      <c r="B5" s="12"/>
      <c r="C5" s="13"/>
      <c r="D5" s="14"/>
      <c r="E5" s="14"/>
      <c r="F5" s="14"/>
      <c r="G5" s="14"/>
      <c r="H5" s="14"/>
      <c r="I5" s="14"/>
      <c r="J5" s="14"/>
      <c r="K5" s="14"/>
      <c r="L5" s="14"/>
      <c r="M5" s="15"/>
      <c r="N5" s="120"/>
      <c r="O5" s="120"/>
      <c r="P5" s="92"/>
      <c r="Q5" s="92"/>
      <c r="R5" s="92"/>
      <c r="S5" s="92"/>
      <c r="T5" s="92"/>
      <c r="U5" s="382"/>
      <c r="V5" s="92"/>
      <c r="W5" s="92"/>
      <c r="X5" s="92"/>
      <c r="Y5" s="92"/>
      <c r="Z5" s="92"/>
      <c r="AA5" s="92"/>
      <c r="AB5" s="92"/>
      <c r="AC5" s="92"/>
      <c r="AD5" s="92"/>
    </row>
    <row r="6" spans="1:31" ht="141" customHeight="1" x14ac:dyDescent="0.25">
      <c r="A6" s="336" t="s">
        <v>335</v>
      </c>
      <c r="B6" s="114" t="s">
        <v>336</v>
      </c>
      <c r="C6" s="41" t="s">
        <v>788</v>
      </c>
      <c r="D6" s="113" t="s">
        <v>249</v>
      </c>
      <c r="E6" s="43" t="s">
        <v>207</v>
      </c>
      <c r="F6" s="46" t="s">
        <v>789</v>
      </c>
      <c r="G6" s="308" t="s">
        <v>790</v>
      </c>
      <c r="H6" s="46" t="s">
        <v>791</v>
      </c>
      <c r="I6" s="46" t="s">
        <v>792</v>
      </c>
      <c r="J6" s="45" t="s">
        <v>665</v>
      </c>
      <c r="K6" s="17"/>
      <c r="L6" s="17"/>
      <c r="M6" s="122">
        <f t="shared" ref="M6" si="0">IF(J6="","0",IF(J6="Pass",1,IF(J6="Fail",0,IF(J6="TBD",0,IF(J6="N/A (Please provide reason)",1)))))</f>
        <v>0</v>
      </c>
      <c r="N6" s="121">
        <f t="shared" ref="N6:N13" si="1">IF(AND(D6="M",J6="N/A (Please provide reason)"),1,0)</f>
        <v>0</v>
      </c>
      <c r="O6" s="213">
        <f t="shared" ref="O6:O13" si="2">IF(E6 = "YES",1,0)</f>
        <v>1</v>
      </c>
      <c r="P6" s="92"/>
      <c r="Q6" s="92"/>
      <c r="R6" s="92"/>
      <c r="S6" s="92"/>
      <c r="T6" s="92"/>
      <c r="U6" s="382" t="s">
        <v>686</v>
      </c>
      <c r="V6" s="92"/>
      <c r="W6" s="92"/>
      <c r="X6" s="92"/>
      <c r="Y6" s="92"/>
      <c r="Z6" s="92"/>
      <c r="AA6" s="92"/>
      <c r="AB6" s="92"/>
      <c r="AC6" s="92"/>
      <c r="AD6" s="92"/>
    </row>
    <row r="7" spans="1:31" ht="159" customHeight="1" x14ac:dyDescent="0.25">
      <c r="A7" s="336" t="s">
        <v>339</v>
      </c>
      <c r="B7" s="114" t="s">
        <v>340</v>
      </c>
      <c r="C7" s="48" t="s">
        <v>793</v>
      </c>
      <c r="D7" s="113" t="s">
        <v>249</v>
      </c>
      <c r="E7" s="43" t="s">
        <v>207</v>
      </c>
      <c r="F7" s="44" t="s">
        <v>1454</v>
      </c>
      <c r="G7" s="308" t="s">
        <v>794</v>
      </c>
      <c r="H7" s="46" t="s">
        <v>795</v>
      </c>
      <c r="I7" s="46" t="s">
        <v>796</v>
      </c>
      <c r="J7" s="45" t="s">
        <v>665</v>
      </c>
      <c r="K7" s="17"/>
      <c r="L7" s="17"/>
      <c r="M7" s="122">
        <f t="shared" ref="M7:M13" si="3">IF(J7="","0",IF(J7="Pass",1,IF(J7="Fail",0,IF(J7="TBD",0,IF(J7="N/A (Please provide reason)",1)))))</f>
        <v>0</v>
      </c>
      <c r="N7" s="121">
        <f t="shared" si="1"/>
        <v>0</v>
      </c>
      <c r="O7" s="213">
        <f t="shared" si="2"/>
        <v>1</v>
      </c>
      <c r="P7" s="92"/>
      <c r="Q7" s="92"/>
      <c r="R7" s="92"/>
      <c r="S7" s="92"/>
      <c r="T7" s="92"/>
      <c r="U7" s="382" t="s">
        <v>686</v>
      </c>
      <c r="V7" s="92"/>
      <c r="W7" s="92"/>
      <c r="X7" s="92"/>
      <c r="Y7" s="92"/>
      <c r="Z7" s="92"/>
      <c r="AA7" s="92"/>
      <c r="AB7" s="92"/>
      <c r="AC7" s="92"/>
      <c r="AD7" s="92"/>
    </row>
    <row r="8" spans="1:31" ht="102.75" customHeight="1" x14ac:dyDescent="0.25">
      <c r="A8" s="336" t="s">
        <v>341</v>
      </c>
      <c r="B8" s="114" t="s">
        <v>342</v>
      </c>
      <c r="C8" s="48" t="s">
        <v>797</v>
      </c>
      <c r="D8" s="113" t="s">
        <v>249</v>
      </c>
      <c r="E8" s="43" t="s">
        <v>207</v>
      </c>
      <c r="F8" s="44" t="s">
        <v>1455</v>
      </c>
      <c r="G8" s="308" t="s">
        <v>798</v>
      </c>
      <c r="H8" s="46" t="s">
        <v>799</v>
      </c>
      <c r="I8" s="46"/>
      <c r="J8" s="45" t="s">
        <v>665</v>
      </c>
      <c r="K8" s="17"/>
      <c r="L8" s="17"/>
      <c r="M8" s="122">
        <f t="shared" si="3"/>
        <v>0</v>
      </c>
      <c r="N8" s="121">
        <f t="shared" si="1"/>
        <v>0</v>
      </c>
      <c r="O8" s="213">
        <f t="shared" si="2"/>
        <v>1</v>
      </c>
      <c r="P8" s="92"/>
      <c r="Q8" s="92"/>
      <c r="R8" s="92"/>
      <c r="S8" s="92"/>
      <c r="T8" s="92"/>
      <c r="U8" s="382" t="s">
        <v>686</v>
      </c>
      <c r="V8" s="92"/>
      <c r="W8" s="92"/>
      <c r="X8" s="92"/>
      <c r="Y8" s="92"/>
      <c r="Z8" s="92"/>
      <c r="AA8" s="92"/>
      <c r="AB8" s="92"/>
      <c r="AC8" s="92"/>
      <c r="AD8" s="92"/>
    </row>
    <row r="9" spans="1:31" s="326" customFormat="1" ht="125.25" customHeight="1" x14ac:dyDescent="0.25">
      <c r="A9" s="336" t="s">
        <v>343</v>
      </c>
      <c r="B9" s="258" t="s">
        <v>344</v>
      </c>
      <c r="C9" s="332" t="s">
        <v>800</v>
      </c>
      <c r="D9" s="113" t="s">
        <v>249</v>
      </c>
      <c r="E9" s="43" t="s">
        <v>207</v>
      </c>
      <c r="F9" s="46" t="s">
        <v>1456</v>
      </c>
      <c r="G9" s="308" t="s">
        <v>801</v>
      </c>
      <c r="H9" s="46" t="s">
        <v>802</v>
      </c>
      <c r="I9" s="255" t="s">
        <v>803</v>
      </c>
      <c r="J9" s="45" t="s">
        <v>665</v>
      </c>
      <c r="K9" s="17"/>
      <c r="L9" s="17"/>
      <c r="M9" s="328">
        <f t="shared" si="3"/>
        <v>0</v>
      </c>
      <c r="N9" s="325">
        <f t="shared" si="1"/>
        <v>0</v>
      </c>
      <c r="O9" s="327">
        <f t="shared" si="2"/>
        <v>1</v>
      </c>
      <c r="P9" s="92"/>
      <c r="Q9" s="92"/>
      <c r="R9" s="92"/>
      <c r="S9" s="92"/>
      <c r="T9" s="92"/>
      <c r="U9" s="382" t="s">
        <v>686</v>
      </c>
      <c r="V9" s="92"/>
      <c r="W9" s="92"/>
      <c r="X9" s="92"/>
      <c r="Y9" s="92"/>
      <c r="Z9" s="92"/>
      <c r="AA9" s="92"/>
      <c r="AB9" s="92"/>
      <c r="AC9" s="92"/>
      <c r="AD9" s="92"/>
      <c r="AE9" s="5"/>
    </row>
    <row r="10" spans="1:31" ht="237" customHeight="1" x14ac:dyDescent="0.25">
      <c r="A10" s="336" t="s">
        <v>345</v>
      </c>
      <c r="B10" s="549" t="s">
        <v>346</v>
      </c>
      <c r="C10" s="556" t="s">
        <v>804</v>
      </c>
      <c r="D10" s="85" t="s">
        <v>269</v>
      </c>
      <c r="E10" s="47" t="s">
        <v>207</v>
      </c>
      <c r="F10" s="48" t="s">
        <v>805</v>
      </c>
      <c r="G10" s="46" t="s">
        <v>806</v>
      </c>
      <c r="H10" s="46" t="s">
        <v>807</v>
      </c>
      <c r="I10" s="46"/>
      <c r="J10" s="45" t="s">
        <v>665</v>
      </c>
      <c r="K10" s="17"/>
      <c r="L10" s="17"/>
      <c r="M10" s="296">
        <f t="shared" si="3"/>
        <v>0</v>
      </c>
      <c r="N10" s="123">
        <f t="shared" si="1"/>
        <v>0</v>
      </c>
      <c r="O10" s="211">
        <f t="shared" si="2"/>
        <v>1</v>
      </c>
      <c r="P10" s="92"/>
      <c r="Q10" s="92"/>
      <c r="R10" s="92"/>
      <c r="S10" s="92"/>
      <c r="T10" s="92"/>
      <c r="U10" s="382" t="s">
        <v>686</v>
      </c>
      <c r="V10" s="92"/>
      <c r="W10" s="92"/>
      <c r="X10" s="92"/>
      <c r="Y10" s="92"/>
      <c r="Z10" s="92"/>
      <c r="AA10" s="92"/>
      <c r="AB10" s="92"/>
      <c r="AC10" s="92"/>
      <c r="AD10" s="92"/>
    </row>
    <row r="11" spans="1:31" ht="237" customHeight="1" x14ac:dyDescent="0.25">
      <c r="A11" s="336" t="s">
        <v>348</v>
      </c>
      <c r="B11" s="550"/>
      <c r="C11" s="557"/>
      <c r="D11" s="85" t="s">
        <v>269</v>
      </c>
      <c r="E11" s="47" t="s">
        <v>207</v>
      </c>
      <c r="F11" s="48" t="s">
        <v>808</v>
      </c>
      <c r="G11" s="46" t="s">
        <v>809</v>
      </c>
      <c r="H11" s="46" t="s">
        <v>807</v>
      </c>
      <c r="I11" s="46"/>
      <c r="J11" s="45" t="s">
        <v>665</v>
      </c>
      <c r="K11" s="17"/>
      <c r="L11" s="17"/>
      <c r="M11" s="296">
        <f t="shared" ref="M11" si="4">IF(J11="","0",IF(J11="Pass",1,IF(J11="Fail",0,IF(J11="TBD",0,IF(J11="N/A (Please provide reason)",1)))))</f>
        <v>0</v>
      </c>
      <c r="N11" s="123">
        <f t="shared" si="1"/>
        <v>0</v>
      </c>
      <c r="O11" s="211">
        <f t="shared" si="2"/>
        <v>1</v>
      </c>
      <c r="P11" s="92"/>
      <c r="Q11" s="92"/>
      <c r="R11" s="92"/>
      <c r="S11" s="92"/>
      <c r="T11" s="92"/>
      <c r="U11" s="382" t="s">
        <v>686</v>
      </c>
      <c r="V11" s="92"/>
      <c r="W11" s="92"/>
      <c r="X11" s="92"/>
      <c r="Y11" s="92"/>
      <c r="Z11" s="92"/>
      <c r="AA11" s="92"/>
      <c r="AB11" s="92"/>
      <c r="AC11" s="92"/>
      <c r="AD11" s="92"/>
    </row>
    <row r="12" spans="1:31" ht="237" customHeight="1" x14ac:dyDescent="0.25">
      <c r="A12" s="336" t="s">
        <v>350</v>
      </c>
      <c r="B12" s="551"/>
      <c r="C12" s="558"/>
      <c r="D12" s="85" t="s">
        <v>269</v>
      </c>
      <c r="E12" s="47" t="s">
        <v>207</v>
      </c>
      <c r="F12" s="48" t="s">
        <v>810</v>
      </c>
      <c r="G12" s="46" t="s">
        <v>809</v>
      </c>
      <c r="H12" s="46" t="s">
        <v>807</v>
      </c>
      <c r="I12" s="46"/>
      <c r="J12" s="45" t="s">
        <v>665</v>
      </c>
      <c r="K12" s="17"/>
      <c r="L12" s="17"/>
      <c r="M12" s="296">
        <f t="shared" ref="M12" si="5">IF(J12="","0",IF(J12="Pass",1,IF(J12="Fail",0,IF(J12="TBD",0,IF(J12="N/A (Please provide reason)",1)))))</f>
        <v>0</v>
      </c>
      <c r="N12" s="123">
        <f t="shared" si="1"/>
        <v>0</v>
      </c>
      <c r="O12" s="211">
        <f t="shared" si="2"/>
        <v>1</v>
      </c>
      <c r="P12" s="92"/>
      <c r="Q12" s="92"/>
      <c r="R12" s="92"/>
      <c r="S12" s="92"/>
      <c r="T12" s="92"/>
      <c r="U12" s="382" t="s">
        <v>686</v>
      </c>
      <c r="V12" s="92"/>
      <c r="W12" s="92"/>
      <c r="X12" s="92"/>
      <c r="Y12" s="92"/>
      <c r="Z12" s="92"/>
      <c r="AA12" s="92"/>
      <c r="AB12" s="92"/>
      <c r="AC12" s="92"/>
      <c r="AD12" s="92"/>
    </row>
    <row r="13" spans="1:31" ht="225.75" customHeight="1" x14ac:dyDescent="0.25">
      <c r="A13" s="336" t="s">
        <v>352</v>
      </c>
      <c r="B13" s="351" t="s">
        <v>353</v>
      </c>
      <c r="C13" s="183" t="s">
        <v>811</v>
      </c>
      <c r="D13" s="303" t="s">
        <v>269</v>
      </c>
      <c r="E13" s="47" t="s">
        <v>207</v>
      </c>
      <c r="F13" s="401" t="s">
        <v>812</v>
      </c>
      <c r="G13" s="46" t="s">
        <v>813</v>
      </c>
      <c r="H13" s="46" t="s">
        <v>814</v>
      </c>
      <c r="I13" s="46" t="s">
        <v>815</v>
      </c>
      <c r="J13" s="45" t="s">
        <v>665</v>
      </c>
      <c r="K13" s="17"/>
      <c r="L13" s="17"/>
      <c r="M13" s="296">
        <f t="shared" si="3"/>
        <v>0</v>
      </c>
      <c r="N13" s="123">
        <f t="shared" si="1"/>
        <v>0</v>
      </c>
      <c r="O13" s="211">
        <f t="shared" si="2"/>
        <v>1</v>
      </c>
      <c r="P13" s="92"/>
      <c r="Q13" s="92"/>
      <c r="R13" s="92"/>
      <c r="S13" s="92"/>
      <c r="T13" s="92"/>
      <c r="U13" s="382" t="s">
        <v>686</v>
      </c>
      <c r="V13" s="92"/>
      <c r="W13" s="92"/>
      <c r="X13" s="92"/>
      <c r="Y13" s="92"/>
      <c r="Z13" s="92"/>
      <c r="AA13" s="92"/>
      <c r="AB13" s="92"/>
      <c r="AC13" s="92"/>
      <c r="AD13" s="92"/>
    </row>
    <row r="14" spans="1:31" ht="12.75" x14ac:dyDescent="0.25">
      <c r="A14" s="12" t="s">
        <v>816</v>
      </c>
      <c r="B14" s="12"/>
      <c r="C14" s="13"/>
      <c r="D14" s="14"/>
      <c r="E14" s="14"/>
      <c r="F14" s="14"/>
      <c r="G14" s="14"/>
      <c r="H14" s="14"/>
      <c r="I14" s="14"/>
      <c r="J14" s="14"/>
      <c r="K14" s="14"/>
      <c r="L14" s="14"/>
      <c r="M14" s="15"/>
      <c r="N14" s="120"/>
      <c r="O14" s="120"/>
      <c r="P14" s="92"/>
      <c r="Q14" s="92"/>
      <c r="R14" s="92"/>
      <c r="S14" s="92"/>
      <c r="T14" s="92"/>
      <c r="U14" s="382"/>
      <c r="V14" s="92"/>
      <c r="W14" s="92"/>
      <c r="X14" s="92"/>
      <c r="Y14" s="92"/>
      <c r="Z14" s="92"/>
      <c r="AA14" s="92"/>
      <c r="AB14" s="92"/>
      <c r="AC14" s="92"/>
      <c r="AD14" s="92"/>
    </row>
    <row r="15" spans="1:31" ht="12.75" x14ac:dyDescent="0.25">
      <c r="A15" s="94"/>
      <c r="B15" s="94"/>
      <c r="C15" s="95"/>
      <c r="D15" s="95"/>
      <c r="E15" s="95"/>
      <c r="F15" s="95"/>
      <c r="G15" s="95"/>
      <c r="H15" s="95"/>
      <c r="I15" s="95"/>
      <c r="J15" s="100"/>
      <c r="K15" s="101"/>
      <c r="L15" s="101"/>
      <c r="M15" s="100"/>
      <c r="N15" s="92"/>
      <c r="O15" s="92"/>
      <c r="P15" s="92"/>
      <c r="Q15" s="92"/>
      <c r="R15" s="92"/>
      <c r="S15" s="92"/>
      <c r="T15" s="92"/>
      <c r="U15" s="382"/>
      <c r="V15" s="92"/>
      <c r="W15" s="92"/>
      <c r="X15" s="92"/>
      <c r="Y15" s="92"/>
      <c r="Z15" s="92"/>
      <c r="AA15" s="92"/>
      <c r="AB15" s="92"/>
      <c r="AC15" s="92"/>
      <c r="AD15" s="92"/>
    </row>
    <row r="16" spans="1:31" ht="12.75" x14ac:dyDescent="0.25">
      <c r="A16" s="94"/>
      <c r="B16" s="94"/>
      <c r="C16" s="95"/>
      <c r="D16" s="95"/>
      <c r="E16" s="95"/>
      <c r="F16" s="95"/>
      <c r="G16" s="95"/>
      <c r="H16" s="95"/>
      <c r="I16" s="95"/>
      <c r="J16" s="97" t="s">
        <v>750</v>
      </c>
      <c r="K16" s="98"/>
      <c r="L16" s="92"/>
      <c r="M16" s="92"/>
      <c r="N16" s="92"/>
      <c r="O16" s="92"/>
      <c r="P16" s="92"/>
      <c r="Q16" s="92"/>
      <c r="R16" s="92"/>
      <c r="S16" s="92"/>
      <c r="T16" s="92"/>
      <c r="U16" s="92"/>
      <c r="V16" s="92"/>
    </row>
    <row r="17" spans="1:30" x14ac:dyDescent="0.25">
      <c r="A17" s="91"/>
      <c r="B17" s="92"/>
      <c r="C17" s="93"/>
      <c r="D17" s="92"/>
      <c r="E17" s="92"/>
      <c r="F17" s="91"/>
      <c r="G17" s="92"/>
      <c r="H17" s="92"/>
      <c r="I17" s="92"/>
      <c r="J17" s="20" t="s">
        <v>665</v>
      </c>
      <c r="K17" s="99"/>
      <c r="L17" s="92"/>
      <c r="M17" s="92"/>
      <c r="N17" s="92"/>
      <c r="O17" s="92"/>
      <c r="P17" s="92"/>
      <c r="Q17" s="92"/>
      <c r="R17" s="92"/>
      <c r="S17" s="92"/>
      <c r="T17" s="92"/>
      <c r="U17" s="92"/>
      <c r="V17" s="92"/>
    </row>
    <row r="18" spans="1:30" x14ac:dyDescent="0.25">
      <c r="A18" s="91"/>
      <c r="B18" s="92"/>
      <c r="C18" s="93"/>
      <c r="D18" s="92"/>
      <c r="E18" s="92"/>
      <c r="F18" s="91"/>
      <c r="G18" s="92"/>
      <c r="H18" s="92"/>
      <c r="I18" s="92"/>
      <c r="J18" s="21" t="s">
        <v>752</v>
      </c>
      <c r="K18" s="99"/>
      <c r="L18" s="92"/>
      <c r="M18" s="92"/>
      <c r="N18" s="92"/>
      <c r="O18" s="92"/>
      <c r="P18" s="92"/>
      <c r="Q18" s="92"/>
      <c r="R18" s="92"/>
      <c r="S18" s="92"/>
      <c r="T18" s="92"/>
      <c r="U18" s="92"/>
      <c r="V18" s="92"/>
    </row>
    <row r="19" spans="1:30" ht="30.75" customHeight="1" x14ac:dyDescent="0.25">
      <c r="A19" s="91"/>
      <c r="B19" s="92"/>
      <c r="C19" s="93"/>
      <c r="D19" s="92"/>
      <c r="E19" s="92"/>
      <c r="F19" s="91"/>
      <c r="G19" s="92"/>
      <c r="H19" s="92"/>
      <c r="I19" s="92"/>
      <c r="J19" s="20" t="s">
        <v>754</v>
      </c>
      <c r="K19" s="92"/>
      <c r="L19" s="92"/>
      <c r="M19" s="92"/>
      <c r="N19" s="92"/>
      <c r="O19" s="92"/>
      <c r="P19" s="92"/>
      <c r="Q19" s="92"/>
      <c r="R19" s="92"/>
      <c r="S19" s="92"/>
      <c r="T19" s="92"/>
      <c r="U19" s="92"/>
    </row>
    <row r="20" spans="1:30" x14ac:dyDescent="0.25">
      <c r="A20" s="91"/>
      <c r="B20" s="92"/>
      <c r="C20" s="93"/>
      <c r="D20" s="92"/>
      <c r="E20" s="92"/>
      <c r="F20" s="91"/>
      <c r="G20" s="92"/>
      <c r="H20" s="92"/>
      <c r="I20" s="92"/>
      <c r="J20" s="22" t="s">
        <v>756</v>
      </c>
      <c r="K20" s="214" t="s">
        <v>751</v>
      </c>
      <c r="L20" s="215"/>
      <c r="M20" s="92"/>
      <c r="N20" s="92"/>
      <c r="O20" s="92"/>
      <c r="P20" s="92"/>
      <c r="Q20" s="92"/>
      <c r="R20" s="92"/>
      <c r="S20" s="92"/>
      <c r="T20" s="92"/>
      <c r="U20" s="92"/>
    </row>
    <row r="21" spans="1:30" x14ac:dyDescent="0.25">
      <c r="A21" s="91"/>
      <c r="B21" s="92"/>
      <c r="C21" s="93"/>
      <c r="D21" s="92"/>
      <c r="E21" s="92"/>
      <c r="F21" s="91"/>
      <c r="G21" s="92"/>
      <c r="H21" s="92"/>
      <c r="I21" s="92"/>
      <c r="J21" s="92"/>
      <c r="K21" s="115" t="s">
        <v>753</v>
      </c>
      <c r="L21" s="219">
        <f>SUM(L22:L23)</f>
        <v>8</v>
      </c>
      <c r="M21" s="92"/>
      <c r="N21" s="92"/>
      <c r="O21" s="92"/>
      <c r="P21" s="92"/>
      <c r="Q21" s="92"/>
      <c r="R21" s="92"/>
      <c r="S21" s="92"/>
      <c r="T21" s="92"/>
      <c r="U21" s="92"/>
    </row>
    <row r="22" spans="1:30" x14ac:dyDescent="0.25">
      <c r="A22" s="91"/>
      <c r="B22" s="92"/>
      <c r="C22" s="93"/>
      <c r="D22" s="92"/>
      <c r="E22" s="92"/>
      <c r="F22" s="91"/>
      <c r="G22" s="92"/>
      <c r="H22" s="92"/>
      <c r="I22" s="92"/>
      <c r="J22" s="92"/>
      <c r="K22" s="115" t="s">
        <v>755</v>
      </c>
      <c r="L22" s="219">
        <f>COUNTIFS(M6:M14,0,O6:O14,1)</f>
        <v>8</v>
      </c>
      <c r="M22" s="92"/>
      <c r="N22" s="92"/>
      <c r="O22" s="92"/>
      <c r="P22" s="92"/>
      <c r="Q22" s="92"/>
      <c r="R22" s="92"/>
      <c r="S22" s="92"/>
      <c r="T22" s="92"/>
      <c r="U22" s="92"/>
    </row>
    <row r="23" spans="1:30" x14ac:dyDescent="0.25">
      <c r="A23" s="91"/>
      <c r="B23" s="92"/>
      <c r="C23" s="93"/>
      <c r="D23" s="92"/>
      <c r="E23" s="92"/>
      <c r="F23" s="91"/>
      <c r="G23" s="92"/>
      <c r="H23" s="92"/>
      <c r="I23" s="92"/>
      <c r="J23" s="92"/>
      <c r="K23" s="220" t="s">
        <v>757</v>
      </c>
      <c r="L23" s="219">
        <f>COUNTIFS(M6:M14,1,O6:O14,1)</f>
        <v>0</v>
      </c>
      <c r="M23" s="92"/>
      <c r="N23" s="92"/>
      <c r="O23" s="92"/>
      <c r="P23" s="92"/>
      <c r="Q23" s="92"/>
      <c r="R23" s="92"/>
      <c r="S23" s="92"/>
      <c r="T23" s="92"/>
      <c r="U23" s="92"/>
    </row>
    <row r="24" spans="1:30" x14ac:dyDescent="0.25">
      <c r="A24" s="91"/>
      <c r="B24" s="92"/>
      <c r="C24" s="93"/>
      <c r="D24" s="92"/>
      <c r="E24" s="92"/>
      <c r="F24" s="91"/>
      <c r="G24" s="92"/>
      <c r="H24" s="92"/>
      <c r="I24" s="92"/>
      <c r="J24" s="92"/>
      <c r="K24" s="220" t="s">
        <v>758</v>
      </c>
      <c r="L24" s="23">
        <f>SUM(L23/L21)</f>
        <v>0</v>
      </c>
      <c r="M24" s="92"/>
      <c r="N24" s="92"/>
      <c r="O24" s="92"/>
      <c r="P24" s="92"/>
      <c r="Q24" s="92"/>
      <c r="R24" s="92"/>
      <c r="S24" s="92"/>
      <c r="T24" s="92"/>
      <c r="U24" s="92"/>
    </row>
    <row r="25" spans="1:30" x14ac:dyDescent="0.25">
      <c r="A25" s="91"/>
      <c r="B25" s="92"/>
      <c r="C25" s="93"/>
      <c r="D25" s="92"/>
      <c r="E25" s="92"/>
      <c r="F25" s="91"/>
      <c r="G25" s="92"/>
      <c r="H25" s="92"/>
      <c r="I25" s="92"/>
      <c r="J25" s="92"/>
      <c r="K25" s="92"/>
      <c r="L25" s="102"/>
      <c r="M25" s="218"/>
      <c r="N25" s="92"/>
      <c r="O25" s="92"/>
      <c r="P25" s="92"/>
      <c r="Q25" s="92"/>
      <c r="R25" s="92"/>
      <c r="S25" s="92"/>
      <c r="T25" s="92"/>
      <c r="U25" s="92"/>
      <c r="V25" s="92"/>
    </row>
    <row r="26" spans="1:30" x14ac:dyDescent="0.25">
      <c r="A26" s="91"/>
      <c r="B26" s="92"/>
      <c r="C26" s="93"/>
      <c r="D26" s="92"/>
      <c r="E26" s="92"/>
      <c r="F26" s="91"/>
      <c r="G26" s="92"/>
      <c r="H26" s="92"/>
      <c r="I26" s="92"/>
      <c r="J26" s="92"/>
      <c r="K26" s="92"/>
      <c r="L26" s="92"/>
      <c r="M26" s="92"/>
      <c r="N26" s="92"/>
      <c r="O26" s="92"/>
      <c r="P26" s="92"/>
      <c r="Q26" s="92"/>
      <c r="R26" s="92"/>
      <c r="S26" s="92"/>
      <c r="T26" s="92"/>
      <c r="U26" s="92"/>
      <c r="V26" s="92"/>
    </row>
    <row r="27" spans="1:30" x14ac:dyDescent="0.25">
      <c r="A27" s="91"/>
      <c r="B27" s="92"/>
      <c r="C27" s="93"/>
      <c r="D27" s="92"/>
      <c r="E27" s="92"/>
      <c r="F27" s="91"/>
      <c r="G27" s="92"/>
      <c r="H27" s="92"/>
      <c r="I27" s="92"/>
      <c r="J27" s="92"/>
      <c r="K27" s="92"/>
      <c r="L27" s="92"/>
      <c r="M27" s="92"/>
      <c r="N27" s="92"/>
      <c r="O27" s="92"/>
      <c r="P27" s="92"/>
      <c r="Q27" s="92"/>
      <c r="R27" s="92"/>
      <c r="S27" s="92"/>
      <c r="T27" s="92"/>
      <c r="U27" s="92"/>
      <c r="V27" s="92"/>
    </row>
    <row r="28" spans="1:30" x14ac:dyDescent="0.25">
      <c r="A28" s="91"/>
      <c r="B28" s="92"/>
      <c r="C28" s="93"/>
      <c r="D28" s="92"/>
      <c r="E28" s="92"/>
      <c r="F28" s="91"/>
      <c r="G28" s="92"/>
      <c r="H28" s="92"/>
      <c r="I28" s="92"/>
      <c r="J28" s="92"/>
      <c r="K28" s="92"/>
      <c r="L28" s="92"/>
      <c r="M28" s="92"/>
      <c r="N28" s="92"/>
      <c r="O28" s="92"/>
      <c r="P28" s="92"/>
      <c r="Q28" s="92"/>
      <c r="R28" s="92"/>
      <c r="S28" s="92"/>
      <c r="T28" s="92"/>
      <c r="U28" s="382"/>
      <c r="V28" s="92"/>
      <c r="W28" s="92"/>
      <c r="X28" s="92"/>
      <c r="Y28" s="92"/>
      <c r="Z28" s="92"/>
      <c r="AA28" s="92"/>
      <c r="AB28" s="92"/>
      <c r="AC28" s="92"/>
      <c r="AD28" s="92"/>
    </row>
    <row r="29" spans="1:30" x14ac:dyDescent="0.25">
      <c r="A29" s="91"/>
      <c r="B29" s="92"/>
      <c r="C29" s="93"/>
      <c r="D29" s="92"/>
      <c r="E29" s="92"/>
      <c r="F29" s="91"/>
      <c r="G29" s="92"/>
      <c r="H29" s="92"/>
      <c r="I29" s="92"/>
      <c r="J29" s="92"/>
      <c r="K29" s="92"/>
      <c r="L29" s="92"/>
      <c r="M29" s="92"/>
      <c r="N29" s="92"/>
      <c r="O29" s="92"/>
      <c r="P29" s="92"/>
      <c r="Q29" s="92"/>
      <c r="R29" s="92"/>
      <c r="S29" s="92"/>
      <c r="T29" s="92"/>
      <c r="U29" s="382"/>
      <c r="V29" s="92"/>
      <c r="W29" s="92"/>
      <c r="X29" s="92"/>
      <c r="Y29" s="92"/>
      <c r="Z29" s="92"/>
      <c r="AA29" s="92"/>
      <c r="AB29" s="92"/>
      <c r="AC29" s="92"/>
      <c r="AD29" s="92"/>
    </row>
    <row r="30" spans="1:30" x14ac:dyDescent="0.25">
      <c r="A30" s="91"/>
      <c r="B30" s="92"/>
      <c r="C30" s="93"/>
      <c r="D30" s="92"/>
      <c r="E30" s="92"/>
      <c r="F30" s="91"/>
      <c r="G30" s="92"/>
      <c r="H30" s="92"/>
      <c r="I30" s="92"/>
      <c r="J30" s="92"/>
      <c r="K30" s="92"/>
      <c r="L30" s="92"/>
      <c r="M30" s="92"/>
      <c r="N30" s="92"/>
      <c r="O30" s="92"/>
      <c r="P30" s="92"/>
      <c r="Q30" s="92"/>
      <c r="R30" s="92"/>
      <c r="S30" s="92"/>
      <c r="T30" s="92"/>
      <c r="U30" s="382"/>
      <c r="V30" s="92"/>
      <c r="W30" s="92"/>
      <c r="X30" s="92"/>
      <c r="Y30" s="92"/>
      <c r="Z30" s="92"/>
      <c r="AA30" s="92"/>
      <c r="AB30" s="92"/>
      <c r="AC30" s="92"/>
      <c r="AD30" s="92"/>
    </row>
    <row r="31" spans="1:30" x14ac:dyDescent="0.25">
      <c r="A31" s="91"/>
      <c r="B31" s="92"/>
      <c r="C31" s="93"/>
      <c r="D31" s="92"/>
      <c r="E31" s="92"/>
      <c r="F31" s="91"/>
      <c r="G31" s="92"/>
      <c r="H31" s="92"/>
      <c r="I31" s="92"/>
      <c r="J31" s="92"/>
      <c r="K31" s="92"/>
      <c r="L31" s="92"/>
      <c r="M31" s="92"/>
      <c r="N31" s="92"/>
      <c r="O31" s="92"/>
      <c r="P31" s="92"/>
      <c r="Q31" s="92"/>
      <c r="R31" s="92"/>
      <c r="S31" s="92"/>
      <c r="T31" s="92"/>
      <c r="U31" s="382"/>
      <c r="V31" s="92"/>
      <c r="W31" s="92"/>
      <c r="X31" s="92"/>
      <c r="Y31" s="92"/>
      <c r="Z31" s="92"/>
      <c r="AA31" s="92"/>
      <c r="AB31" s="92"/>
      <c r="AC31" s="92"/>
      <c r="AD31" s="92"/>
    </row>
    <row r="32" spans="1:30" x14ac:dyDescent="0.25">
      <c r="A32" s="91"/>
      <c r="B32" s="92"/>
      <c r="C32" s="93"/>
      <c r="D32" s="92"/>
      <c r="E32" s="92"/>
      <c r="F32" s="91"/>
      <c r="G32" s="92"/>
      <c r="H32" s="92"/>
      <c r="I32" s="92"/>
      <c r="J32" s="92"/>
      <c r="K32" s="92"/>
      <c r="L32" s="92"/>
      <c r="M32" s="92"/>
      <c r="N32" s="92"/>
      <c r="O32" s="92"/>
      <c r="P32" s="92"/>
      <c r="Q32" s="92"/>
      <c r="R32" s="92"/>
      <c r="S32" s="92"/>
      <c r="T32" s="92"/>
      <c r="U32" s="382"/>
      <c r="V32" s="92"/>
      <c r="W32" s="92"/>
      <c r="X32" s="92"/>
      <c r="Y32" s="92"/>
      <c r="Z32" s="92"/>
      <c r="AA32" s="92"/>
      <c r="AB32" s="92"/>
      <c r="AC32" s="92"/>
      <c r="AD32" s="92"/>
    </row>
    <row r="33" spans="1:30" x14ac:dyDescent="0.25">
      <c r="A33" s="91"/>
      <c r="B33" s="92"/>
      <c r="C33" s="93"/>
      <c r="D33" s="92"/>
      <c r="E33" s="92"/>
      <c r="F33" s="91"/>
      <c r="G33" s="92"/>
      <c r="H33" s="92"/>
      <c r="I33" s="92"/>
      <c r="J33" s="92"/>
      <c r="K33" s="92"/>
      <c r="L33" s="92"/>
      <c r="M33" s="92"/>
      <c r="N33" s="92"/>
      <c r="O33" s="92"/>
      <c r="P33" s="92"/>
      <c r="Q33" s="92"/>
      <c r="R33" s="92"/>
      <c r="S33" s="92"/>
      <c r="T33" s="92"/>
      <c r="U33" s="382"/>
      <c r="V33" s="92"/>
      <c r="W33" s="92"/>
      <c r="X33" s="92"/>
      <c r="Y33" s="92"/>
      <c r="Z33" s="92"/>
      <c r="AA33" s="92"/>
      <c r="AB33" s="92"/>
      <c r="AC33" s="92"/>
      <c r="AD33" s="92"/>
    </row>
    <row r="34" spans="1:30" x14ac:dyDescent="0.25">
      <c r="A34" s="91"/>
      <c r="B34" s="92"/>
      <c r="C34" s="93"/>
      <c r="D34" s="92"/>
      <c r="E34" s="92"/>
      <c r="F34" s="91"/>
      <c r="G34" s="92"/>
      <c r="H34" s="92"/>
      <c r="I34" s="92"/>
      <c r="J34" s="92"/>
      <c r="K34" s="92"/>
      <c r="L34" s="92"/>
      <c r="M34" s="96"/>
      <c r="N34" s="92"/>
      <c r="O34" s="92"/>
      <c r="P34" s="92"/>
      <c r="Q34" s="92"/>
      <c r="R34" s="92"/>
      <c r="S34" s="92"/>
      <c r="T34" s="92"/>
      <c r="U34" s="382"/>
      <c r="V34" s="92"/>
      <c r="W34" s="92"/>
      <c r="X34" s="92"/>
      <c r="Y34" s="92"/>
      <c r="Z34" s="92"/>
      <c r="AA34" s="92"/>
      <c r="AB34" s="92"/>
      <c r="AC34" s="92"/>
      <c r="AD34" s="92"/>
    </row>
    <row r="35" spans="1:30" x14ac:dyDescent="0.25">
      <c r="A35" s="91"/>
      <c r="B35" s="92"/>
      <c r="C35" s="93"/>
      <c r="D35" s="92"/>
      <c r="E35" s="92"/>
      <c r="F35" s="91"/>
      <c r="G35" s="92"/>
      <c r="H35" s="92"/>
      <c r="I35" s="92"/>
      <c r="J35" s="92"/>
      <c r="K35" s="92"/>
      <c r="L35" s="92"/>
      <c r="M35" s="96"/>
      <c r="N35" s="92"/>
      <c r="O35" s="92"/>
      <c r="P35" s="92"/>
      <c r="Q35" s="92"/>
      <c r="R35" s="92"/>
      <c r="S35" s="92"/>
      <c r="T35" s="92"/>
      <c r="U35" s="382"/>
      <c r="V35" s="92"/>
      <c r="W35" s="92"/>
      <c r="X35" s="92"/>
      <c r="Y35" s="92"/>
      <c r="Z35" s="92"/>
      <c r="AA35" s="92"/>
      <c r="AB35" s="92"/>
      <c r="AC35" s="92"/>
      <c r="AD35" s="92"/>
    </row>
    <row r="36" spans="1:30" x14ac:dyDescent="0.25">
      <c r="A36" s="91"/>
      <c r="B36" s="92"/>
      <c r="C36" s="93"/>
      <c r="D36" s="92"/>
      <c r="E36" s="92"/>
      <c r="F36" s="91"/>
      <c r="G36" s="92"/>
      <c r="H36" s="92"/>
      <c r="I36" s="92"/>
      <c r="J36" s="92"/>
      <c r="K36" s="92"/>
      <c r="L36" s="92"/>
      <c r="M36" s="96"/>
      <c r="N36" s="92"/>
      <c r="O36" s="92"/>
      <c r="P36" s="92"/>
      <c r="Q36" s="92"/>
      <c r="R36" s="92"/>
      <c r="S36" s="92"/>
      <c r="T36" s="92"/>
      <c r="U36" s="382"/>
      <c r="V36" s="92"/>
      <c r="W36" s="92"/>
      <c r="X36" s="92"/>
      <c r="Y36" s="92"/>
      <c r="Z36" s="92"/>
      <c r="AA36" s="92"/>
      <c r="AB36" s="92"/>
      <c r="AC36" s="92"/>
      <c r="AD36" s="92"/>
    </row>
    <row r="37" spans="1:30" x14ac:dyDescent="0.25">
      <c r="A37" s="91"/>
      <c r="B37" s="92"/>
      <c r="C37" s="93"/>
      <c r="D37" s="92"/>
      <c r="E37" s="92"/>
      <c r="F37" s="91"/>
      <c r="G37" s="92"/>
      <c r="H37" s="92"/>
      <c r="I37" s="92"/>
      <c r="J37" s="92"/>
      <c r="K37" s="92"/>
      <c r="L37" s="92"/>
      <c r="M37" s="96"/>
      <c r="N37" s="92"/>
      <c r="O37" s="92"/>
      <c r="P37" s="92"/>
      <c r="Q37" s="92"/>
      <c r="R37" s="92"/>
      <c r="S37" s="92"/>
      <c r="T37" s="92"/>
      <c r="U37" s="382"/>
      <c r="V37" s="92"/>
      <c r="W37" s="92"/>
      <c r="X37" s="92"/>
      <c r="Y37" s="92"/>
      <c r="Z37" s="92"/>
      <c r="AA37" s="92"/>
      <c r="AB37" s="92"/>
      <c r="AC37" s="92"/>
      <c r="AD37" s="92"/>
    </row>
    <row r="38" spans="1:30" x14ac:dyDescent="0.25">
      <c r="A38" s="91"/>
      <c r="B38" s="92"/>
      <c r="C38" s="93"/>
      <c r="D38" s="92"/>
      <c r="E38" s="92"/>
      <c r="F38" s="91"/>
      <c r="G38" s="92"/>
      <c r="H38" s="92"/>
      <c r="I38" s="92"/>
      <c r="J38" s="92"/>
      <c r="K38" s="92"/>
      <c r="L38" s="92"/>
      <c r="M38" s="96"/>
      <c r="N38" s="92"/>
      <c r="O38" s="92"/>
      <c r="P38" s="92"/>
      <c r="Q38" s="92"/>
      <c r="R38" s="92"/>
      <c r="S38" s="92"/>
      <c r="T38" s="92"/>
      <c r="U38" s="382"/>
      <c r="V38" s="92"/>
      <c r="W38" s="92"/>
      <c r="X38" s="92"/>
      <c r="Y38" s="92"/>
      <c r="Z38" s="92"/>
      <c r="AA38" s="92"/>
      <c r="AB38" s="92"/>
      <c r="AC38" s="92"/>
      <c r="AD38" s="92"/>
    </row>
    <row r="39" spans="1:30" x14ac:dyDescent="0.25">
      <c r="A39" s="91"/>
      <c r="B39" s="92"/>
      <c r="C39" s="93"/>
      <c r="D39" s="92"/>
      <c r="E39" s="92"/>
      <c r="F39" s="91"/>
      <c r="G39" s="92"/>
      <c r="H39" s="92"/>
      <c r="I39" s="92"/>
      <c r="J39" s="92"/>
      <c r="K39" s="92"/>
      <c r="L39" s="92"/>
      <c r="M39" s="96"/>
      <c r="N39" s="92"/>
      <c r="O39" s="92"/>
      <c r="P39" s="92"/>
      <c r="Q39" s="92"/>
      <c r="R39" s="92"/>
      <c r="S39" s="92"/>
      <c r="T39" s="92"/>
      <c r="U39" s="382"/>
      <c r="V39" s="92"/>
      <c r="W39" s="92"/>
      <c r="X39" s="92"/>
      <c r="Y39" s="92"/>
      <c r="Z39" s="92"/>
      <c r="AA39" s="92"/>
      <c r="AB39" s="92"/>
      <c r="AC39" s="92"/>
      <c r="AD39" s="92"/>
    </row>
    <row r="40" spans="1:30" x14ac:dyDescent="0.25">
      <c r="A40" s="91"/>
      <c r="B40" s="92"/>
      <c r="C40" s="93"/>
      <c r="D40" s="92"/>
      <c r="E40" s="92"/>
      <c r="F40" s="91"/>
      <c r="G40" s="92"/>
      <c r="H40" s="92"/>
      <c r="I40" s="92"/>
      <c r="J40" s="92"/>
      <c r="K40" s="92"/>
      <c r="L40" s="92"/>
      <c r="M40" s="96"/>
      <c r="N40" s="92"/>
      <c r="O40" s="92"/>
      <c r="P40" s="92"/>
      <c r="Q40" s="92"/>
      <c r="R40" s="92"/>
      <c r="S40" s="92"/>
      <c r="T40" s="92"/>
      <c r="U40" s="382"/>
      <c r="V40" s="92"/>
      <c r="W40" s="92"/>
      <c r="X40" s="92"/>
      <c r="Y40" s="92"/>
      <c r="Z40" s="92"/>
      <c r="AA40" s="92"/>
      <c r="AB40" s="92"/>
      <c r="AC40" s="92"/>
      <c r="AD40" s="92"/>
    </row>
    <row r="41" spans="1:30" x14ac:dyDescent="0.25">
      <c r="A41" s="91"/>
      <c r="B41" s="92"/>
      <c r="C41" s="93"/>
      <c r="D41" s="92"/>
      <c r="E41" s="92"/>
      <c r="F41" s="91"/>
      <c r="G41" s="92"/>
      <c r="H41" s="92"/>
      <c r="I41" s="92"/>
      <c r="J41" s="92"/>
      <c r="K41" s="92"/>
      <c r="L41" s="92"/>
      <c r="M41" s="96"/>
      <c r="N41" s="92"/>
      <c r="O41" s="92"/>
      <c r="P41" s="92"/>
      <c r="Q41" s="92"/>
      <c r="R41" s="92"/>
      <c r="S41" s="92"/>
      <c r="T41" s="92"/>
      <c r="U41" s="382"/>
      <c r="V41" s="92"/>
      <c r="W41" s="92"/>
      <c r="X41" s="92"/>
      <c r="Y41" s="92"/>
      <c r="Z41" s="92"/>
      <c r="AA41" s="92"/>
      <c r="AB41" s="92"/>
      <c r="AC41" s="92"/>
      <c r="AD41" s="92"/>
    </row>
    <row r="42" spans="1:30" x14ac:dyDescent="0.25">
      <c r="A42" s="91"/>
      <c r="B42" s="92"/>
      <c r="C42" s="93"/>
      <c r="D42" s="92"/>
      <c r="E42" s="92"/>
      <c r="F42" s="91"/>
      <c r="G42" s="92"/>
      <c r="H42" s="92"/>
      <c r="I42" s="92"/>
      <c r="J42" s="92"/>
      <c r="K42" s="92"/>
      <c r="L42" s="92"/>
      <c r="M42" s="96"/>
      <c r="N42" s="92"/>
      <c r="O42" s="92"/>
      <c r="P42" s="92"/>
      <c r="Q42" s="92"/>
      <c r="R42" s="92"/>
      <c r="S42" s="92"/>
      <c r="T42" s="92"/>
      <c r="U42" s="382"/>
      <c r="V42" s="92"/>
      <c r="W42" s="92"/>
      <c r="X42" s="92"/>
      <c r="Y42" s="92"/>
      <c r="Z42" s="92"/>
      <c r="AA42" s="92"/>
      <c r="AB42" s="92"/>
      <c r="AC42" s="92"/>
      <c r="AD42" s="92"/>
    </row>
    <row r="43" spans="1:30" x14ac:dyDescent="0.25">
      <c r="A43" s="91"/>
      <c r="B43" s="92"/>
      <c r="C43" s="93"/>
      <c r="D43" s="92"/>
      <c r="E43" s="92"/>
      <c r="F43" s="91"/>
      <c r="G43" s="92"/>
      <c r="H43" s="92"/>
      <c r="I43" s="92"/>
      <c r="J43" s="92"/>
      <c r="K43" s="92"/>
      <c r="L43" s="92"/>
      <c r="M43" s="96"/>
      <c r="N43" s="92"/>
      <c r="O43" s="92"/>
      <c r="P43" s="92"/>
      <c r="Q43" s="92"/>
      <c r="R43" s="92"/>
      <c r="S43" s="92"/>
      <c r="T43" s="92"/>
      <c r="U43" s="382"/>
      <c r="V43" s="92"/>
      <c r="W43" s="92"/>
      <c r="X43" s="92"/>
      <c r="Y43" s="92"/>
      <c r="Z43" s="92"/>
      <c r="AA43" s="92"/>
      <c r="AB43" s="92"/>
      <c r="AC43" s="92"/>
      <c r="AD43" s="92"/>
    </row>
    <row r="44" spans="1:30" x14ac:dyDescent="0.25">
      <c r="A44" s="91"/>
      <c r="B44" s="92"/>
      <c r="C44" s="93"/>
      <c r="D44" s="92"/>
      <c r="E44" s="92"/>
      <c r="F44" s="91"/>
      <c r="G44" s="92"/>
      <c r="H44" s="92"/>
      <c r="I44" s="92"/>
      <c r="J44" s="92"/>
      <c r="K44" s="92"/>
      <c r="L44" s="92"/>
      <c r="M44" s="96"/>
      <c r="N44" s="92"/>
      <c r="O44" s="92"/>
      <c r="P44" s="92"/>
      <c r="Q44" s="92"/>
      <c r="R44" s="92"/>
      <c r="S44" s="92"/>
      <c r="T44" s="92"/>
      <c r="U44" s="382"/>
      <c r="V44" s="92"/>
      <c r="W44" s="92"/>
      <c r="X44" s="92"/>
      <c r="Y44" s="92"/>
      <c r="Z44" s="92"/>
      <c r="AA44" s="92"/>
      <c r="AB44" s="92"/>
      <c r="AC44" s="92"/>
      <c r="AD44" s="92"/>
    </row>
    <row r="45" spans="1:30" x14ac:dyDescent="0.25">
      <c r="A45" s="91"/>
      <c r="B45" s="92"/>
      <c r="C45" s="93"/>
      <c r="D45" s="92"/>
      <c r="E45" s="92"/>
      <c r="F45" s="91"/>
      <c r="G45" s="92"/>
      <c r="H45" s="92"/>
      <c r="I45" s="92"/>
      <c r="J45" s="92"/>
      <c r="K45" s="92"/>
      <c r="L45" s="92"/>
      <c r="M45" s="96"/>
      <c r="N45" s="92"/>
      <c r="O45" s="92"/>
      <c r="P45" s="92"/>
      <c r="Q45" s="92"/>
      <c r="R45" s="92"/>
      <c r="S45" s="92"/>
      <c r="T45" s="92"/>
      <c r="U45" s="382"/>
      <c r="V45" s="92"/>
      <c r="W45" s="92"/>
      <c r="X45" s="92"/>
      <c r="Y45" s="92"/>
      <c r="Z45" s="92"/>
      <c r="AA45" s="92"/>
      <c r="AB45" s="92"/>
      <c r="AC45" s="92"/>
      <c r="AD45" s="92"/>
    </row>
    <row r="46" spans="1:30" x14ac:dyDescent="0.25">
      <c r="A46" s="91"/>
      <c r="B46" s="92"/>
      <c r="C46" s="93"/>
      <c r="D46" s="92"/>
      <c r="E46" s="92"/>
      <c r="F46" s="91"/>
      <c r="G46" s="92"/>
      <c r="H46" s="92"/>
      <c r="I46" s="92"/>
      <c r="J46" s="92"/>
      <c r="K46" s="92"/>
      <c r="L46" s="92"/>
      <c r="M46" s="96"/>
      <c r="N46" s="92"/>
      <c r="O46" s="92"/>
      <c r="P46" s="92"/>
      <c r="Q46" s="92"/>
      <c r="R46" s="92"/>
      <c r="S46" s="92"/>
      <c r="T46" s="92"/>
      <c r="U46" s="382"/>
      <c r="V46" s="92"/>
      <c r="W46" s="92"/>
      <c r="X46" s="92"/>
      <c r="Y46" s="92"/>
      <c r="Z46" s="92"/>
      <c r="AA46" s="92"/>
      <c r="AB46" s="92"/>
      <c r="AC46" s="92"/>
      <c r="AD46" s="92"/>
    </row>
    <row r="47" spans="1:30" x14ac:dyDescent="0.25">
      <c r="A47" s="91"/>
      <c r="B47" s="92"/>
      <c r="C47" s="93"/>
      <c r="D47" s="92"/>
      <c r="E47" s="92"/>
      <c r="F47" s="91"/>
      <c r="G47" s="92"/>
      <c r="H47" s="92"/>
      <c r="I47" s="92"/>
      <c r="J47" s="92"/>
      <c r="K47" s="92"/>
      <c r="L47" s="92"/>
      <c r="M47" s="96"/>
      <c r="N47" s="92"/>
      <c r="O47" s="92"/>
      <c r="P47" s="92"/>
      <c r="Q47" s="92"/>
      <c r="R47" s="92"/>
      <c r="S47" s="92"/>
      <c r="T47" s="92"/>
      <c r="U47" s="382"/>
      <c r="V47" s="92"/>
      <c r="W47" s="92"/>
      <c r="X47" s="92"/>
      <c r="Y47" s="92"/>
      <c r="Z47" s="92"/>
      <c r="AA47" s="92"/>
      <c r="AB47" s="92"/>
      <c r="AC47" s="92"/>
      <c r="AD47" s="92"/>
    </row>
    <row r="48" spans="1:30" x14ac:dyDescent="0.25">
      <c r="A48" s="91"/>
      <c r="B48" s="92"/>
      <c r="C48" s="93"/>
      <c r="D48" s="92"/>
      <c r="E48" s="92"/>
      <c r="F48" s="91"/>
      <c r="G48" s="92"/>
      <c r="H48" s="92"/>
      <c r="I48" s="92"/>
      <c r="J48" s="92"/>
      <c r="K48" s="92"/>
      <c r="L48" s="92"/>
      <c r="M48" s="96"/>
      <c r="N48" s="92"/>
      <c r="O48" s="92"/>
      <c r="P48" s="92"/>
      <c r="Q48" s="92"/>
      <c r="R48" s="92"/>
      <c r="S48" s="92"/>
      <c r="T48" s="92"/>
      <c r="U48" s="382"/>
      <c r="V48" s="92"/>
      <c r="W48" s="92"/>
      <c r="X48" s="92"/>
      <c r="Y48" s="92"/>
      <c r="Z48" s="92"/>
      <c r="AA48" s="92"/>
      <c r="AB48" s="92"/>
      <c r="AC48" s="92"/>
      <c r="AD48" s="92"/>
    </row>
    <row r="49" spans="1:30" x14ac:dyDescent="0.25">
      <c r="A49" s="91"/>
      <c r="B49" s="92"/>
      <c r="C49" s="93"/>
      <c r="D49" s="92"/>
      <c r="E49" s="92"/>
      <c r="F49" s="91"/>
      <c r="G49" s="92"/>
      <c r="H49" s="92"/>
      <c r="I49" s="92"/>
      <c r="J49" s="92"/>
      <c r="K49" s="92"/>
      <c r="L49" s="92"/>
      <c r="M49" s="96"/>
      <c r="N49" s="92"/>
      <c r="O49" s="92"/>
      <c r="P49" s="92"/>
      <c r="Q49" s="92"/>
      <c r="R49" s="92"/>
      <c r="S49" s="92"/>
      <c r="T49" s="92"/>
      <c r="U49" s="382"/>
      <c r="V49" s="92"/>
      <c r="W49" s="92"/>
      <c r="X49" s="92"/>
      <c r="Y49" s="92"/>
      <c r="Z49" s="92"/>
      <c r="AA49" s="92"/>
      <c r="AB49" s="92"/>
      <c r="AC49" s="92"/>
      <c r="AD49" s="92"/>
    </row>
    <row r="50" spans="1:30" x14ac:dyDescent="0.25">
      <c r="A50" s="91"/>
      <c r="B50" s="92"/>
      <c r="C50" s="93"/>
      <c r="D50" s="92"/>
      <c r="E50" s="92"/>
      <c r="F50" s="91"/>
      <c r="G50" s="92"/>
      <c r="H50" s="92"/>
      <c r="I50" s="92"/>
      <c r="J50" s="92"/>
      <c r="K50" s="92"/>
      <c r="L50" s="92"/>
      <c r="M50" s="96"/>
      <c r="N50" s="92"/>
      <c r="O50" s="92"/>
      <c r="P50" s="92"/>
      <c r="Q50" s="92"/>
      <c r="R50" s="92"/>
      <c r="S50" s="92"/>
      <c r="T50" s="92"/>
      <c r="U50" s="382"/>
      <c r="V50" s="92"/>
      <c r="W50" s="92"/>
      <c r="X50" s="92"/>
      <c r="Y50" s="92"/>
      <c r="Z50" s="92"/>
      <c r="AA50" s="92"/>
      <c r="AB50" s="92"/>
      <c r="AC50" s="92"/>
      <c r="AD50" s="92"/>
    </row>
    <row r="51" spans="1:30" x14ac:dyDescent="0.25">
      <c r="A51" s="91"/>
      <c r="B51" s="92"/>
      <c r="C51" s="93"/>
      <c r="D51" s="92"/>
      <c r="E51" s="92"/>
      <c r="F51" s="91"/>
      <c r="G51" s="92"/>
      <c r="H51" s="92"/>
      <c r="I51" s="92"/>
      <c r="J51" s="92"/>
      <c r="K51" s="92"/>
      <c r="L51" s="92"/>
      <c r="M51" s="96"/>
      <c r="N51" s="92"/>
      <c r="O51" s="92"/>
      <c r="P51" s="92"/>
      <c r="Q51" s="92"/>
      <c r="R51" s="92"/>
      <c r="S51" s="92"/>
      <c r="T51" s="92"/>
      <c r="U51" s="382"/>
      <c r="V51" s="92"/>
      <c r="W51" s="92"/>
      <c r="X51" s="92"/>
      <c r="Y51" s="92"/>
      <c r="Z51" s="92"/>
      <c r="AA51" s="92"/>
      <c r="AB51" s="92"/>
      <c r="AC51" s="92"/>
      <c r="AD51" s="92"/>
    </row>
    <row r="52" spans="1:30" x14ac:dyDescent="0.25">
      <c r="A52" s="91"/>
      <c r="B52" s="92"/>
      <c r="C52" s="93"/>
      <c r="D52" s="92"/>
      <c r="E52" s="92"/>
      <c r="F52" s="91"/>
      <c r="G52" s="92"/>
      <c r="H52" s="92"/>
      <c r="I52" s="92"/>
      <c r="J52" s="92"/>
      <c r="K52" s="92"/>
      <c r="L52" s="92"/>
      <c r="M52" s="96"/>
      <c r="N52" s="92"/>
      <c r="O52" s="92"/>
      <c r="P52" s="92"/>
      <c r="Q52" s="92"/>
      <c r="R52" s="92"/>
      <c r="S52" s="92"/>
      <c r="T52" s="92"/>
      <c r="U52" s="382"/>
      <c r="V52" s="92"/>
      <c r="W52" s="92"/>
      <c r="X52" s="92"/>
      <c r="Y52" s="92"/>
      <c r="Z52" s="92"/>
      <c r="AA52" s="92"/>
      <c r="AB52" s="92"/>
      <c r="AC52" s="92"/>
      <c r="AD52" s="92"/>
    </row>
    <row r="53" spans="1:30" x14ac:dyDescent="0.25">
      <c r="A53" s="91"/>
      <c r="B53" s="92"/>
      <c r="C53" s="93"/>
      <c r="D53" s="92"/>
      <c r="E53" s="92"/>
      <c r="F53" s="91"/>
      <c r="G53" s="92"/>
      <c r="H53" s="92"/>
      <c r="I53" s="92"/>
      <c r="J53" s="92"/>
      <c r="K53" s="92"/>
      <c r="L53" s="92"/>
      <c r="M53" s="96"/>
      <c r="N53" s="92"/>
      <c r="O53" s="92"/>
      <c r="P53" s="92"/>
      <c r="Q53" s="92"/>
      <c r="R53" s="92"/>
      <c r="S53" s="92"/>
      <c r="T53" s="92"/>
      <c r="U53" s="382"/>
      <c r="V53" s="92"/>
      <c r="W53" s="92"/>
      <c r="X53" s="92"/>
      <c r="Y53" s="92"/>
      <c r="Z53" s="92"/>
      <c r="AA53" s="92"/>
      <c r="AB53" s="92"/>
      <c r="AC53" s="92"/>
      <c r="AD53" s="92"/>
    </row>
    <row r="54" spans="1:30" x14ac:dyDescent="0.25">
      <c r="A54" s="91"/>
      <c r="B54" s="92"/>
      <c r="C54" s="93"/>
      <c r="D54" s="92"/>
      <c r="E54" s="92"/>
      <c r="F54" s="91"/>
      <c r="G54" s="92"/>
      <c r="H54" s="92"/>
      <c r="I54" s="92"/>
      <c r="J54" s="92"/>
      <c r="K54" s="92"/>
      <c r="L54" s="92"/>
      <c r="M54" s="96"/>
      <c r="N54" s="92"/>
      <c r="O54" s="92"/>
      <c r="P54" s="92"/>
      <c r="Q54" s="92"/>
      <c r="R54" s="92"/>
      <c r="S54" s="92"/>
      <c r="T54" s="92"/>
      <c r="U54" s="382"/>
      <c r="V54" s="92"/>
      <c r="W54" s="92"/>
      <c r="X54" s="92"/>
      <c r="Y54" s="92"/>
      <c r="Z54" s="92"/>
      <c r="AA54" s="92"/>
      <c r="AB54" s="92"/>
      <c r="AC54" s="92"/>
      <c r="AD54" s="92"/>
    </row>
    <row r="55" spans="1:30" x14ac:dyDescent="0.25">
      <c r="A55" s="91"/>
      <c r="B55" s="92"/>
      <c r="C55" s="93"/>
      <c r="D55" s="92"/>
      <c r="E55" s="92"/>
      <c r="F55" s="91"/>
      <c r="G55" s="92"/>
      <c r="H55" s="92"/>
      <c r="I55" s="92"/>
      <c r="J55" s="92"/>
      <c r="K55" s="92"/>
      <c r="L55" s="92"/>
      <c r="M55" s="96"/>
      <c r="N55" s="92"/>
      <c r="O55" s="92"/>
      <c r="P55" s="92"/>
      <c r="Q55" s="92"/>
      <c r="R55" s="92"/>
      <c r="S55" s="92"/>
      <c r="T55" s="92"/>
      <c r="U55" s="382"/>
      <c r="V55" s="92"/>
      <c r="W55" s="92"/>
      <c r="X55" s="92"/>
      <c r="Y55" s="92"/>
      <c r="Z55" s="92"/>
      <c r="AA55" s="92"/>
      <c r="AB55" s="92"/>
      <c r="AC55" s="92"/>
      <c r="AD55" s="92"/>
    </row>
    <row r="56" spans="1:30" x14ac:dyDescent="0.25">
      <c r="A56" s="91"/>
      <c r="B56" s="92"/>
      <c r="C56" s="93"/>
      <c r="D56" s="92"/>
      <c r="E56" s="92"/>
      <c r="F56" s="91"/>
      <c r="G56" s="92"/>
      <c r="H56" s="92"/>
      <c r="I56" s="92"/>
      <c r="J56" s="92"/>
      <c r="K56" s="92"/>
      <c r="L56" s="92"/>
      <c r="M56" s="96"/>
      <c r="N56" s="92"/>
      <c r="O56" s="92"/>
      <c r="P56" s="92"/>
      <c r="Q56" s="92"/>
      <c r="R56" s="92"/>
      <c r="S56" s="92"/>
      <c r="T56" s="92"/>
      <c r="U56" s="382"/>
      <c r="V56" s="92"/>
      <c r="W56" s="92"/>
      <c r="X56" s="92"/>
      <c r="Y56" s="92"/>
      <c r="Z56" s="92"/>
      <c r="AA56" s="92"/>
      <c r="AB56" s="92"/>
      <c r="AC56" s="92"/>
      <c r="AD56" s="92"/>
    </row>
    <row r="57" spans="1:30" ht="288.75" customHeight="1" x14ac:dyDescent="0.25">
      <c r="A57" s="91"/>
      <c r="B57" s="92"/>
      <c r="C57" s="93"/>
      <c r="D57" s="92"/>
      <c r="E57" s="92"/>
      <c r="F57" s="91"/>
      <c r="G57" s="92"/>
      <c r="H57" s="92"/>
      <c r="I57" s="92"/>
      <c r="J57" s="92"/>
      <c r="K57" s="92"/>
      <c r="L57" s="92"/>
      <c r="M57" s="96"/>
      <c r="N57" s="92"/>
      <c r="O57" s="92"/>
      <c r="P57" s="92"/>
      <c r="Q57" s="92"/>
      <c r="R57" s="92"/>
      <c r="S57" s="92"/>
      <c r="T57" s="92"/>
      <c r="U57" s="382"/>
      <c r="V57" s="92"/>
      <c r="W57" s="92"/>
      <c r="X57" s="92"/>
      <c r="Y57" s="92"/>
      <c r="Z57" s="92"/>
      <c r="AA57" s="92"/>
      <c r="AB57" s="92"/>
      <c r="AC57" s="92"/>
      <c r="AD57" s="92"/>
    </row>
    <row r="58" spans="1:30" x14ac:dyDescent="0.25">
      <c r="A58" s="91"/>
      <c r="B58" s="92"/>
      <c r="C58" s="93"/>
      <c r="D58" s="92"/>
      <c r="E58" s="92"/>
      <c r="F58" s="91"/>
      <c r="G58" s="92"/>
      <c r="H58" s="92"/>
      <c r="I58" s="92"/>
      <c r="J58" s="92"/>
      <c r="K58" s="92"/>
      <c r="L58" s="92"/>
      <c r="M58" s="96"/>
      <c r="N58" s="92"/>
      <c r="O58" s="92"/>
      <c r="P58" s="92"/>
      <c r="Q58" s="92"/>
      <c r="R58" s="92"/>
      <c r="S58" s="92"/>
      <c r="T58" s="92"/>
      <c r="U58" s="382"/>
      <c r="V58" s="92"/>
      <c r="W58" s="92"/>
      <c r="X58" s="92"/>
      <c r="Y58" s="92"/>
      <c r="Z58" s="92"/>
      <c r="AA58" s="92"/>
      <c r="AB58" s="92"/>
      <c r="AC58" s="92"/>
      <c r="AD58" s="92"/>
    </row>
    <row r="59" spans="1:30" x14ac:dyDescent="0.25">
      <c r="A59" s="91"/>
      <c r="B59" s="92"/>
      <c r="C59" s="93"/>
      <c r="D59" s="92"/>
      <c r="E59" s="92"/>
      <c r="F59" s="91"/>
      <c r="G59" s="92"/>
      <c r="H59" s="92"/>
      <c r="I59" s="92"/>
      <c r="J59" s="92"/>
      <c r="K59" s="92"/>
      <c r="L59" s="92"/>
      <c r="M59" s="96"/>
      <c r="N59" s="92"/>
      <c r="O59" s="92"/>
      <c r="P59" s="92"/>
      <c r="Q59" s="92"/>
      <c r="R59" s="92"/>
      <c r="S59" s="92"/>
      <c r="T59" s="92"/>
      <c r="U59" s="382"/>
      <c r="V59" s="92"/>
      <c r="W59" s="92"/>
      <c r="X59" s="92"/>
      <c r="Y59" s="92"/>
      <c r="Z59" s="92"/>
      <c r="AA59" s="92"/>
      <c r="AB59" s="92"/>
      <c r="AC59" s="92"/>
      <c r="AD59" s="92"/>
    </row>
    <row r="60" spans="1:30" x14ac:dyDescent="0.25">
      <c r="A60" s="91"/>
      <c r="B60" s="92"/>
      <c r="C60" s="93"/>
      <c r="D60" s="92"/>
      <c r="E60" s="92"/>
      <c r="F60" s="91"/>
      <c r="G60" s="92"/>
      <c r="H60" s="92"/>
      <c r="I60" s="92"/>
      <c r="J60" s="92"/>
      <c r="K60" s="92"/>
      <c r="L60" s="92"/>
      <c r="M60" s="96"/>
      <c r="N60" s="92"/>
      <c r="O60" s="92"/>
      <c r="P60" s="92"/>
      <c r="Q60" s="92"/>
      <c r="R60" s="92"/>
      <c r="S60" s="92"/>
      <c r="T60" s="92"/>
      <c r="U60" s="382"/>
      <c r="V60" s="92"/>
      <c r="W60" s="92"/>
      <c r="X60" s="92"/>
      <c r="Y60" s="92"/>
      <c r="Z60" s="92"/>
      <c r="AA60" s="92"/>
      <c r="AB60" s="92"/>
      <c r="AC60" s="92"/>
      <c r="AD60" s="92"/>
    </row>
    <row r="61" spans="1:30" x14ac:dyDescent="0.25">
      <c r="A61" s="91"/>
      <c r="B61" s="92"/>
      <c r="C61" s="93"/>
      <c r="D61" s="92"/>
      <c r="E61" s="92"/>
      <c r="F61" s="91"/>
      <c r="G61" s="92"/>
      <c r="H61" s="92"/>
      <c r="I61" s="92"/>
      <c r="J61" s="92"/>
      <c r="K61" s="92"/>
      <c r="L61" s="92"/>
      <c r="M61" s="96"/>
      <c r="N61" s="92"/>
      <c r="O61" s="92"/>
      <c r="P61" s="92"/>
      <c r="Q61" s="92"/>
      <c r="R61" s="92"/>
      <c r="S61" s="92"/>
      <c r="T61" s="92"/>
      <c r="U61" s="382"/>
      <c r="V61" s="92"/>
      <c r="W61" s="92"/>
      <c r="X61" s="92"/>
      <c r="Y61" s="92"/>
      <c r="Z61" s="92"/>
      <c r="AA61" s="92"/>
      <c r="AB61" s="92"/>
      <c r="AC61" s="92"/>
      <c r="AD61" s="92"/>
    </row>
    <row r="62" spans="1:30" x14ac:dyDescent="0.25">
      <c r="A62" s="91"/>
      <c r="B62" s="92"/>
      <c r="C62" s="93"/>
      <c r="D62" s="92"/>
      <c r="E62" s="92"/>
      <c r="F62" s="91"/>
      <c r="G62" s="92"/>
      <c r="H62" s="92"/>
      <c r="I62" s="92"/>
      <c r="J62" s="92"/>
      <c r="K62" s="92"/>
      <c r="L62" s="92"/>
      <c r="M62" s="96"/>
      <c r="N62" s="92"/>
      <c r="O62" s="92"/>
      <c r="P62" s="92"/>
      <c r="Q62" s="92"/>
      <c r="R62" s="92"/>
      <c r="S62" s="92"/>
      <c r="T62" s="92"/>
      <c r="U62" s="382"/>
      <c r="V62" s="92"/>
      <c r="W62" s="92"/>
      <c r="X62" s="92"/>
      <c r="Y62" s="92"/>
      <c r="Z62" s="92"/>
      <c r="AA62" s="92"/>
      <c r="AB62" s="92"/>
      <c r="AC62" s="92"/>
      <c r="AD62" s="92"/>
    </row>
    <row r="63" spans="1:30" x14ac:dyDescent="0.25">
      <c r="A63" s="91"/>
      <c r="B63" s="92"/>
      <c r="C63" s="93"/>
      <c r="D63" s="92"/>
      <c r="E63" s="92"/>
      <c r="F63" s="91"/>
      <c r="G63" s="92"/>
      <c r="H63" s="92"/>
      <c r="I63" s="92"/>
      <c r="J63" s="92"/>
      <c r="K63" s="92"/>
      <c r="L63" s="92"/>
      <c r="M63" s="96"/>
      <c r="N63" s="92"/>
      <c r="O63" s="92"/>
      <c r="P63" s="92"/>
      <c r="Q63" s="92"/>
      <c r="R63" s="92"/>
      <c r="S63" s="92"/>
      <c r="T63" s="92"/>
      <c r="U63" s="382"/>
      <c r="V63" s="92"/>
      <c r="W63" s="92"/>
      <c r="X63" s="92"/>
      <c r="Y63" s="92"/>
      <c r="Z63" s="92"/>
      <c r="AA63" s="92"/>
      <c r="AB63" s="92"/>
      <c r="AC63" s="92"/>
      <c r="AD63" s="92"/>
    </row>
    <row r="64" spans="1:30" x14ac:dyDescent="0.25">
      <c r="A64" s="91"/>
      <c r="B64" s="92"/>
      <c r="C64" s="93"/>
      <c r="D64" s="92"/>
      <c r="E64" s="92"/>
      <c r="F64" s="91"/>
      <c r="G64" s="92"/>
      <c r="H64" s="92"/>
      <c r="I64" s="92"/>
      <c r="J64" s="92"/>
      <c r="K64" s="92"/>
      <c r="L64" s="92"/>
      <c r="M64" s="96"/>
      <c r="N64" s="92"/>
      <c r="O64" s="92"/>
      <c r="P64" s="92"/>
      <c r="Q64" s="92"/>
      <c r="R64" s="92"/>
      <c r="S64" s="92"/>
      <c r="T64" s="92"/>
      <c r="U64" s="382"/>
      <c r="V64" s="92"/>
      <c r="W64" s="92"/>
      <c r="X64" s="92"/>
      <c r="Y64" s="92"/>
      <c r="Z64" s="92"/>
      <c r="AA64" s="92"/>
      <c r="AB64" s="92"/>
      <c r="AC64" s="92"/>
      <c r="AD64" s="92"/>
    </row>
    <row r="65" spans="1:30" x14ac:dyDescent="0.25">
      <c r="A65" s="91"/>
      <c r="B65" s="92"/>
      <c r="C65" s="93"/>
      <c r="D65" s="92"/>
      <c r="E65" s="92"/>
      <c r="F65" s="91"/>
      <c r="G65" s="92"/>
      <c r="H65" s="92"/>
      <c r="I65" s="92"/>
      <c r="J65" s="92"/>
      <c r="K65" s="92"/>
      <c r="L65" s="92"/>
      <c r="M65" s="96"/>
      <c r="N65" s="92"/>
      <c r="O65" s="92"/>
      <c r="P65" s="92"/>
      <c r="Q65" s="92"/>
      <c r="R65" s="92"/>
      <c r="S65" s="92"/>
      <c r="T65" s="92"/>
      <c r="U65" s="382"/>
      <c r="V65" s="92"/>
      <c r="W65" s="92"/>
      <c r="X65" s="92"/>
      <c r="Y65" s="92"/>
      <c r="Z65" s="92"/>
      <c r="AA65" s="92"/>
      <c r="AB65" s="92"/>
      <c r="AC65" s="92"/>
      <c r="AD65" s="92"/>
    </row>
    <row r="66" spans="1:30" x14ac:dyDescent="0.25">
      <c r="A66" s="91"/>
      <c r="B66" s="92"/>
      <c r="C66" s="93"/>
      <c r="D66" s="92"/>
      <c r="E66" s="92"/>
      <c r="F66" s="91"/>
      <c r="G66" s="92"/>
      <c r="H66" s="92"/>
      <c r="I66" s="92"/>
      <c r="J66" s="92"/>
      <c r="K66" s="92"/>
      <c r="L66" s="92"/>
      <c r="M66" s="96"/>
      <c r="N66" s="92"/>
      <c r="O66" s="92"/>
      <c r="P66" s="92"/>
      <c r="Q66" s="92"/>
      <c r="R66" s="92"/>
      <c r="S66" s="92"/>
      <c r="T66" s="92"/>
      <c r="U66" s="382"/>
      <c r="V66" s="92"/>
      <c r="W66" s="92"/>
      <c r="X66" s="92"/>
      <c r="Y66" s="92"/>
      <c r="Z66" s="92"/>
      <c r="AA66" s="92"/>
      <c r="AB66" s="92"/>
      <c r="AC66" s="92"/>
      <c r="AD66" s="92"/>
    </row>
    <row r="67" spans="1:30" x14ac:dyDescent="0.25">
      <c r="A67" s="91"/>
      <c r="B67" s="92"/>
      <c r="C67" s="93"/>
      <c r="D67" s="92"/>
      <c r="E67" s="92"/>
      <c r="F67" s="91"/>
      <c r="G67" s="92"/>
      <c r="H67" s="92"/>
      <c r="I67" s="92"/>
      <c r="J67" s="92"/>
      <c r="K67" s="92"/>
      <c r="L67" s="92"/>
      <c r="M67" s="96"/>
      <c r="N67" s="92"/>
      <c r="O67" s="92"/>
      <c r="P67" s="92"/>
      <c r="Q67" s="92"/>
      <c r="R67" s="92"/>
      <c r="S67" s="92"/>
      <c r="T67" s="92"/>
      <c r="U67" s="382"/>
      <c r="V67" s="92"/>
      <c r="W67" s="92"/>
      <c r="X67" s="92"/>
      <c r="Y67" s="92"/>
      <c r="Z67" s="92"/>
      <c r="AA67" s="92"/>
      <c r="AB67" s="92"/>
      <c r="AC67" s="92"/>
      <c r="AD67" s="92"/>
    </row>
    <row r="68" spans="1:30" x14ac:dyDescent="0.25">
      <c r="A68" s="91"/>
      <c r="B68" s="92"/>
      <c r="C68" s="93"/>
      <c r="D68" s="92"/>
      <c r="E68" s="92"/>
      <c r="F68" s="91"/>
      <c r="G68" s="92"/>
      <c r="H68" s="92"/>
      <c r="I68" s="92"/>
      <c r="J68" s="92"/>
      <c r="K68" s="92"/>
      <c r="L68" s="92"/>
      <c r="M68" s="96"/>
      <c r="N68" s="92"/>
      <c r="O68" s="92"/>
      <c r="P68" s="92"/>
      <c r="Q68" s="92"/>
      <c r="R68" s="92"/>
      <c r="S68" s="92"/>
      <c r="T68" s="92"/>
      <c r="U68" s="382"/>
      <c r="V68" s="92"/>
      <c r="W68" s="92"/>
      <c r="X68" s="92"/>
      <c r="Y68" s="92"/>
      <c r="Z68" s="92"/>
      <c r="AA68" s="92"/>
      <c r="AB68" s="92"/>
      <c r="AC68" s="92"/>
      <c r="AD68" s="92"/>
    </row>
    <row r="69" spans="1:30" x14ac:dyDescent="0.25">
      <c r="A69" s="91"/>
      <c r="B69" s="92"/>
      <c r="C69" s="93"/>
      <c r="D69" s="92"/>
      <c r="E69" s="92"/>
      <c r="F69" s="91"/>
      <c r="G69" s="92"/>
      <c r="H69" s="92"/>
      <c r="I69" s="92"/>
      <c r="J69" s="92"/>
      <c r="K69" s="92"/>
      <c r="L69" s="92"/>
      <c r="M69" s="96"/>
      <c r="N69" s="92"/>
      <c r="O69" s="92"/>
      <c r="P69" s="92"/>
      <c r="Q69" s="92"/>
      <c r="R69" s="92"/>
      <c r="S69" s="92"/>
      <c r="T69" s="92"/>
      <c r="U69" s="382"/>
      <c r="V69" s="92"/>
      <c r="W69" s="92"/>
      <c r="X69" s="92"/>
      <c r="Y69" s="92"/>
      <c r="Z69" s="92"/>
      <c r="AA69" s="92"/>
      <c r="AB69" s="92"/>
      <c r="AC69" s="92"/>
      <c r="AD69" s="92"/>
    </row>
    <row r="70" spans="1:30" x14ac:dyDescent="0.25">
      <c r="A70" s="91"/>
      <c r="B70" s="92"/>
      <c r="C70" s="93"/>
      <c r="D70" s="92"/>
      <c r="E70" s="92"/>
      <c r="F70" s="91"/>
      <c r="G70" s="92"/>
      <c r="H70" s="92"/>
      <c r="I70" s="92"/>
      <c r="J70" s="92"/>
      <c r="K70" s="92"/>
      <c r="L70" s="92"/>
      <c r="M70" s="96"/>
      <c r="N70" s="92"/>
      <c r="O70" s="92"/>
      <c r="P70" s="92"/>
      <c r="Q70" s="92"/>
      <c r="R70" s="92"/>
      <c r="S70" s="92"/>
      <c r="T70" s="92"/>
      <c r="U70" s="382"/>
      <c r="V70" s="92"/>
      <c r="W70" s="92"/>
      <c r="X70" s="92"/>
      <c r="Y70" s="92"/>
      <c r="Z70" s="92"/>
      <c r="AA70" s="92"/>
      <c r="AB70" s="92"/>
      <c r="AC70" s="92"/>
      <c r="AD70" s="92"/>
    </row>
    <row r="71" spans="1:30" x14ac:dyDescent="0.25">
      <c r="A71" s="91"/>
      <c r="B71" s="92"/>
      <c r="C71" s="93"/>
      <c r="D71" s="92"/>
      <c r="E71" s="92"/>
      <c r="F71" s="91"/>
      <c r="G71" s="92"/>
      <c r="H71" s="92"/>
      <c r="I71" s="92"/>
      <c r="J71" s="92"/>
      <c r="K71" s="92"/>
      <c r="L71" s="92"/>
      <c r="M71" s="96"/>
      <c r="N71" s="92"/>
      <c r="O71" s="92"/>
      <c r="P71" s="92"/>
      <c r="Q71" s="92"/>
      <c r="R71" s="92"/>
      <c r="S71" s="92"/>
      <c r="T71" s="92"/>
      <c r="U71" s="382"/>
      <c r="V71" s="92"/>
      <c r="W71" s="92"/>
      <c r="X71" s="92"/>
      <c r="Y71" s="92"/>
      <c r="Z71" s="92"/>
      <c r="AA71" s="92"/>
      <c r="AB71" s="92"/>
      <c r="AC71" s="92"/>
      <c r="AD71" s="92"/>
    </row>
    <row r="72" spans="1:30" x14ac:dyDescent="0.25">
      <c r="A72" s="91"/>
      <c r="B72" s="92"/>
      <c r="C72" s="93"/>
      <c r="D72" s="92"/>
      <c r="E72" s="92"/>
      <c r="F72" s="91"/>
      <c r="G72" s="92"/>
      <c r="H72" s="92"/>
      <c r="I72" s="92"/>
      <c r="J72" s="92"/>
      <c r="K72" s="92"/>
      <c r="L72" s="92"/>
      <c r="M72" s="96"/>
      <c r="N72" s="92"/>
      <c r="O72" s="92"/>
      <c r="P72" s="92"/>
      <c r="Q72" s="92"/>
      <c r="R72" s="92"/>
      <c r="S72" s="92"/>
      <c r="T72" s="92"/>
      <c r="U72" s="382"/>
      <c r="V72" s="92"/>
      <c r="W72" s="92"/>
      <c r="X72" s="92"/>
      <c r="Y72" s="92"/>
      <c r="Z72" s="92"/>
      <c r="AA72" s="92"/>
      <c r="AB72" s="92"/>
      <c r="AC72" s="92"/>
      <c r="AD72" s="92"/>
    </row>
    <row r="73" spans="1:30" x14ac:dyDescent="0.25">
      <c r="A73" s="91"/>
      <c r="B73" s="92"/>
      <c r="C73" s="93"/>
      <c r="D73" s="92"/>
      <c r="E73" s="92"/>
      <c r="F73" s="91"/>
      <c r="G73" s="92"/>
      <c r="H73" s="92"/>
      <c r="I73" s="92"/>
      <c r="J73" s="92"/>
      <c r="K73" s="92"/>
      <c r="L73" s="92"/>
      <c r="M73" s="96"/>
      <c r="N73" s="92"/>
      <c r="O73" s="92"/>
      <c r="P73" s="92"/>
      <c r="Q73" s="92"/>
      <c r="R73" s="92"/>
      <c r="S73" s="92"/>
      <c r="T73" s="92"/>
      <c r="U73" s="382"/>
      <c r="V73" s="92"/>
      <c r="W73" s="92"/>
      <c r="X73" s="92"/>
      <c r="Y73" s="92"/>
      <c r="Z73" s="92"/>
      <c r="AA73" s="92"/>
      <c r="AB73" s="92"/>
      <c r="AC73" s="92"/>
      <c r="AD73" s="92"/>
    </row>
    <row r="74" spans="1:30" x14ac:dyDescent="0.25">
      <c r="A74" s="91"/>
      <c r="B74" s="92"/>
      <c r="C74" s="93"/>
      <c r="D74" s="92"/>
      <c r="E74" s="92"/>
      <c r="F74" s="91"/>
      <c r="G74" s="92"/>
      <c r="H74" s="92"/>
      <c r="I74" s="92"/>
      <c r="J74" s="92"/>
      <c r="K74" s="92"/>
      <c r="L74" s="92"/>
      <c r="M74" s="96"/>
      <c r="N74" s="92"/>
      <c r="O74" s="92"/>
      <c r="P74" s="92"/>
      <c r="Q74" s="92"/>
      <c r="R74" s="92"/>
      <c r="S74" s="92"/>
      <c r="T74" s="92"/>
      <c r="U74" s="382"/>
      <c r="V74" s="92"/>
      <c r="W74" s="92"/>
      <c r="X74" s="92"/>
      <c r="Y74" s="92"/>
      <c r="Z74" s="92"/>
      <c r="AA74" s="92"/>
      <c r="AB74" s="92"/>
      <c r="AC74" s="92"/>
      <c r="AD74" s="92"/>
    </row>
    <row r="75" spans="1:30" x14ac:dyDescent="0.25">
      <c r="A75" s="91"/>
      <c r="B75" s="92"/>
      <c r="C75" s="93"/>
      <c r="D75" s="92"/>
      <c r="E75" s="92"/>
      <c r="F75" s="91"/>
      <c r="G75" s="92"/>
      <c r="H75" s="92"/>
      <c r="I75" s="92"/>
      <c r="J75" s="92"/>
      <c r="K75" s="92"/>
      <c r="L75" s="92"/>
      <c r="M75" s="96"/>
      <c r="N75" s="92"/>
      <c r="O75" s="92"/>
      <c r="P75" s="92"/>
      <c r="Q75" s="92"/>
      <c r="R75" s="92"/>
      <c r="S75" s="92"/>
      <c r="T75" s="92"/>
      <c r="U75" s="382"/>
      <c r="V75" s="92"/>
      <c r="W75" s="92"/>
      <c r="X75" s="92"/>
      <c r="Y75" s="92"/>
      <c r="Z75" s="92"/>
      <c r="AA75" s="92"/>
      <c r="AB75" s="92"/>
      <c r="AC75" s="92"/>
      <c r="AD75" s="92"/>
    </row>
    <row r="76" spans="1:30" x14ac:dyDescent="0.25">
      <c r="A76" s="91"/>
      <c r="B76" s="92"/>
      <c r="C76" s="93"/>
      <c r="D76" s="92"/>
      <c r="E76" s="92"/>
      <c r="F76" s="91"/>
      <c r="G76" s="92"/>
      <c r="H76" s="92"/>
      <c r="I76" s="92"/>
      <c r="J76" s="92"/>
      <c r="K76" s="92"/>
      <c r="L76" s="92"/>
      <c r="M76" s="96"/>
      <c r="N76" s="92"/>
      <c r="O76" s="92"/>
      <c r="P76" s="92"/>
      <c r="Q76" s="92"/>
      <c r="R76" s="92"/>
      <c r="S76" s="92"/>
      <c r="T76" s="92"/>
      <c r="U76" s="382"/>
      <c r="V76" s="92"/>
      <c r="W76" s="92"/>
      <c r="X76" s="92"/>
      <c r="Y76" s="92"/>
      <c r="Z76" s="92"/>
      <c r="AA76" s="92"/>
      <c r="AB76" s="92"/>
      <c r="AC76" s="92"/>
      <c r="AD76" s="92"/>
    </row>
    <row r="77" spans="1:30" x14ac:dyDescent="0.25">
      <c r="A77" s="91"/>
      <c r="B77" s="92"/>
      <c r="C77" s="93"/>
      <c r="D77" s="92"/>
      <c r="E77" s="92"/>
      <c r="F77" s="91"/>
      <c r="G77" s="92"/>
      <c r="H77" s="92"/>
      <c r="I77" s="92"/>
      <c r="J77" s="92"/>
      <c r="K77" s="92"/>
      <c r="L77" s="92"/>
      <c r="M77" s="96"/>
      <c r="N77" s="92"/>
      <c r="O77" s="92"/>
      <c r="P77" s="92"/>
      <c r="Q77" s="92"/>
      <c r="R77" s="92"/>
      <c r="S77" s="92"/>
      <c r="T77" s="92"/>
      <c r="U77" s="382"/>
      <c r="V77" s="92"/>
      <c r="W77" s="92"/>
      <c r="X77" s="92"/>
      <c r="Y77" s="92"/>
      <c r="Z77" s="92"/>
      <c r="AA77" s="92"/>
      <c r="AB77" s="92"/>
      <c r="AC77" s="92"/>
      <c r="AD77" s="92"/>
    </row>
    <row r="78" spans="1:30" x14ac:dyDescent="0.25">
      <c r="A78" s="91"/>
      <c r="B78" s="92"/>
      <c r="C78" s="93"/>
      <c r="D78" s="92"/>
      <c r="E78" s="92"/>
      <c r="F78" s="91"/>
      <c r="G78" s="92"/>
      <c r="H78" s="92"/>
      <c r="I78" s="92"/>
      <c r="J78" s="92"/>
      <c r="K78" s="92"/>
      <c r="L78" s="92"/>
      <c r="M78" s="96"/>
      <c r="N78" s="92"/>
      <c r="O78" s="92"/>
      <c r="P78" s="92"/>
      <c r="Q78" s="92"/>
      <c r="R78" s="92"/>
      <c r="S78" s="92"/>
      <c r="T78" s="92"/>
      <c r="U78" s="382"/>
      <c r="V78" s="92"/>
      <c r="W78" s="92"/>
      <c r="X78" s="92"/>
      <c r="Y78" s="92"/>
      <c r="Z78" s="92"/>
      <c r="AA78" s="92"/>
      <c r="AB78" s="92"/>
      <c r="AC78" s="92"/>
      <c r="AD78" s="92"/>
    </row>
    <row r="79" spans="1:30" x14ac:dyDescent="0.25">
      <c r="A79" s="91"/>
      <c r="B79" s="92"/>
      <c r="C79" s="93"/>
      <c r="D79" s="92"/>
      <c r="E79" s="92"/>
      <c r="F79" s="91"/>
      <c r="G79" s="92"/>
      <c r="H79" s="92"/>
      <c r="I79" s="92"/>
      <c r="J79" s="92"/>
      <c r="K79" s="92"/>
      <c r="L79" s="92"/>
      <c r="M79" s="96"/>
      <c r="N79" s="92"/>
      <c r="O79" s="92"/>
      <c r="P79" s="92"/>
      <c r="Q79" s="92"/>
      <c r="R79" s="92"/>
      <c r="S79" s="92"/>
      <c r="T79" s="92"/>
      <c r="U79" s="382"/>
      <c r="V79" s="92"/>
      <c r="W79" s="92"/>
      <c r="X79" s="92"/>
      <c r="Y79" s="92"/>
      <c r="Z79" s="92"/>
      <c r="AA79" s="92"/>
      <c r="AB79" s="92"/>
      <c r="AC79" s="92"/>
      <c r="AD79" s="92"/>
    </row>
    <row r="80" spans="1:30" x14ac:dyDescent="0.25">
      <c r="A80" s="91"/>
      <c r="B80" s="92"/>
      <c r="C80" s="93"/>
      <c r="D80" s="92"/>
      <c r="E80" s="92"/>
      <c r="F80" s="91"/>
      <c r="G80" s="92"/>
      <c r="H80" s="92"/>
      <c r="I80" s="92"/>
      <c r="J80" s="92"/>
      <c r="K80" s="92"/>
      <c r="L80" s="92"/>
      <c r="M80" s="96"/>
      <c r="N80" s="92"/>
      <c r="O80" s="92"/>
      <c r="P80" s="92"/>
      <c r="Q80" s="92"/>
      <c r="R80" s="92"/>
      <c r="S80" s="92"/>
      <c r="T80" s="92"/>
      <c r="U80" s="382"/>
      <c r="V80" s="92"/>
      <c r="W80" s="92"/>
      <c r="X80" s="92"/>
      <c r="Y80" s="92"/>
      <c r="Z80" s="92"/>
      <c r="AA80" s="92"/>
      <c r="AB80" s="92"/>
      <c r="AC80" s="92"/>
      <c r="AD80" s="92"/>
    </row>
    <row r="81" spans="1:30" x14ac:dyDescent="0.25">
      <c r="A81" s="91"/>
      <c r="B81" s="92"/>
      <c r="C81" s="93"/>
      <c r="D81" s="92"/>
      <c r="E81" s="92"/>
      <c r="F81" s="91"/>
      <c r="G81" s="92"/>
      <c r="H81" s="92"/>
      <c r="I81" s="92"/>
      <c r="J81" s="92"/>
      <c r="K81" s="92"/>
      <c r="L81" s="92"/>
      <c r="M81" s="96"/>
      <c r="N81" s="92"/>
      <c r="O81" s="92"/>
      <c r="P81" s="92"/>
      <c r="Q81" s="92"/>
      <c r="R81" s="92"/>
      <c r="S81" s="92"/>
      <c r="T81" s="92"/>
      <c r="U81" s="382"/>
      <c r="V81" s="92"/>
      <c r="W81" s="92"/>
      <c r="X81" s="92"/>
      <c r="Y81" s="92"/>
      <c r="Z81" s="92"/>
      <c r="AA81" s="92"/>
      <c r="AB81" s="92"/>
      <c r="AC81" s="92"/>
      <c r="AD81" s="92"/>
    </row>
    <row r="82" spans="1:30" x14ac:dyDescent="0.25">
      <c r="A82" s="91"/>
      <c r="B82" s="92"/>
      <c r="C82" s="93"/>
      <c r="D82" s="92"/>
      <c r="E82" s="92"/>
      <c r="F82" s="91"/>
      <c r="G82" s="92"/>
      <c r="H82" s="92"/>
      <c r="I82" s="92"/>
      <c r="J82" s="92"/>
      <c r="K82" s="92"/>
      <c r="L82" s="92"/>
      <c r="M82" s="96"/>
      <c r="N82" s="92"/>
      <c r="O82" s="92"/>
      <c r="P82" s="92"/>
      <c r="Q82" s="92"/>
      <c r="R82" s="92"/>
      <c r="S82" s="92"/>
      <c r="T82" s="92"/>
      <c r="U82" s="382"/>
      <c r="V82" s="92"/>
      <c r="W82" s="92"/>
      <c r="X82" s="92"/>
      <c r="Y82" s="92"/>
      <c r="Z82" s="92"/>
      <c r="AA82" s="92"/>
      <c r="AB82" s="92"/>
      <c r="AC82" s="92"/>
      <c r="AD82" s="92"/>
    </row>
    <row r="83" spans="1:30" x14ac:dyDescent="0.25">
      <c r="A83" s="91"/>
      <c r="B83" s="92"/>
      <c r="C83" s="93"/>
      <c r="D83" s="92"/>
      <c r="E83" s="92"/>
      <c r="F83" s="91"/>
      <c r="G83" s="92"/>
      <c r="H83" s="92"/>
      <c r="I83" s="92"/>
      <c r="J83" s="92"/>
      <c r="K83" s="92"/>
      <c r="L83" s="92"/>
      <c r="M83" s="96"/>
      <c r="N83" s="92"/>
      <c r="O83" s="92"/>
      <c r="P83" s="92"/>
      <c r="Q83" s="92"/>
      <c r="R83" s="92"/>
      <c r="S83" s="92"/>
      <c r="T83" s="92"/>
      <c r="U83" s="382"/>
      <c r="V83" s="92"/>
      <c r="W83" s="92"/>
      <c r="X83" s="92"/>
      <c r="Y83" s="92"/>
      <c r="Z83" s="92"/>
      <c r="AA83" s="92"/>
      <c r="AB83" s="92"/>
      <c r="AC83" s="92"/>
      <c r="AD83" s="92"/>
    </row>
    <row r="84" spans="1:30" x14ac:dyDescent="0.25">
      <c r="A84" s="91"/>
      <c r="B84" s="92"/>
      <c r="C84" s="93"/>
      <c r="D84" s="92"/>
      <c r="E84" s="92"/>
      <c r="F84" s="91"/>
      <c r="G84" s="92"/>
      <c r="H84" s="92"/>
      <c r="I84" s="92"/>
      <c r="J84" s="92"/>
      <c r="K84" s="92"/>
      <c r="L84" s="92"/>
      <c r="M84" s="96"/>
      <c r="N84" s="92"/>
      <c r="O84" s="92"/>
      <c r="P84" s="92"/>
      <c r="Q84" s="92"/>
      <c r="R84" s="92"/>
      <c r="S84" s="92"/>
      <c r="T84" s="92"/>
      <c r="U84" s="382"/>
      <c r="V84" s="92"/>
      <c r="W84" s="92"/>
      <c r="X84" s="92"/>
      <c r="Y84" s="92"/>
      <c r="Z84" s="92"/>
      <c r="AA84" s="92"/>
      <c r="AB84" s="92"/>
      <c r="AC84" s="92"/>
      <c r="AD84" s="92"/>
    </row>
    <row r="85" spans="1:30" x14ac:dyDescent="0.25">
      <c r="A85" s="91"/>
      <c r="B85" s="92"/>
      <c r="C85" s="93"/>
      <c r="D85" s="92"/>
      <c r="E85" s="92"/>
      <c r="F85" s="91"/>
      <c r="G85" s="92"/>
      <c r="H85" s="92"/>
      <c r="I85" s="92"/>
      <c r="J85" s="92"/>
      <c r="K85" s="92"/>
      <c r="L85" s="92"/>
      <c r="M85" s="96"/>
      <c r="N85" s="92"/>
      <c r="O85" s="92"/>
      <c r="P85" s="92"/>
      <c r="Q85" s="92"/>
      <c r="R85" s="92"/>
      <c r="S85" s="92"/>
      <c r="T85" s="92"/>
      <c r="U85" s="382"/>
      <c r="V85" s="92"/>
      <c r="W85" s="92"/>
      <c r="X85" s="92"/>
      <c r="Y85" s="92"/>
      <c r="Z85" s="92"/>
      <c r="AA85" s="92"/>
      <c r="AB85" s="92"/>
      <c r="AC85" s="92"/>
      <c r="AD85" s="92"/>
    </row>
    <row r="86" spans="1:30" x14ac:dyDescent="0.25">
      <c r="A86" s="91"/>
      <c r="B86" s="92"/>
      <c r="C86" s="93"/>
      <c r="D86" s="92"/>
      <c r="E86" s="92"/>
      <c r="F86" s="91"/>
      <c r="G86" s="92"/>
      <c r="H86" s="92"/>
      <c r="I86" s="92"/>
      <c r="J86" s="92"/>
      <c r="K86" s="92"/>
      <c r="L86" s="92"/>
      <c r="M86" s="96"/>
      <c r="N86" s="92"/>
      <c r="O86" s="92"/>
      <c r="P86" s="92"/>
      <c r="Q86" s="92"/>
      <c r="R86" s="92"/>
      <c r="S86" s="92"/>
      <c r="T86" s="92"/>
      <c r="U86" s="382"/>
      <c r="V86" s="92"/>
      <c r="W86" s="92"/>
      <c r="X86" s="92"/>
      <c r="Y86" s="92"/>
      <c r="Z86" s="92"/>
      <c r="AA86" s="92"/>
      <c r="AB86" s="92"/>
      <c r="AC86" s="92"/>
      <c r="AD86" s="92"/>
    </row>
    <row r="87" spans="1:30" x14ac:dyDescent="0.25">
      <c r="A87" s="91"/>
      <c r="B87" s="92"/>
      <c r="C87" s="93"/>
      <c r="D87" s="92"/>
      <c r="E87" s="92"/>
      <c r="F87" s="91"/>
      <c r="G87" s="92"/>
      <c r="H87" s="92"/>
      <c r="I87" s="92"/>
      <c r="J87" s="92"/>
      <c r="K87" s="92"/>
      <c r="L87" s="92"/>
      <c r="M87" s="96"/>
      <c r="N87" s="92"/>
      <c r="O87" s="92"/>
      <c r="P87" s="92"/>
      <c r="Q87" s="92"/>
      <c r="R87" s="92"/>
      <c r="S87" s="92"/>
      <c r="T87" s="92"/>
      <c r="U87" s="382"/>
      <c r="V87" s="92"/>
      <c r="W87" s="92"/>
      <c r="X87" s="92"/>
      <c r="Y87" s="92"/>
      <c r="Z87" s="92"/>
      <c r="AA87" s="92"/>
      <c r="AB87" s="92"/>
      <c r="AC87" s="92"/>
      <c r="AD87" s="92"/>
    </row>
    <row r="88" spans="1:30" x14ac:dyDescent="0.25">
      <c r="A88" s="91"/>
      <c r="B88" s="92"/>
      <c r="C88" s="93"/>
      <c r="D88" s="92"/>
      <c r="E88" s="92"/>
      <c r="F88" s="91"/>
      <c r="G88" s="92"/>
      <c r="H88" s="92"/>
      <c r="I88" s="92"/>
      <c r="J88" s="92"/>
      <c r="K88" s="92"/>
      <c r="L88" s="92"/>
      <c r="M88" s="96"/>
      <c r="N88" s="92"/>
      <c r="O88" s="92"/>
      <c r="P88" s="92"/>
      <c r="Q88" s="92"/>
      <c r="R88" s="92"/>
      <c r="S88" s="92"/>
      <c r="T88" s="92"/>
      <c r="U88" s="382"/>
      <c r="V88" s="92"/>
      <c r="W88" s="92"/>
      <c r="X88" s="92"/>
      <c r="Y88" s="92"/>
      <c r="Z88" s="92"/>
      <c r="AA88" s="92"/>
      <c r="AB88" s="92"/>
      <c r="AC88" s="92"/>
      <c r="AD88" s="92"/>
    </row>
    <row r="89" spans="1:30" x14ac:dyDescent="0.25">
      <c r="A89" s="91"/>
      <c r="B89" s="92"/>
      <c r="C89" s="93"/>
      <c r="D89" s="92"/>
      <c r="E89" s="92"/>
      <c r="F89" s="91"/>
      <c r="G89" s="92"/>
      <c r="H89" s="92"/>
      <c r="I89" s="92"/>
      <c r="J89" s="92"/>
      <c r="K89" s="92"/>
      <c r="L89" s="92"/>
      <c r="M89" s="96"/>
      <c r="N89" s="92"/>
      <c r="O89" s="92"/>
      <c r="P89" s="92"/>
      <c r="Q89" s="92"/>
      <c r="R89" s="92"/>
      <c r="S89" s="92"/>
      <c r="T89" s="92"/>
      <c r="U89" s="382"/>
      <c r="V89" s="92"/>
      <c r="W89" s="92"/>
      <c r="X89" s="92"/>
      <c r="Y89" s="92"/>
      <c r="Z89" s="92"/>
      <c r="AA89" s="92"/>
      <c r="AB89" s="92"/>
      <c r="AC89" s="92"/>
      <c r="AD89" s="92"/>
    </row>
    <row r="90" spans="1:30" x14ac:dyDescent="0.25">
      <c r="A90" s="91"/>
      <c r="B90" s="92"/>
      <c r="C90" s="93"/>
      <c r="D90" s="92"/>
      <c r="E90" s="92"/>
      <c r="F90" s="91"/>
      <c r="G90" s="92"/>
      <c r="H90" s="92"/>
      <c r="I90" s="92"/>
      <c r="J90" s="92"/>
      <c r="K90" s="92"/>
      <c r="L90" s="92"/>
      <c r="M90" s="96"/>
      <c r="N90" s="92"/>
      <c r="O90" s="92"/>
      <c r="P90" s="92"/>
      <c r="Q90" s="92"/>
      <c r="R90" s="92"/>
      <c r="S90" s="92"/>
      <c r="T90" s="92"/>
      <c r="U90" s="382"/>
      <c r="V90" s="92"/>
      <c r="W90" s="92"/>
      <c r="X90" s="92"/>
      <c r="Y90" s="92"/>
      <c r="Z90" s="92"/>
      <c r="AA90" s="92"/>
      <c r="AB90" s="92"/>
      <c r="AC90" s="92"/>
      <c r="AD90" s="92"/>
    </row>
    <row r="91" spans="1:30" x14ac:dyDescent="0.25">
      <c r="A91" s="91"/>
      <c r="B91" s="92"/>
      <c r="C91" s="93"/>
      <c r="D91" s="92"/>
      <c r="E91" s="92"/>
      <c r="F91" s="91"/>
      <c r="G91" s="92"/>
      <c r="H91" s="92"/>
      <c r="I91" s="92"/>
      <c r="J91" s="92"/>
      <c r="K91" s="92"/>
      <c r="L91" s="92"/>
      <c r="M91" s="96"/>
      <c r="N91" s="92"/>
      <c r="O91" s="92"/>
      <c r="P91" s="92"/>
      <c r="Q91" s="92"/>
      <c r="R91" s="92"/>
      <c r="S91" s="92"/>
      <c r="T91" s="92"/>
      <c r="U91" s="382"/>
      <c r="V91" s="92"/>
      <c r="W91" s="92"/>
      <c r="X91" s="92"/>
      <c r="Y91" s="92"/>
      <c r="Z91" s="92"/>
      <c r="AA91" s="92"/>
      <c r="AB91" s="92"/>
      <c r="AC91" s="92"/>
      <c r="AD91" s="92"/>
    </row>
    <row r="92" spans="1:30" x14ac:dyDescent="0.25">
      <c r="A92" s="91"/>
      <c r="B92" s="92"/>
      <c r="C92" s="93"/>
      <c r="D92" s="92"/>
      <c r="E92" s="92"/>
      <c r="F92" s="91"/>
      <c r="G92" s="92"/>
      <c r="H92" s="92"/>
      <c r="I92" s="92"/>
      <c r="J92" s="92"/>
      <c r="K92" s="92"/>
      <c r="L92" s="92"/>
      <c r="M92" s="96"/>
      <c r="N92" s="92"/>
      <c r="O92" s="92"/>
      <c r="P92" s="92"/>
      <c r="Q92" s="92"/>
      <c r="R92" s="92"/>
      <c r="S92" s="92"/>
      <c r="T92" s="92"/>
      <c r="U92" s="382"/>
      <c r="V92" s="92"/>
      <c r="W92" s="92"/>
      <c r="X92" s="92"/>
      <c r="Y92" s="92"/>
      <c r="Z92" s="92"/>
      <c r="AA92" s="92"/>
      <c r="AB92" s="92"/>
      <c r="AC92" s="92"/>
      <c r="AD92" s="92"/>
    </row>
    <row r="93" spans="1:30" x14ac:dyDescent="0.25">
      <c r="A93" s="91"/>
      <c r="B93" s="92"/>
      <c r="C93" s="93"/>
      <c r="D93" s="92"/>
      <c r="E93" s="92"/>
      <c r="F93" s="91"/>
      <c r="G93" s="92"/>
      <c r="H93" s="92"/>
      <c r="I93" s="92"/>
      <c r="J93" s="92"/>
      <c r="K93" s="92"/>
      <c r="L93" s="92"/>
      <c r="M93" s="96"/>
      <c r="N93" s="92"/>
      <c r="O93" s="92"/>
      <c r="P93" s="92"/>
      <c r="Q93" s="92"/>
      <c r="R93" s="92"/>
      <c r="S93" s="92"/>
      <c r="T93" s="92"/>
      <c r="U93" s="382"/>
      <c r="V93" s="92"/>
      <c r="W93" s="92"/>
      <c r="X93" s="92"/>
      <c r="Y93" s="92"/>
      <c r="Z93" s="92"/>
      <c r="AA93" s="92"/>
      <c r="AB93" s="92"/>
      <c r="AC93" s="92"/>
      <c r="AD93" s="92"/>
    </row>
    <row r="94" spans="1:30" x14ac:dyDescent="0.25">
      <c r="A94" s="91"/>
      <c r="B94" s="92"/>
      <c r="C94" s="93"/>
      <c r="D94" s="92"/>
      <c r="E94" s="92"/>
      <c r="F94" s="91"/>
      <c r="G94" s="92"/>
      <c r="H94" s="92"/>
      <c r="I94" s="92"/>
      <c r="J94" s="92"/>
      <c r="K94" s="92"/>
      <c r="L94" s="92"/>
      <c r="M94" s="96"/>
      <c r="N94" s="92"/>
      <c r="O94" s="92"/>
      <c r="P94" s="92"/>
      <c r="Q94" s="92"/>
      <c r="R94" s="92"/>
      <c r="S94" s="92"/>
      <c r="T94" s="92"/>
      <c r="U94" s="382"/>
      <c r="V94" s="92"/>
      <c r="W94" s="92"/>
      <c r="X94" s="92"/>
      <c r="Y94" s="92"/>
      <c r="Z94" s="92"/>
      <c r="AA94" s="92"/>
      <c r="AB94" s="92"/>
      <c r="AC94" s="92"/>
      <c r="AD94" s="92"/>
    </row>
    <row r="95" spans="1:30" x14ac:dyDescent="0.25">
      <c r="A95" s="91"/>
      <c r="B95" s="92"/>
      <c r="C95" s="93"/>
      <c r="D95" s="92"/>
      <c r="E95" s="92"/>
      <c r="F95" s="91"/>
      <c r="G95" s="92"/>
      <c r="H95" s="92"/>
      <c r="I95" s="92"/>
      <c r="J95" s="92"/>
      <c r="K95" s="92"/>
      <c r="L95" s="92"/>
      <c r="M95" s="96"/>
      <c r="N95" s="92"/>
      <c r="O95" s="92"/>
      <c r="P95" s="92"/>
      <c r="Q95" s="92"/>
      <c r="R95" s="92"/>
      <c r="S95" s="92"/>
      <c r="T95" s="92"/>
      <c r="U95" s="382"/>
      <c r="V95" s="92"/>
      <c r="W95" s="92"/>
      <c r="X95" s="92"/>
      <c r="Y95" s="92"/>
      <c r="Z95" s="92"/>
      <c r="AA95" s="92"/>
      <c r="AB95" s="92"/>
      <c r="AC95" s="92"/>
      <c r="AD95" s="92"/>
    </row>
    <row r="96" spans="1:30" x14ac:dyDescent="0.25">
      <c r="A96" s="91"/>
      <c r="B96" s="92"/>
      <c r="C96" s="93"/>
      <c r="D96" s="92"/>
      <c r="E96" s="92"/>
      <c r="F96" s="91"/>
      <c r="G96" s="92"/>
      <c r="H96" s="92"/>
      <c r="I96" s="92"/>
      <c r="J96" s="92"/>
      <c r="K96" s="92"/>
      <c r="L96" s="92"/>
      <c r="M96" s="96"/>
      <c r="N96" s="92"/>
      <c r="O96" s="92"/>
      <c r="P96" s="92"/>
      <c r="Q96" s="92"/>
      <c r="R96" s="92"/>
      <c r="S96" s="92"/>
      <c r="T96" s="92"/>
      <c r="U96" s="382"/>
      <c r="V96" s="92"/>
      <c r="W96" s="92"/>
      <c r="X96" s="92"/>
      <c r="Y96" s="92"/>
      <c r="Z96" s="92"/>
      <c r="AA96" s="92"/>
      <c r="AB96" s="92"/>
      <c r="AC96" s="92"/>
      <c r="AD96" s="92"/>
    </row>
    <row r="97" spans="1:30" x14ac:dyDescent="0.25">
      <c r="A97" s="91"/>
      <c r="B97" s="92"/>
      <c r="C97" s="93"/>
      <c r="D97" s="92"/>
      <c r="E97" s="92"/>
      <c r="F97" s="91"/>
      <c r="G97" s="92"/>
      <c r="H97" s="92"/>
      <c r="I97" s="92"/>
      <c r="J97" s="92"/>
      <c r="K97" s="92"/>
      <c r="L97" s="92"/>
      <c r="M97" s="96"/>
      <c r="N97" s="92"/>
      <c r="O97" s="92"/>
      <c r="P97" s="92"/>
      <c r="Q97" s="92"/>
      <c r="R97" s="92"/>
      <c r="S97" s="92"/>
      <c r="T97" s="92"/>
      <c r="U97" s="382"/>
      <c r="V97" s="92"/>
      <c r="W97" s="92"/>
      <c r="X97" s="92"/>
      <c r="Y97" s="92"/>
      <c r="Z97" s="92"/>
      <c r="AA97" s="92"/>
      <c r="AB97" s="92"/>
      <c r="AC97" s="92"/>
      <c r="AD97" s="92"/>
    </row>
    <row r="98" spans="1:30" x14ac:dyDescent="0.25">
      <c r="A98" s="91"/>
      <c r="B98" s="92"/>
      <c r="C98" s="93"/>
      <c r="D98" s="92"/>
      <c r="E98" s="92"/>
      <c r="F98" s="91"/>
      <c r="G98" s="92"/>
      <c r="H98" s="92"/>
      <c r="I98" s="92"/>
      <c r="J98" s="92"/>
      <c r="K98" s="92"/>
      <c r="L98" s="92"/>
      <c r="M98" s="96"/>
      <c r="N98" s="92"/>
      <c r="O98" s="92"/>
      <c r="P98" s="92"/>
      <c r="Q98" s="92"/>
      <c r="R98" s="92"/>
      <c r="S98" s="92"/>
      <c r="T98" s="92"/>
      <c r="U98" s="382"/>
      <c r="V98" s="92"/>
      <c r="W98" s="92"/>
      <c r="X98" s="92"/>
      <c r="Y98" s="92"/>
      <c r="Z98" s="92"/>
      <c r="AA98" s="92"/>
      <c r="AB98" s="92"/>
      <c r="AC98" s="92"/>
      <c r="AD98" s="92"/>
    </row>
    <row r="99" spans="1:30" x14ac:dyDescent="0.25">
      <c r="A99" s="91"/>
      <c r="B99" s="92"/>
      <c r="C99" s="93"/>
      <c r="D99" s="92"/>
      <c r="E99" s="92"/>
      <c r="F99" s="91"/>
      <c r="G99" s="92"/>
      <c r="H99" s="92"/>
      <c r="I99" s="92"/>
      <c r="J99" s="92"/>
      <c r="K99" s="92"/>
      <c r="L99" s="92"/>
      <c r="M99" s="96"/>
      <c r="N99" s="92"/>
      <c r="O99" s="92"/>
      <c r="P99" s="92"/>
      <c r="Q99" s="92"/>
      <c r="R99" s="92"/>
      <c r="S99" s="92"/>
      <c r="T99" s="92"/>
      <c r="U99" s="382"/>
      <c r="V99" s="92"/>
      <c r="W99" s="92"/>
      <c r="X99" s="92"/>
      <c r="Y99" s="92"/>
      <c r="Z99" s="92"/>
      <c r="AA99" s="92"/>
      <c r="AB99" s="92"/>
      <c r="AC99" s="92"/>
      <c r="AD99" s="92"/>
    </row>
    <row r="100" spans="1:30" x14ac:dyDescent="0.25">
      <c r="A100" s="91"/>
      <c r="B100" s="92"/>
      <c r="C100" s="93"/>
      <c r="D100" s="92"/>
      <c r="E100" s="92"/>
      <c r="F100" s="91"/>
      <c r="G100" s="92"/>
      <c r="H100" s="92"/>
      <c r="I100" s="92"/>
      <c r="J100" s="92"/>
      <c r="K100" s="92"/>
      <c r="L100" s="92"/>
      <c r="M100" s="96"/>
      <c r="N100" s="92"/>
      <c r="O100" s="92"/>
      <c r="P100" s="92"/>
      <c r="Q100" s="92"/>
      <c r="R100" s="92"/>
      <c r="S100" s="92"/>
      <c r="T100" s="92"/>
      <c r="U100" s="382"/>
      <c r="V100" s="92"/>
      <c r="W100" s="92"/>
      <c r="X100" s="92"/>
      <c r="Y100" s="92"/>
      <c r="Z100" s="92"/>
      <c r="AA100" s="92"/>
      <c r="AB100" s="92"/>
      <c r="AC100" s="92"/>
      <c r="AD100" s="92"/>
    </row>
    <row r="101" spans="1:30" x14ac:dyDescent="0.25">
      <c r="A101" s="91"/>
      <c r="B101" s="92"/>
      <c r="C101" s="93"/>
      <c r="D101" s="92"/>
      <c r="E101" s="92"/>
      <c r="F101" s="91"/>
      <c r="G101" s="92"/>
      <c r="H101" s="92"/>
      <c r="I101" s="92"/>
      <c r="J101" s="92"/>
      <c r="K101" s="92"/>
      <c r="L101" s="92"/>
      <c r="M101" s="96"/>
      <c r="N101" s="92"/>
      <c r="O101" s="92"/>
      <c r="P101" s="92"/>
      <c r="Q101" s="92"/>
      <c r="R101" s="92"/>
      <c r="S101" s="92"/>
      <c r="T101" s="92"/>
      <c r="U101" s="382"/>
      <c r="V101" s="92"/>
      <c r="W101" s="92"/>
      <c r="X101" s="92"/>
      <c r="Y101" s="92"/>
      <c r="Z101" s="92"/>
      <c r="AA101" s="92"/>
      <c r="AB101" s="92"/>
      <c r="AC101" s="92"/>
      <c r="AD101" s="92"/>
    </row>
    <row r="102" spans="1:30" x14ac:dyDescent="0.25">
      <c r="A102" s="91"/>
      <c r="B102" s="92"/>
      <c r="C102" s="93"/>
      <c r="D102" s="92"/>
      <c r="E102" s="92"/>
      <c r="F102" s="91"/>
      <c r="G102" s="92"/>
      <c r="H102" s="92"/>
      <c r="I102" s="92"/>
      <c r="J102" s="92"/>
      <c r="K102" s="92"/>
      <c r="L102" s="92"/>
      <c r="M102" s="96"/>
      <c r="N102" s="92"/>
      <c r="O102" s="92"/>
      <c r="P102" s="92"/>
      <c r="Q102" s="92"/>
      <c r="R102" s="92"/>
      <c r="S102" s="92"/>
      <c r="T102" s="92"/>
      <c r="U102" s="382"/>
      <c r="V102" s="92"/>
      <c r="W102" s="92"/>
      <c r="X102" s="92"/>
      <c r="Y102" s="92"/>
      <c r="Z102" s="92"/>
      <c r="AA102" s="92"/>
      <c r="AB102" s="92"/>
      <c r="AC102" s="92"/>
      <c r="AD102" s="92"/>
    </row>
    <row r="103" spans="1:30" x14ac:dyDescent="0.25">
      <c r="A103" s="91"/>
      <c r="B103" s="92"/>
      <c r="C103" s="93"/>
      <c r="D103" s="92"/>
      <c r="E103" s="92"/>
      <c r="F103" s="91"/>
      <c r="G103" s="92"/>
      <c r="H103" s="92"/>
      <c r="I103" s="92"/>
      <c r="J103" s="92"/>
      <c r="K103" s="92"/>
      <c r="L103" s="92"/>
      <c r="M103" s="96"/>
      <c r="N103" s="92"/>
      <c r="O103" s="92"/>
      <c r="P103" s="92"/>
      <c r="Q103" s="92"/>
      <c r="R103" s="92"/>
      <c r="S103" s="92"/>
      <c r="T103" s="92"/>
      <c r="U103" s="382"/>
      <c r="V103" s="92"/>
      <c r="W103" s="92"/>
      <c r="X103" s="92"/>
      <c r="Y103" s="92"/>
      <c r="Z103" s="92"/>
      <c r="AA103" s="92"/>
      <c r="AB103" s="92"/>
      <c r="AC103" s="92"/>
      <c r="AD103" s="92"/>
    </row>
    <row r="104" spans="1:30" x14ac:dyDescent="0.25">
      <c r="A104" s="91"/>
      <c r="B104" s="92"/>
      <c r="C104" s="93"/>
      <c r="D104" s="92"/>
      <c r="E104" s="92"/>
      <c r="F104" s="91"/>
      <c r="G104" s="92"/>
      <c r="H104" s="92"/>
      <c r="I104" s="92"/>
      <c r="J104" s="92"/>
      <c r="K104" s="92"/>
      <c r="L104" s="92"/>
      <c r="M104" s="96"/>
      <c r="N104" s="92"/>
      <c r="O104" s="92"/>
      <c r="P104" s="92"/>
      <c r="Q104" s="92"/>
      <c r="R104" s="92"/>
      <c r="S104" s="92"/>
      <c r="T104" s="92"/>
      <c r="U104" s="382"/>
      <c r="V104" s="92"/>
      <c r="W104" s="92"/>
      <c r="X104" s="92"/>
      <c r="Y104" s="92"/>
      <c r="Z104" s="92"/>
      <c r="AA104" s="92"/>
      <c r="AB104" s="92"/>
      <c r="AC104" s="92"/>
      <c r="AD104" s="92"/>
    </row>
    <row r="105" spans="1:30" ht="288.75" customHeight="1" x14ac:dyDescent="0.25">
      <c r="A105" s="91"/>
      <c r="B105" s="92"/>
      <c r="C105" s="93"/>
      <c r="D105" s="92"/>
      <c r="E105" s="92"/>
      <c r="F105" s="91"/>
      <c r="G105" s="92"/>
      <c r="H105" s="92"/>
      <c r="I105" s="92"/>
      <c r="J105" s="92"/>
      <c r="K105" s="92"/>
      <c r="L105" s="92"/>
      <c r="M105" s="96"/>
      <c r="N105" s="92"/>
      <c r="O105" s="92"/>
      <c r="P105" s="92"/>
      <c r="Q105" s="92"/>
      <c r="R105" s="92"/>
      <c r="S105" s="92"/>
      <c r="T105" s="92"/>
      <c r="U105" s="382"/>
      <c r="V105" s="92"/>
      <c r="W105" s="92"/>
      <c r="X105" s="92"/>
      <c r="Y105" s="92"/>
      <c r="Z105" s="92"/>
      <c r="AA105" s="92"/>
      <c r="AB105" s="92"/>
      <c r="AC105" s="92"/>
      <c r="AD105" s="92"/>
    </row>
    <row r="106" spans="1:30" x14ac:dyDescent="0.25">
      <c r="A106" s="91"/>
      <c r="B106" s="92"/>
      <c r="C106" s="93"/>
      <c r="D106" s="92"/>
      <c r="E106" s="92"/>
      <c r="F106" s="91"/>
      <c r="G106" s="92"/>
      <c r="H106" s="92"/>
      <c r="I106" s="92"/>
      <c r="J106" s="92"/>
      <c r="K106" s="92"/>
      <c r="L106" s="92"/>
      <c r="M106" s="96"/>
      <c r="N106" s="92"/>
      <c r="O106" s="92"/>
      <c r="P106" s="92"/>
      <c r="Q106" s="92"/>
      <c r="R106" s="92"/>
      <c r="S106" s="92"/>
      <c r="T106" s="92"/>
      <c r="U106" s="382"/>
      <c r="V106" s="92"/>
      <c r="W106" s="92"/>
      <c r="X106" s="92"/>
      <c r="Y106" s="92"/>
      <c r="Z106" s="92"/>
      <c r="AA106" s="92"/>
      <c r="AB106" s="92"/>
      <c r="AC106" s="92"/>
      <c r="AD106" s="92"/>
    </row>
    <row r="107" spans="1:30" x14ac:dyDescent="0.25">
      <c r="A107" s="91"/>
      <c r="B107" s="92"/>
      <c r="C107" s="93"/>
      <c r="D107" s="92"/>
      <c r="E107" s="92"/>
      <c r="F107" s="91"/>
      <c r="G107" s="92"/>
      <c r="H107" s="92"/>
      <c r="I107" s="92"/>
      <c r="J107" s="92"/>
      <c r="K107" s="92"/>
      <c r="L107" s="92"/>
      <c r="M107" s="96"/>
      <c r="N107" s="92"/>
      <c r="O107" s="92"/>
      <c r="P107" s="92"/>
      <c r="Q107" s="92"/>
      <c r="R107" s="92"/>
      <c r="S107" s="92"/>
      <c r="T107" s="92"/>
      <c r="U107" s="382"/>
      <c r="V107" s="92"/>
      <c r="W107" s="92"/>
      <c r="X107" s="92"/>
      <c r="Y107" s="92"/>
      <c r="Z107" s="92"/>
      <c r="AA107" s="92"/>
      <c r="AB107" s="92"/>
      <c r="AC107" s="92"/>
      <c r="AD107" s="92"/>
    </row>
    <row r="108" spans="1:30" x14ac:dyDescent="0.25">
      <c r="A108" s="91"/>
      <c r="B108" s="92"/>
      <c r="C108" s="93"/>
      <c r="D108" s="92"/>
      <c r="E108" s="92"/>
      <c r="F108" s="91"/>
      <c r="G108" s="92"/>
      <c r="H108" s="92"/>
      <c r="I108" s="92"/>
      <c r="J108" s="92"/>
      <c r="K108" s="92"/>
      <c r="L108" s="92"/>
      <c r="M108" s="96"/>
      <c r="N108" s="92"/>
      <c r="O108" s="92"/>
      <c r="P108" s="92"/>
      <c r="Q108" s="92"/>
      <c r="R108" s="92"/>
      <c r="S108" s="92"/>
      <c r="T108" s="92"/>
      <c r="U108" s="382"/>
      <c r="V108" s="92"/>
      <c r="W108" s="92"/>
      <c r="X108" s="92"/>
      <c r="Y108" s="92"/>
      <c r="Z108" s="92"/>
      <c r="AA108" s="92"/>
      <c r="AB108" s="92"/>
      <c r="AC108" s="92"/>
      <c r="AD108" s="92"/>
    </row>
    <row r="109" spans="1:30" x14ac:dyDescent="0.25">
      <c r="A109" s="91"/>
      <c r="B109" s="92"/>
      <c r="C109" s="93"/>
      <c r="D109" s="92"/>
      <c r="E109" s="92"/>
      <c r="F109" s="91"/>
      <c r="G109" s="92"/>
      <c r="H109" s="92"/>
      <c r="I109" s="92"/>
      <c r="J109" s="92"/>
      <c r="K109" s="92"/>
      <c r="L109" s="92"/>
      <c r="M109" s="96"/>
      <c r="N109" s="92"/>
      <c r="O109" s="92"/>
      <c r="P109" s="92"/>
      <c r="Q109" s="92"/>
      <c r="R109" s="92"/>
      <c r="S109" s="92"/>
      <c r="T109" s="92"/>
      <c r="U109" s="382"/>
      <c r="V109" s="92"/>
      <c r="W109" s="92"/>
      <c r="X109" s="92"/>
      <c r="Y109" s="92"/>
      <c r="Z109" s="92"/>
      <c r="AA109" s="92"/>
      <c r="AB109" s="92"/>
      <c r="AC109" s="92"/>
      <c r="AD109" s="92"/>
    </row>
    <row r="110" spans="1:30" x14ac:dyDescent="0.25">
      <c r="A110" s="91"/>
      <c r="B110" s="92"/>
      <c r="C110" s="93"/>
      <c r="D110" s="92"/>
      <c r="E110" s="92"/>
      <c r="F110" s="91"/>
      <c r="G110" s="92"/>
      <c r="H110" s="92"/>
      <c r="I110" s="92"/>
      <c r="J110" s="92"/>
      <c r="K110" s="92"/>
      <c r="L110" s="92"/>
      <c r="M110" s="96"/>
      <c r="N110" s="92"/>
      <c r="O110" s="92"/>
      <c r="P110" s="92"/>
      <c r="Q110" s="92"/>
      <c r="R110" s="92"/>
      <c r="S110" s="92"/>
      <c r="T110" s="92"/>
      <c r="U110" s="382"/>
      <c r="V110" s="92"/>
      <c r="W110" s="92"/>
      <c r="X110" s="92"/>
      <c r="Y110" s="92"/>
      <c r="Z110" s="92"/>
      <c r="AA110" s="92"/>
      <c r="AB110" s="92"/>
      <c r="AC110" s="92"/>
      <c r="AD110" s="92"/>
    </row>
    <row r="111" spans="1:30" x14ac:dyDescent="0.25">
      <c r="A111" s="91"/>
      <c r="B111" s="92"/>
      <c r="C111" s="93"/>
      <c r="D111" s="92"/>
      <c r="E111" s="92"/>
      <c r="F111" s="91"/>
      <c r="G111" s="92"/>
      <c r="H111" s="92"/>
      <c r="I111" s="92"/>
      <c r="J111" s="92"/>
      <c r="K111" s="92"/>
      <c r="L111" s="92"/>
      <c r="M111" s="96"/>
      <c r="N111" s="92"/>
      <c r="O111" s="92"/>
      <c r="P111" s="92"/>
      <c r="Q111" s="92"/>
      <c r="R111" s="92"/>
      <c r="S111" s="92"/>
      <c r="T111" s="92"/>
      <c r="U111" s="382"/>
      <c r="V111" s="92"/>
      <c r="W111" s="92"/>
      <c r="X111" s="92"/>
      <c r="Y111" s="92"/>
      <c r="Z111" s="92"/>
      <c r="AA111" s="92"/>
      <c r="AB111" s="92"/>
      <c r="AC111" s="92"/>
      <c r="AD111" s="92"/>
    </row>
    <row r="112" spans="1:30" x14ac:dyDescent="0.25">
      <c r="A112" s="91"/>
      <c r="B112" s="92"/>
      <c r="C112" s="93"/>
      <c r="D112" s="92"/>
      <c r="E112" s="92"/>
      <c r="F112" s="91"/>
      <c r="G112" s="92"/>
      <c r="H112" s="92"/>
      <c r="I112" s="92"/>
      <c r="J112" s="92"/>
      <c r="K112" s="92"/>
      <c r="L112" s="92"/>
      <c r="M112" s="96"/>
      <c r="N112" s="92"/>
      <c r="O112" s="92"/>
      <c r="P112" s="92"/>
      <c r="Q112" s="92"/>
      <c r="R112" s="92"/>
      <c r="S112" s="92"/>
      <c r="T112" s="92"/>
      <c r="U112" s="382"/>
      <c r="V112" s="92"/>
      <c r="W112" s="92"/>
      <c r="X112" s="92"/>
      <c r="Y112" s="92"/>
      <c r="Z112" s="92"/>
      <c r="AA112" s="92"/>
      <c r="AB112" s="92"/>
      <c r="AC112" s="92"/>
      <c r="AD112" s="92"/>
    </row>
    <row r="113" spans="1:30" x14ac:dyDescent="0.25">
      <c r="A113" s="91"/>
      <c r="B113" s="92"/>
      <c r="C113" s="93"/>
      <c r="D113" s="92"/>
      <c r="E113" s="92"/>
      <c r="F113" s="91"/>
      <c r="G113" s="92"/>
      <c r="H113" s="92"/>
      <c r="I113" s="92"/>
      <c r="J113" s="92"/>
      <c r="K113" s="92"/>
      <c r="L113" s="92"/>
      <c r="M113" s="96"/>
      <c r="N113" s="92"/>
      <c r="O113" s="92"/>
      <c r="P113" s="92"/>
      <c r="Q113" s="92"/>
      <c r="R113" s="92"/>
      <c r="S113" s="92"/>
      <c r="T113" s="92"/>
      <c r="U113" s="382"/>
      <c r="V113" s="92"/>
      <c r="W113" s="92"/>
      <c r="X113" s="92"/>
      <c r="Y113" s="92"/>
      <c r="Z113" s="92"/>
      <c r="AA113" s="92"/>
      <c r="AB113" s="92"/>
      <c r="AC113" s="92"/>
      <c r="AD113" s="92"/>
    </row>
    <row r="114" spans="1:30" x14ac:dyDescent="0.25">
      <c r="A114" s="91"/>
      <c r="B114" s="92"/>
      <c r="C114" s="93"/>
      <c r="D114" s="92"/>
      <c r="E114" s="92"/>
      <c r="F114" s="91"/>
      <c r="G114" s="92"/>
      <c r="H114" s="92"/>
      <c r="I114" s="92"/>
      <c r="J114" s="92"/>
      <c r="K114" s="92"/>
      <c r="L114" s="92"/>
      <c r="M114" s="96"/>
      <c r="N114" s="92"/>
      <c r="O114" s="92"/>
      <c r="P114" s="92"/>
      <c r="Q114" s="92"/>
      <c r="R114" s="92"/>
      <c r="S114" s="92"/>
      <c r="T114" s="92"/>
      <c r="U114" s="382"/>
      <c r="V114" s="92"/>
      <c r="W114" s="92"/>
      <c r="X114" s="92"/>
      <c r="Y114" s="92"/>
      <c r="Z114" s="92"/>
      <c r="AA114" s="92"/>
      <c r="AB114" s="92"/>
      <c r="AC114" s="92"/>
      <c r="AD114" s="92"/>
    </row>
    <row r="115" spans="1:30" x14ac:dyDescent="0.25">
      <c r="A115" s="91"/>
      <c r="B115" s="92"/>
      <c r="C115" s="93"/>
      <c r="D115" s="92"/>
      <c r="E115" s="92"/>
      <c r="F115" s="91"/>
      <c r="G115" s="92"/>
      <c r="H115" s="92"/>
      <c r="I115" s="92"/>
      <c r="J115" s="92"/>
      <c r="K115" s="92"/>
      <c r="L115" s="92"/>
      <c r="M115" s="96"/>
      <c r="N115" s="92"/>
      <c r="O115" s="92"/>
      <c r="P115" s="92"/>
      <c r="Q115" s="92"/>
      <c r="R115" s="92"/>
      <c r="S115" s="92"/>
      <c r="T115" s="92"/>
      <c r="U115" s="382"/>
      <c r="V115" s="92"/>
      <c r="W115" s="92"/>
      <c r="X115" s="92"/>
      <c r="Y115" s="92"/>
      <c r="Z115" s="92"/>
      <c r="AA115" s="92"/>
      <c r="AB115" s="92"/>
      <c r="AC115" s="92"/>
      <c r="AD115" s="92"/>
    </row>
    <row r="116" spans="1:30" x14ac:dyDescent="0.25">
      <c r="A116" s="91"/>
      <c r="B116" s="92"/>
      <c r="C116" s="93"/>
      <c r="D116" s="92"/>
      <c r="E116" s="92"/>
      <c r="F116" s="91"/>
      <c r="G116" s="92"/>
      <c r="H116" s="92"/>
      <c r="I116" s="92"/>
      <c r="J116" s="92"/>
      <c r="K116" s="92"/>
      <c r="L116" s="92"/>
      <c r="M116" s="96"/>
      <c r="N116" s="92"/>
      <c r="O116" s="92"/>
      <c r="P116" s="92"/>
      <c r="Q116" s="92"/>
      <c r="R116" s="92"/>
      <c r="S116" s="92"/>
      <c r="T116" s="92"/>
      <c r="U116" s="382"/>
      <c r="V116" s="92"/>
      <c r="W116" s="92"/>
      <c r="X116" s="92"/>
      <c r="Y116" s="92"/>
      <c r="Z116" s="92"/>
      <c r="AA116" s="92"/>
      <c r="AB116" s="92"/>
      <c r="AC116" s="92"/>
      <c r="AD116" s="92"/>
    </row>
    <row r="117" spans="1:30" x14ac:dyDescent="0.25">
      <c r="A117" s="91"/>
      <c r="B117" s="92"/>
      <c r="C117" s="93"/>
      <c r="D117" s="92"/>
      <c r="E117" s="92"/>
      <c r="F117" s="91"/>
      <c r="G117" s="92"/>
      <c r="H117" s="92"/>
      <c r="I117" s="92"/>
      <c r="J117" s="92"/>
      <c r="K117" s="92"/>
      <c r="L117" s="92"/>
      <c r="M117" s="96"/>
      <c r="N117" s="92"/>
      <c r="O117" s="92"/>
      <c r="P117" s="92"/>
      <c r="Q117" s="92"/>
      <c r="R117" s="92"/>
      <c r="S117" s="92"/>
      <c r="T117" s="92"/>
      <c r="U117" s="382"/>
      <c r="V117" s="92"/>
      <c r="W117" s="92"/>
      <c r="X117" s="92"/>
      <c r="Y117" s="92"/>
      <c r="Z117" s="92"/>
      <c r="AA117" s="92"/>
      <c r="AB117" s="92"/>
      <c r="AC117" s="92"/>
      <c r="AD117" s="92"/>
    </row>
    <row r="118" spans="1:30" x14ac:dyDescent="0.25">
      <c r="A118" s="91"/>
      <c r="B118" s="92"/>
      <c r="C118" s="93"/>
      <c r="D118" s="92"/>
      <c r="E118" s="92"/>
      <c r="F118" s="91"/>
      <c r="G118" s="92"/>
      <c r="H118" s="92"/>
      <c r="I118" s="92"/>
      <c r="J118" s="92"/>
      <c r="K118" s="92"/>
      <c r="L118" s="92"/>
      <c r="M118" s="96"/>
      <c r="N118" s="92"/>
      <c r="O118" s="92"/>
      <c r="P118" s="92"/>
      <c r="Q118" s="92"/>
      <c r="R118" s="92"/>
      <c r="S118" s="92"/>
      <c r="T118" s="92"/>
      <c r="U118" s="382"/>
      <c r="V118" s="92"/>
      <c r="W118" s="92"/>
      <c r="X118" s="92"/>
      <c r="Y118" s="92"/>
      <c r="Z118" s="92"/>
      <c r="AA118" s="92"/>
      <c r="AB118" s="92"/>
      <c r="AC118" s="92"/>
      <c r="AD118" s="92"/>
    </row>
    <row r="119" spans="1:30" x14ac:dyDescent="0.25">
      <c r="A119" s="91"/>
      <c r="B119" s="92"/>
      <c r="C119" s="93"/>
      <c r="D119" s="92"/>
      <c r="E119" s="92"/>
      <c r="F119" s="91"/>
      <c r="G119" s="92"/>
      <c r="H119" s="92"/>
      <c r="I119" s="92"/>
      <c r="J119" s="92"/>
      <c r="K119" s="92"/>
      <c r="L119" s="92"/>
      <c r="M119" s="96"/>
      <c r="N119" s="92"/>
      <c r="O119" s="92"/>
      <c r="P119" s="92"/>
      <c r="Q119" s="92"/>
      <c r="R119" s="92"/>
      <c r="S119" s="92"/>
      <c r="T119" s="92"/>
      <c r="U119" s="382"/>
      <c r="V119" s="92"/>
      <c r="W119" s="92"/>
      <c r="X119" s="92"/>
      <c r="Y119" s="92"/>
      <c r="Z119" s="92"/>
      <c r="AA119" s="92"/>
      <c r="AB119" s="92"/>
      <c r="AC119" s="92"/>
      <c r="AD119" s="92"/>
    </row>
    <row r="120" spans="1:30" x14ac:dyDescent="0.25">
      <c r="A120" s="91"/>
      <c r="B120" s="92"/>
      <c r="C120" s="93"/>
      <c r="D120" s="92"/>
      <c r="E120" s="92"/>
      <c r="F120" s="91"/>
      <c r="G120" s="92"/>
      <c r="H120" s="92"/>
      <c r="I120" s="92"/>
      <c r="J120" s="92"/>
      <c r="K120" s="92"/>
      <c r="L120" s="92"/>
      <c r="M120" s="96"/>
      <c r="N120" s="92"/>
      <c r="O120" s="92"/>
      <c r="P120" s="92"/>
      <c r="Q120" s="92"/>
      <c r="R120" s="92"/>
      <c r="S120" s="92"/>
      <c r="T120" s="92"/>
      <c r="U120" s="382"/>
      <c r="V120" s="92"/>
      <c r="W120" s="92"/>
      <c r="X120" s="92"/>
      <c r="Y120" s="92"/>
      <c r="Z120" s="92"/>
      <c r="AA120" s="92"/>
      <c r="AB120" s="92"/>
      <c r="AC120" s="92"/>
      <c r="AD120" s="92"/>
    </row>
    <row r="121" spans="1:30" x14ac:dyDescent="0.25">
      <c r="A121" s="91"/>
      <c r="B121" s="92"/>
      <c r="C121" s="93"/>
      <c r="D121" s="92"/>
      <c r="E121" s="92"/>
      <c r="F121" s="91"/>
      <c r="G121" s="92"/>
      <c r="H121" s="92"/>
      <c r="I121" s="92"/>
      <c r="J121" s="92"/>
      <c r="K121" s="92"/>
      <c r="L121" s="92"/>
      <c r="M121" s="96"/>
      <c r="N121" s="92"/>
      <c r="O121" s="92"/>
      <c r="P121" s="92"/>
      <c r="Q121" s="92"/>
      <c r="R121" s="92"/>
      <c r="S121" s="92"/>
      <c r="T121" s="92"/>
      <c r="U121" s="382"/>
      <c r="V121" s="92"/>
      <c r="W121" s="92"/>
      <c r="X121" s="92"/>
      <c r="Y121" s="92"/>
      <c r="Z121" s="92"/>
      <c r="AA121" s="92"/>
      <c r="AB121" s="92"/>
      <c r="AC121" s="92"/>
      <c r="AD121" s="92"/>
    </row>
    <row r="122" spans="1:30" x14ac:dyDescent="0.25">
      <c r="A122" s="91"/>
      <c r="B122" s="92"/>
      <c r="C122" s="93"/>
      <c r="D122" s="92"/>
      <c r="E122" s="92"/>
      <c r="F122" s="91"/>
      <c r="G122" s="92"/>
      <c r="H122" s="92"/>
      <c r="I122" s="92"/>
      <c r="J122" s="92"/>
      <c r="K122" s="92"/>
      <c r="L122" s="92"/>
      <c r="M122" s="96"/>
      <c r="N122" s="92"/>
      <c r="O122" s="92"/>
      <c r="P122" s="92"/>
      <c r="Q122" s="92"/>
      <c r="R122" s="92"/>
      <c r="S122" s="92"/>
      <c r="T122" s="92"/>
      <c r="U122" s="382"/>
      <c r="V122" s="92"/>
      <c r="W122" s="92"/>
      <c r="X122" s="92"/>
      <c r="Y122" s="92"/>
      <c r="Z122" s="92"/>
      <c r="AA122" s="92"/>
      <c r="AB122" s="92"/>
      <c r="AC122" s="92"/>
      <c r="AD122" s="92"/>
    </row>
    <row r="123" spans="1:30" x14ac:dyDescent="0.25">
      <c r="A123" s="91"/>
      <c r="B123" s="92"/>
      <c r="C123" s="93"/>
      <c r="D123" s="92"/>
      <c r="E123" s="92"/>
      <c r="F123" s="91"/>
      <c r="G123" s="92"/>
      <c r="H123" s="92"/>
      <c r="I123" s="92"/>
      <c r="J123" s="92"/>
      <c r="K123" s="92"/>
      <c r="L123" s="92"/>
      <c r="M123" s="96"/>
      <c r="N123" s="92"/>
      <c r="O123" s="92"/>
      <c r="P123" s="92"/>
      <c r="Q123" s="92"/>
      <c r="R123" s="92"/>
      <c r="S123" s="92"/>
      <c r="T123" s="92"/>
      <c r="U123" s="382"/>
      <c r="V123" s="92"/>
      <c r="W123" s="92"/>
      <c r="X123" s="92"/>
      <c r="Y123" s="92"/>
      <c r="Z123" s="92"/>
      <c r="AA123" s="92"/>
      <c r="AB123" s="92"/>
      <c r="AC123" s="92"/>
      <c r="AD123" s="92"/>
    </row>
    <row r="124" spans="1:30" ht="83.25" customHeight="1" x14ac:dyDescent="0.25">
      <c r="A124" s="91"/>
      <c r="B124" s="92"/>
      <c r="C124" s="93"/>
      <c r="D124" s="92"/>
      <c r="E124" s="92"/>
      <c r="F124" s="91"/>
      <c r="G124" s="92"/>
      <c r="H124" s="92"/>
      <c r="I124" s="92"/>
      <c r="J124" s="92"/>
      <c r="K124" s="92"/>
      <c r="L124" s="92"/>
      <c r="M124" s="96"/>
      <c r="N124" s="92"/>
      <c r="O124" s="92"/>
      <c r="P124" s="92"/>
      <c r="Q124" s="92"/>
      <c r="R124" s="92"/>
      <c r="S124" s="92"/>
      <c r="T124" s="92"/>
      <c r="U124" s="382"/>
      <c r="V124" s="92"/>
      <c r="W124" s="92"/>
      <c r="X124" s="92"/>
      <c r="Y124" s="92"/>
      <c r="Z124" s="92"/>
      <c r="AA124" s="92"/>
      <c r="AB124" s="92"/>
      <c r="AC124" s="92"/>
      <c r="AD124" s="92"/>
    </row>
    <row r="125" spans="1:30" x14ac:dyDescent="0.25">
      <c r="A125" s="91"/>
      <c r="B125" s="92"/>
      <c r="C125" s="93"/>
      <c r="D125" s="92"/>
      <c r="E125" s="92"/>
      <c r="F125" s="91"/>
      <c r="G125" s="92"/>
      <c r="H125" s="92"/>
      <c r="I125" s="92"/>
      <c r="J125" s="92"/>
      <c r="K125" s="92"/>
      <c r="L125" s="92"/>
      <c r="M125" s="96"/>
      <c r="N125" s="92"/>
      <c r="O125" s="92"/>
      <c r="P125" s="92"/>
      <c r="Q125" s="92"/>
      <c r="R125" s="92"/>
      <c r="S125" s="92"/>
      <c r="T125" s="92"/>
      <c r="U125" s="382"/>
      <c r="V125" s="92"/>
      <c r="W125" s="92"/>
      <c r="X125" s="92"/>
      <c r="Y125" s="92"/>
      <c r="Z125" s="92"/>
      <c r="AA125" s="92"/>
      <c r="AB125" s="92"/>
      <c r="AC125" s="92"/>
      <c r="AD125" s="92"/>
    </row>
    <row r="126" spans="1:30" x14ac:dyDescent="0.25">
      <c r="A126" s="91"/>
      <c r="B126" s="92"/>
      <c r="C126" s="93"/>
      <c r="D126" s="92"/>
      <c r="E126" s="92"/>
      <c r="F126" s="91"/>
      <c r="G126" s="92"/>
      <c r="H126" s="92"/>
      <c r="I126" s="92"/>
      <c r="J126" s="92"/>
      <c r="K126" s="92"/>
      <c r="L126" s="92"/>
      <c r="M126" s="96"/>
      <c r="N126" s="92"/>
      <c r="O126" s="92"/>
      <c r="P126" s="92"/>
      <c r="Q126" s="92"/>
      <c r="R126" s="92"/>
      <c r="S126" s="92"/>
      <c r="T126" s="92"/>
      <c r="U126" s="382"/>
      <c r="V126" s="92"/>
      <c r="W126" s="92"/>
      <c r="X126" s="92"/>
      <c r="Y126" s="92"/>
      <c r="Z126" s="92"/>
      <c r="AA126" s="92"/>
      <c r="AB126" s="92"/>
      <c r="AC126" s="92"/>
      <c r="AD126" s="92"/>
    </row>
    <row r="127" spans="1:30" ht="14.85" customHeight="1" x14ac:dyDescent="0.25">
      <c r="A127" s="91"/>
      <c r="B127" s="92"/>
      <c r="C127" s="93"/>
      <c r="D127" s="92"/>
      <c r="E127" s="92"/>
      <c r="F127" s="91"/>
      <c r="G127" s="92"/>
      <c r="H127" s="92"/>
      <c r="I127" s="92"/>
      <c r="J127" s="92"/>
      <c r="K127" s="92"/>
      <c r="L127" s="92"/>
      <c r="M127" s="96"/>
      <c r="N127" s="92"/>
      <c r="O127" s="92"/>
      <c r="P127" s="92"/>
      <c r="Q127" s="92"/>
      <c r="R127" s="92"/>
      <c r="S127" s="92"/>
      <c r="T127" s="92"/>
      <c r="U127" s="382"/>
      <c r="V127" s="92"/>
      <c r="W127" s="92"/>
      <c r="X127" s="92"/>
      <c r="Y127" s="92"/>
      <c r="Z127" s="92"/>
      <c r="AA127" s="92"/>
      <c r="AB127" s="92"/>
      <c r="AC127" s="92"/>
      <c r="AD127" s="92"/>
    </row>
    <row r="128" spans="1:30" x14ac:dyDescent="0.25">
      <c r="A128" s="91"/>
      <c r="B128" s="92"/>
      <c r="C128" s="93"/>
      <c r="D128" s="92"/>
      <c r="E128" s="92"/>
      <c r="F128" s="91"/>
      <c r="G128" s="92"/>
      <c r="H128" s="92"/>
      <c r="I128" s="92"/>
      <c r="J128" s="92"/>
      <c r="K128" s="92"/>
      <c r="L128" s="92"/>
      <c r="M128" s="96"/>
      <c r="N128" s="92"/>
      <c r="O128" s="92"/>
      <c r="P128" s="92"/>
      <c r="Q128" s="92"/>
      <c r="R128" s="92"/>
      <c r="S128" s="92"/>
      <c r="T128" s="92"/>
      <c r="U128" s="382"/>
      <c r="V128" s="92"/>
      <c r="W128" s="92"/>
      <c r="X128" s="92"/>
      <c r="Y128" s="92"/>
      <c r="Z128" s="92"/>
      <c r="AA128" s="92"/>
      <c r="AB128" s="92"/>
      <c r="AC128" s="92"/>
      <c r="AD128" s="92"/>
    </row>
    <row r="129" spans="1:30" x14ac:dyDescent="0.25">
      <c r="A129" s="91"/>
      <c r="B129" s="92"/>
      <c r="C129" s="93"/>
      <c r="D129" s="92"/>
      <c r="E129" s="92"/>
      <c r="F129" s="91"/>
      <c r="G129" s="92"/>
      <c r="H129" s="92"/>
      <c r="I129" s="92"/>
      <c r="J129" s="92"/>
      <c r="K129" s="92"/>
      <c r="L129" s="92"/>
      <c r="M129" s="96"/>
      <c r="N129" s="92"/>
      <c r="O129" s="92"/>
      <c r="P129" s="92"/>
      <c r="Q129" s="92"/>
      <c r="R129" s="92"/>
      <c r="S129" s="92"/>
      <c r="T129" s="92"/>
      <c r="U129" s="382"/>
      <c r="V129" s="92"/>
      <c r="W129" s="92"/>
      <c r="X129" s="92"/>
      <c r="Y129" s="92"/>
      <c r="Z129" s="92"/>
      <c r="AA129" s="92"/>
      <c r="AB129" s="92"/>
      <c r="AC129" s="92"/>
      <c r="AD129" s="92"/>
    </row>
    <row r="130" spans="1:30" x14ac:dyDescent="0.25">
      <c r="A130" s="91"/>
      <c r="B130" s="92"/>
      <c r="C130" s="93"/>
      <c r="D130" s="92"/>
      <c r="E130" s="92"/>
      <c r="F130" s="91"/>
      <c r="G130" s="92"/>
      <c r="H130" s="92"/>
      <c r="I130" s="92"/>
      <c r="J130" s="92"/>
      <c r="K130" s="92"/>
      <c r="L130" s="92"/>
      <c r="M130" s="96"/>
      <c r="N130" s="92"/>
      <c r="O130" s="92"/>
      <c r="P130" s="92"/>
      <c r="Q130" s="92"/>
      <c r="R130" s="92"/>
      <c r="S130" s="92"/>
      <c r="T130" s="92"/>
      <c r="U130" s="382"/>
      <c r="V130" s="92"/>
      <c r="W130" s="92"/>
      <c r="X130" s="92"/>
      <c r="Y130" s="92"/>
      <c r="Z130" s="92"/>
      <c r="AA130" s="92"/>
      <c r="AB130" s="92"/>
      <c r="AC130" s="92"/>
      <c r="AD130" s="92"/>
    </row>
    <row r="131" spans="1:30" x14ac:dyDescent="0.25">
      <c r="A131" s="91"/>
      <c r="B131" s="92"/>
      <c r="C131" s="93"/>
      <c r="D131" s="92"/>
      <c r="E131" s="92"/>
      <c r="F131" s="91"/>
      <c r="G131" s="92"/>
      <c r="H131" s="92"/>
      <c r="I131" s="92"/>
      <c r="J131" s="92"/>
      <c r="K131" s="92"/>
      <c r="L131" s="92"/>
      <c r="M131" s="96"/>
      <c r="N131" s="92"/>
      <c r="O131" s="92"/>
      <c r="P131" s="92"/>
      <c r="Q131" s="92"/>
      <c r="R131" s="92"/>
      <c r="S131" s="92"/>
      <c r="T131" s="92"/>
      <c r="U131" s="382"/>
      <c r="V131" s="92"/>
      <c r="W131" s="92"/>
      <c r="X131" s="92"/>
      <c r="Y131" s="92"/>
      <c r="Z131" s="92"/>
      <c r="AA131" s="92"/>
      <c r="AB131" s="92"/>
      <c r="AC131" s="92"/>
      <c r="AD131" s="92"/>
    </row>
    <row r="132" spans="1:30" x14ac:dyDescent="0.25">
      <c r="A132" s="91"/>
      <c r="B132" s="92"/>
      <c r="C132" s="93"/>
      <c r="D132" s="92"/>
      <c r="E132" s="92"/>
      <c r="F132" s="91"/>
      <c r="G132" s="92"/>
      <c r="H132" s="92"/>
      <c r="I132" s="92"/>
      <c r="J132" s="92"/>
      <c r="K132" s="92"/>
      <c r="L132" s="92"/>
      <c r="M132" s="96"/>
      <c r="N132" s="92"/>
      <c r="O132" s="92"/>
      <c r="P132" s="92"/>
      <c r="Q132" s="92"/>
      <c r="R132" s="92"/>
      <c r="S132" s="92"/>
      <c r="T132" s="92"/>
      <c r="U132" s="382"/>
      <c r="V132" s="92"/>
      <c r="W132" s="92"/>
      <c r="X132" s="92"/>
      <c r="Y132" s="92"/>
      <c r="Z132" s="92"/>
      <c r="AA132" s="92"/>
      <c r="AB132" s="92"/>
      <c r="AC132" s="92"/>
      <c r="AD132" s="92"/>
    </row>
    <row r="133" spans="1:30" ht="14.25" customHeight="1" x14ac:dyDescent="0.25">
      <c r="A133" s="91"/>
      <c r="B133" s="92"/>
      <c r="C133" s="93"/>
      <c r="D133" s="92"/>
      <c r="E133" s="92"/>
      <c r="F133" s="91"/>
      <c r="G133" s="92"/>
      <c r="H133" s="92"/>
      <c r="I133" s="92"/>
      <c r="J133" s="92"/>
      <c r="K133" s="92"/>
      <c r="L133" s="92"/>
      <c r="M133" s="96"/>
      <c r="N133" s="92"/>
      <c r="O133" s="92"/>
      <c r="P133" s="92"/>
      <c r="Q133" s="92"/>
      <c r="R133" s="92"/>
      <c r="S133" s="92"/>
      <c r="T133" s="92"/>
      <c r="U133" s="382"/>
      <c r="V133" s="92"/>
      <c r="W133" s="92"/>
      <c r="X133" s="92"/>
      <c r="Y133" s="92"/>
      <c r="Z133" s="92"/>
      <c r="AA133" s="92"/>
      <c r="AB133" s="92"/>
      <c r="AC133" s="92"/>
      <c r="AD133" s="92"/>
    </row>
    <row r="134" spans="1:30" ht="14.85" customHeight="1" x14ac:dyDescent="0.25">
      <c r="A134" s="91"/>
      <c r="B134" s="92"/>
      <c r="C134" s="93"/>
      <c r="D134" s="92"/>
      <c r="E134" s="92"/>
      <c r="F134" s="91"/>
      <c r="G134" s="92"/>
      <c r="H134" s="92"/>
      <c r="I134" s="92"/>
      <c r="J134" s="92"/>
      <c r="K134" s="92"/>
      <c r="L134" s="92"/>
      <c r="M134" s="96"/>
      <c r="N134" s="92"/>
      <c r="O134" s="92"/>
      <c r="P134" s="92"/>
      <c r="Q134" s="92"/>
      <c r="R134" s="92"/>
      <c r="S134" s="92"/>
      <c r="T134" s="92"/>
      <c r="U134" s="382"/>
      <c r="V134" s="92"/>
      <c r="W134" s="92"/>
      <c r="X134" s="92"/>
      <c r="Y134" s="92"/>
      <c r="Z134" s="92"/>
      <c r="AA134" s="92"/>
      <c r="AB134" s="92"/>
      <c r="AC134" s="92"/>
      <c r="AD134" s="92"/>
    </row>
    <row r="135" spans="1:30" x14ac:dyDescent="0.25">
      <c r="A135" s="91"/>
      <c r="B135" s="92"/>
      <c r="C135" s="93"/>
      <c r="D135" s="92"/>
      <c r="E135" s="92"/>
      <c r="F135" s="91"/>
      <c r="G135" s="92"/>
      <c r="H135" s="92"/>
      <c r="I135" s="92"/>
      <c r="J135" s="92"/>
      <c r="K135" s="92"/>
      <c r="L135" s="92"/>
      <c r="M135" s="96"/>
      <c r="N135" s="92"/>
      <c r="O135" s="92"/>
      <c r="P135" s="92"/>
      <c r="Q135" s="92"/>
      <c r="R135" s="92"/>
      <c r="S135" s="92"/>
      <c r="T135" s="92"/>
      <c r="U135" s="382"/>
      <c r="V135" s="92"/>
      <c r="W135" s="92"/>
      <c r="X135" s="92"/>
      <c r="Y135" s="92"/>
      <c r="Z135" s="92"/>
      <c r="AA135" s="92"/>
      <c r="AB135" s="92"/>
      <c r="AC135" s="92"/>
      <c r="AD135" s="92"/>
    </row>
    <row r="136" spans="1:30" x14ac:dyDescent="0.25">
      <c r="A136" s="91"/>
      <c r="B136" s="92"/>
      <c r="C136" s="93"/>
      <c r="D136" s="92"/>
      <c r="E136" s="92"/>
      <c r="F136" s="91"/>
      <c r="G136" s="92"/>
      <c r="H136" s="92"/>
      <c r="I136" s="92"/>
      <c r="J136" s="92"/>
      <c r="K136" s="92"/>
      <c r="L136" s="92"/>
      <c r="M136" s="96"/>
      <c r="N136" s="92"/>
      <c r="O136" s="92"/>
      <c r="P136" s="92"/>
      <c r="Q136" s="92"/>
      <c r="R136" s="92"/>
      <c r="S136" s="92"/>
      <c r="T136" s="92"/>
      <c r="U136" s="382"/>
      <c r="V136" s="92"/>
      <c r="W136" s="92"/>
      <c r="X136" s="92"/>
      <c r="Y136" s="92"/>
      <c r="Z136" s="92"/>
      <c r="AA136" s="92"/>
      <c r="AB136" s="92"/>
      <c r="AC136" s="92"/>
      <c r="AD136" s="92"/>
    </row>
    <row r="137" spans="1:30" x14ac:dyDescent="0.25">
      <c r="A137" s="91"/>
      <c r="B137" s="92"/>
      <c r="C137" s="93"/>
      <c r="D137" s="92"/>
      <c r="E137" s="92"/>
      <c r="F137" s="91"/>
      <c r="G137" s="92"/>
      <c r="H137" s="92"/>
      <c r="I137" s="92"/>
      <c r="J137" s="92"/>
      <c r="K137" s="92"/>
      <c r="L137" s="92"/>
      <c r="M137" s="96"/>
      <c r="N137" s="92"/>
      <c r="O137" s="92"/>
      <c r="P137" s="92"/>
      <c r="Q137" s="92"/>
      <c r="R137" s="92"/>
      <c r="S137" s="92"/>
      <c r="T137" s="92"/>
      <c r="U137" s="382"/>
      <c r="V137" s="92"/>
      <c r="W137" s="92"/>
      <c r="X137" s="92"/>
      <c r="Y137" s="92"/>
      <c r="Z137" s="92"/>
      <c r="AA137" s="92"/>
      <c r="AB137" s="92"/>
      <c r="AC137" s="92"/>
      <c r="AD137" s="92"/>
    </row>
    <row r="138" spans="1:30" x14ac:dyDescent="0.25">
      <c r="A138" s="91"/>
      <c r="B138" s="92"/>
      <c r="C138" s="93"/>
      <c r="D138" s="92"/>
      <c r="E138" s="92"/>
      <c r="F138" s="91"/>
      <c r="G138" s="92"/>
      <c r="H138" s="92"/>
      <c r="I138" s="92"/>
      <c r="J138" s="92"/>
      <c r="K138" s="92"/>
      <c r="L138" s="92"/>
      <c r="M138" s="96"/>
      <c r="N138" s="92"/>
      <c r="O138" s="92"/>
      <c r="P138" s="92"/>
      <c r="Q138" s="92"/>
      <c r="R138" s="92"/>
      <c r="S138" s="92"/>
      <c r="T138" s="92"/>
      <c r="U138" s="382"/>
      <c r="V138" s="92"/>
      <c r="W138" s="92"/>
      <c r="X138" s="92"/>
      <c r="Y138" s="92"/>
      <c r="Z138" s="92"/>
      <c r="AA138" s="92"/>
      <c r="AB138" s="92"/>
      <c r="AC138" s="92"/>
      <c r="AD138" s="92"/>
    </row>
    <row r="139" spans="1:30" x14ac:dyDescent="0.25">
      <c r="A139" s="91"/>
      <c r="B139" s="92"/>
      <c r="C139" s="93"/>
      <c r="D139" s="92"/>
      <c r="E139" s="92"/>
      <c r="F139" s="91"/>
      <c r="G139" s="92"/>
      <c r="H139" s="92"/>
      <c r="I139" s="92"/>
      <c r="J139" s="92"/>
      <c r="K139" s="92"/>
      <c r="L139" s="92"/>
      <c r="M139" s="96"/>
      <c r="N139" s="92"/>
      <c r="O139" s="92"/>
      <c r="P139" s="92"/>
      <c r="Q139" s="92"/>
      <c r="R139" s="92"/>
      <c r="S139" s="92"/>
      <c r="T139" s="92"/>
      <c r="U139" s="382"/>
      <c r="V139" s="92"/>
      <c r="W139" s="92"/>
      <c r="X139" s="92"/>
      <c r="Y139" s="92"/>
      <c r="Z139" s="92"/>
      <c r="AA139" s="92"/>
      <c r="AB139" s="92"/>
      <c r="AC139" s="92"/>
      <c r="AD139" s="92"/>
    </row>
    <row r="140" spans="1:30" ht="183.75" customHeight="1" x14ac:dyDescent="0.25">
      <c r="A140" s="91"/>
      <c r="B140" s="92"/>
      <c r="C140" s="93"/>
      <c r="D140" s="92"/>
      <c r="E140" s="92"/>
      <c r="F140" s="91"/>
      <c r="G140" s="92"/>
      <c r="H140" s="92"/>
      <c r="I140" s="92"/>
      <c r="J140" s="92"/>
      <c r="K140" s="92"/>
      <c r="L140" s="92"/>
      <c r="M140" s="96"/>
      <c r="N140" s="92"/>
      <c r="O140" s="92"/>
      <c r="P140" s="92"/>
      <c r="Q140" s="92"/>
      <c r="R140" s="92"/>
      <c r="S140" s="92"/>
      <c r="T140" s="92"/>
      <c r="U140" s="382"/>
      <c r="V140" s="92"/>
      <c r="W140" s="92"/>
      <c r="X140" s="92"/>
      <c r="Y140" s="92"/>
      <c r="Z140" s="92"/>
      <c r="AA140" s="92"/>
      <c r="AB140" s="92"/>
      <c r="AC140" s="92"/>
      <c r="AD140" s="92"/>
    </row>
    <row r="141" spans="1:30" x14ac:dyDescent="0.25">
      <c r="A141" s="91"/>
      <c r="B141" s="92"/>
      <c r="C141" s="93"/>
      <c r="D141" s="92"/>
      <c r="E141" s="92"/>
      <c r="F141" s="91"/>
      <c r="G141" s="92"/>
      <c r="H141" s="92"/>
      <c r="I141" s="92"/>
      <c r="J141" s="92"/>
      <c r="K141" s="92"/>
      <c r="L141" s="92"/>
      <c r="M141" s="96"/>
      <c r="N141" s="92"/>
      <c r="O141" s="92"/>
      <c r="P141" s="92"/>
      <c r="Q141" s="92"/>
      <c r="R141" s="92"/>
      <c r="S141" s="92"/>
      <c r="T141" s="92"/>
      <c r="U141" s="382"/>
      <c r="V141" s="92"/>
      <c r="W141" s="92"/>
      <c r="X141" s="92"/>
      <c r="Y141" s="92"/>
      <c r="Z141" s="92"/>
      <c r="AA141" s="92"/>
      <c r="AB141" s="92"/>
      <c r="AC141" s="92"/>
      <c r="AD141" s="92"/>
    </row>
    <row r="142" spans="1:30" x14ac:dyDescent="0.25">
      <c r="A142" s="91"/>
      <c r="B142" s="92"/>
      <c r="C142" s="93"/>
      <c r="D142" s="92"/>
      <c r="E142" s="92"/>
      <c r="F142" s="91"/>
      <c r="G142" s="92"/>
      <c r="H142" s="92"/>
      <c r="I142" s="92"/>
      <c r="J142" s="92"/>
      <c r="K142" s="92"/>
      <c r="L142" s="92"/>
      <c r="M142" s="96"/>
      <c r="N142" s="92"/>
      <c r="O142" s="92"/>
      <c r="P142" s="92"/>
      <c r="Q142" s="92"/>
      <c r="R142" s="92"/>
      <c r="S142" s="92"/>
      <c r="T142" s="92"/>
      <c r="U142" s="382"/>
      <c r="V142" s="92"/>
      <c r="W142" s="92"/>
      <c r="X142" s="92"/>
      <c r="Y142" s="92"/>
      <c r="Z142" s="92"/>
      <c r="AA142" s="92"/>
      <c r="AB142" s="92"/>
      <c r="AC142" s="92"/>
      <c r="AD142" s="92"/>
    </row>
    <row r="143" spans="1:30" x14ac:dyDescent="0.25">
      <c r="A143" s="91"/>
      <c r="B143" s="92"/>
      <c r="C143" s="93"/>
      <c r="D143" s="92"/>
      <c r="E143" s="92"/>
      <c r="F143" s="91"/>
      <c r="G143" s="92"/>
      <c r="H143" s="92"/>
      <c r="I143" s="92"/>
      <c r="J143" s="92"/>
      <c r="K143" s="92"/>
      <c r="L143" s="92"/>
      <c r="M143" s="96"/>
      <c r="N143" s="92"/>
      <c r="O143" s="92"/>
      <c r="P143" s="92"/>
      <c r="Q143" s="92"/>
      <c r="R143" s="92"/>
      <c r="S143" s="92"/>
      <c r="T143" s="92"/>
      <c r="U143" s="382"/>
      <c r="V143" s="92"/>
      <c r="W143" s="92"/>
      <c r="X143" s="92"/>
      <c r="Y143" s="92"/>
      <c r="Z143" s="92"/>
      <c r="AA143" s="92"/>
      <c r="AB143" s="92"/>
      <c r="AC143" s="92"/>
      <c r="AD143" s="92"/>
    </row>
    <row r="144" spans="1:30" x14ac:dyDescent="0.25">
      <c r="A144" s="91"/>
      <c r="B144" s="92"/>
      <c r="C144" s="93"/>
      <c r="D144" s="92"/>
      <c r="E144" s="92"/>
      <c r="F144" s="91"/>
      <c r="G144" s="92"/>
      <c r="H144" s="92"/>
      <c r="I144" s="92"/>
      <c r="J144" s="92"/>
      <c r="K144" s="92"/>
      <c r="L144" s="92"/>
      <c r="M144" s="96"/>
      <c r="N144" s="92"/>
      <c r="O144" s="92"/>
      <c r="P144" s="92"/>
      <c r="Q144" s="92"/>
      <c r="R144" s="92"/>
      <c r="S144" s="92"/>
      <c r="T144" s="92"/>
      <c r="U144" s="382"/>
      <c r="V144" s="92"/>
      <c r="W144" s="92"/>
      <c r="X144" s="92"/>
      <c r="Y144" s="92"/>
      <c r="Z144" s="92"/>
      <c r="AA144" s="92"/>
      <c r="AB144" s="92"/>
      <c r="AC144" s="92"/>
      <c r="AD144" s="92"/>
    </row>
    <row r="145" spans="1:30" x14ac:dyDescent="0.25">
      <c r="A145" s="91"/>
      <c r="B145" s="92"/>
      <c r="C145" s="93"/>
      <c r="D145" s="92"/>
      <c r="E145" s="92"/>
      <c r="F145" s="91"/>
      <c r="G145" s="92"/>
      <c r="H145" s="92"/>
      <c r="I145" s="92"/>
      <c r="J145" s="92"/>
      <c r="K145" s="92"/>
      <c r="L145" s="92"/>
      <c r="M145" s="96"/>
      <c r="N145" s="92"/>
      <c r="O145" s="92"/>
      <c r="P145" s="92"/>
      <c r="Q145" s="92"/>
      <c r="R145" s="92"/>
      <c r="S145" s="92"/>
      <c r="T145" s="92"/>
      <c r="U145" s="382"/>
      <c r="V145" s="92"/>
      <c r="W145" s="92"/>
      <c r="X145" s="92"/>
      <c r="Y145" s="92"/>
      <c r="Z145" s="92"/>
      <c r="AA145" s="92"/>
      <c r="AB145" s="92"/>
      <c r="AC145" s="92"/>
      <c r="AD145" s="92"/>
    </row>
    <row r="146" spans="1:30" x14ac:dyDescent="0.25">
      <c r="A146" s="91"/>
      <c r="B146" s="92"/>
      <c r="C146" s="93"/>
      <c r="D146" s="92"/>
      <c r="E146" s="92"/>
      <c r="F146" s="91"/>
      <c r="G146" s="92"/>
      <c r="H146" s="92"/>
      <c r="I146" s="92"/>
      <c r="J146" s="92"/>
      <c r="K146" s="92"/>
      <c r="L146" s="92"/>
      <c r="M146" s="96"/>
      <c r="N146" s="92"/>
      <c r="O146" s="92"/>
      <c r="P146" s="92"/>
      <c r="Q146" s="92"/>
      <c r="R146" s="92"/>
      <c r="S146" s="92"/>
      <c r="T146" s="92"/>
      <c r="U146" s="382"/>
      <c r="V146" s="92"/>
      <c r="W146" s="92"/>
      <c r="X146" s="92"/>
      <c r="Y146" s="92"/>
      <c r="Z146" s="92"/>
      <c r="AA146" s="92"/>
      <c r="AB146" s="92"/>
      <c r="AC146" s="92"/>
      <c r="AD146" s="92"/>
    </row>
    <row r="147" spans="1:30" x14ac:dyDescent="0.25">
      <c r="A147" s="91"/>
      <c r="B147" s="92"/>
      <c r="C147" s="93"/>
      <c r="D147" s="92"/>
      <c r="E147" s="92"/>
      <c r="F147" s="91"/>
      <c r="G147" s="92"/>
      <c r="H147" s="92"/>
      <c r="I147" s="92"/>
      <c r="J147" s="92"/>
      <c r="K147" s="92"/>
      <c r="L147" s="92"/>
      <c r="M147" s="96"/>
      <c r="N147" s="92"/>
      <c r="O147" s="92"/>
      <c r="P147" s="92"/>
      <c r="Q147" s="92"/>
      <c r="R147" s="92"/>
      <c r="S147" s="92"/>
      <c r="T147" s="92"/>
      <c r="U147" s="382"/>
      <c r="V147" s="92"/>
      <c r="W147" s="92"/>
      <c r="X147" s="92"/>
      <c r="Y147" s="92"/>
      <c r="Z147" s="92"/>
      <c r="AA147" s="92"/>
      <c r="AB147" s="92"/>
      <c r="AC147" s="92"/>
      <c r="AD147" s="92"/>
    </row>
    <row r="148" spans="1:30" x14ac:dyDescent="0.25">
      <c r="A148" s="91"/>
      <c r="B148" s="92"/>
      <c r="C148" s="93"/>
      <c r="D148" s="92"/>
      <c r="E148" s="92"/>
      <c r="F148" s="91"/>
      <c r="G148" s="92"/>
      <c r="H148" s="92"/>
      <c r="I148" s="92"/>
      <c r="J148" s="92"/>
      <c r="K148" s="92"/>
      <c r="L148" s="92"/>
      <c r="M148" s="96"/>
      <c r="N148" s="92"/>
      <c r="O148" s="92"/>
      <c r="P148" s="92"/>
      <c r="Q148" s="92"/>
      <c r="R148" s="92"/>
      <c r="S148" s="92"/>
      <c r="T148" s="92"/>
      <c r="U148" s="382"/>
      <c r="V148" s="92"/>
      <c r="W148" s="92"/>
      <c r="X148" s="92"/>
      <c r="Y148" s="92"/>
      <c r="Z148" s="92"/>
      <c r="AA148" s="92"/>
      <c r="AB148" s="92"/>
      <c r="AC148" s="92"/>
      <c r="AD148" s="92"/>
    </row>
    <row r="149" spans="1:30" x14ac:dyDescent="0.25">
      <c r="A149" s="91"/>
      <c r="B149" s="92"/>
      <c r="C149" s="93"/>
      <c r="D149" s="92"/>
      <c r="E149" s="92"/>
      <c r="F149" s="91"/>
      <c r="G149" s="92"/>
      <c r="H149" s="92"/>
      <c r="I149" s="92"/>
      <c r="J149" s="92"/>
      <c r="K149" s="92"/>
      <c r="L149" s="92"/>
      <c r="M149" s="96"/>
      <c r="N149" s="92"/>
      <c r="O149" s="92"/>
      <c r="P149" s="92"/>
      <c r="Q149" s="92"/>
      <c r="R149" s="92"/>
      <c r="S149" s="92"/>
      <c r="T149" s="92"/>
      <c r="U149" s="382"/>
      <c r="V149" s="92"/>
      <c r="W149" s="92"/>
      <c r="X149" s="92"/>
      <c r="Y149" s="92"/>
      <c r="Z149" s="92"/>
      <c r="AA149" s="92"/>
      <c r="AB149" s="92"/>
      <c r="AC149" s="92"/>
      <c r="AD149" s="92"/>
    </row>
    <row r="150" spans="1:30" x14ac:dyDescent="0.25">
      <c r="A150" s="91"/>
      <c r="B150" s="92"/>
      <c r="C150" s="93"/>
      <c r="D150" s="92"/>
      <c r="E150" s="92"/>
      <c r="F150" s="91"/>
      <c r="G150" s="92"/>
      <c r="H150" s="92"/>
      <c r="I150" s="92"/>
      <c r="J150" s="92"/>
      <c r="K150" s="92"/>
      <c r="L150" s="92"/>
      <c r="M150" s="96"/>
      <c r="N150" s="92"/>
      <c r="O150" s="92"/>
      <c r="P150" s="92"/>
      <c r="Q150" s="92"/>
      <c r="R150" s="92"/>
      <c r="S150" s="92"/>
      <c r="T150" s="92"/>
      <c r="U150" s="382"/>
      <c r="V150" s="92"/>
      <c r="W150" s="92"/>
      <c r="X150" s="92"/>
      <c r="Y150" s="92"/>
      <c r="Z150" s="92"/>
      <c r="AA150" s="92"/>
      <c r="AB150" s="92"/>
      <c r="AC150" s="92"/>
      <c r="AD150" s="92"/>
    </row>
    <row r="151" spans="1:30" x14ac:dyDescent="0.25">
      <c r="A151" s="91"/>
      <c r="B151" s="92"/>
      <c r="C151" s="93"/>
      <c r="D151" s="92"/>
      <c r="E151" s="92"/>
      <c r="F151" s="91"/>
      <c r="G151" s="92"/>
      <c r="H151" s="92"/>
      <c r="I151" s="92"/>
      <c r="J151" s="92"/>
      <c r="K151" s="92"/>
      <c r="L151" s="92"/>
      <c r="M151" s="96"/>
      <c r="N151" s="92"/>
      <c r="O151" s="92"/>
      <c r="P151" s="92"/>
      <c r="Q151" s="92"/>
      <c r="R151" s="92"/>
      <c r="S151" s="92"/>
      <c r="T151" s="92"/>
      <c r="U151" s="382"/>
      <c r="V151" s="92"/>
      <c r="W151" s="92"/>
      <c r="X151" s="92"/>
      <c r="Y151" s="92"/>
      <c r="Z151" s="92"/>
      <c r="AA151" s="92"/>
      <c r="AB151" s="92"/>
      <c r="AC151" s="92"/>
      <c r="AD151" s="92"/>
    </row>
    <row r="152" spans="1:30" x14ac:dyDescent="0.25">
      <c r="A152" s="91"/>
      <c r="B152" s="92"/>
      <c r="C152" s="93"/>
      <c r="D152" s="92"/>
      <c r="E152" s="92"/>
      <c r="F152" s="91"/>
      <c r="G152" s="92"/>
      <c r="H152" s="92"/>
      <c r="I152" s="92"/>
      <c r="J152" s="92"/>
      <c r="K152" s="92"/>
      <c r="L152" s="92"/>
      <c r="M152" s="96"/>
      <c r="N152" s="92"/>
      <c r="O152" s="92"/>
      <c r="P152" s="92"/>
      <c r="Q152" s="92"/>
      <c r="R152" s="92"/>
      <c r="S152" s="92"/>
      <c r="T152" s="92"/>
      <c r="U152" s="382"/>
      <c r="V152" s="92"/>
      <c r="W152" s="92"/>
      <c r="X152" s="92"/>
      <c r="Y152" s="92"/>
      <c r="Z152" s="92"/>
      <c r="AA152" s="92"/>
      <c r="AB152" s="92"/>
      <c r="AC152" s="92"/>
      <c r="AD152" s="92"/>
    </row>
    <row r="153" spans="1:30" x14ac:dyDescent="0.25">
      <c r="A153" s="91"/>
      <c r="B153" s="92"/>
      <c r="C153" s="93"/>
      <c r="D153" s="92"/>
      <c r="E153" s="92"/>
      <c r="F153" s="91"/>
      <c r="G153" s="92"/>
      <c r="H153" s="92"/>
      <c r="I153" s="92"/>
      <c r="J153" s="92"/>
      <c r="K153" s="92"/>
      <c r="L153" s="92"/>
      <c r="M153" s="96"/>
      <c r="N153" s="92"/>
      <c r="O153" s="92"/>
      <c r="P153" s="92"/>
      <c r="Q153" s="92"/>
      <c r="R153" s="92"/>
      <c r="S153" s="92"/>
      <c r="T153" s="92"/>
      <c r="U153" s="382"/>
      <c r="V153" s="92"/>
      <c r="W153" s="92"/>
      <c r="X153" s="92"/>
      <c r="Y153" s="92"/>
      <c r="Z153" s="92"/>
      <c r="AA153" s="92"/>
      <c r="AB153" s="92"/>
      <c r="AC153" s="92"/>
      <c r="AD153" s="92"/>
    </row>
    <row r="154" spans="1:30" x14ac:dyDescent="0.25">
      <c r="A154" s="91"/>
      <c r="B154" s="92"/>
      <c r="C154" s="93"/>
      <c r="D154" s="92"/>
      <c r="E154" s="92"/>
      <c r="F154" s="91"/>
      <c r="G154" s="92"/>
      <c r="H154" s="92"/>
      <c r="I154" s="92"/>
      <c r="J154" s="92"/>
      <c r="K154" s="92"/>
      <c r="L154" s="92"/>
      <c r="M154" s="96"/>
      <c r="N154" s="92"/>
      <c r="O154" s="92"/>
      <c r="P154" s="92"/>
      <c r="Q154" s="92"/>
      <c r="R154" s="92"/>
      <c r="S154" s="92"/>
      <c r="T154" s="92"/>
      <c r="U154" s="382"/>
      <c r="V154" s="92"/>
      <c r="W154" s="92"/>
      <c r="X154" s="92"/>
      <c r="Y154" s="92"/>
      <c r="Z154" s="92"/>
      <c r="AA154" s="92"/>
      <c r="AB154" s="92"/>
      <c r="AC154" s="92"/>
      <c r="AD154" s="92"/>
    </row>
    <row r="155" spans="1:30" x14ac:dyDescent="0.25">
      <c r="A155" s="91"/>
      <c r="B155" s="92"/>
      <c r="C155" s="93"/>
      <c r="D155" s="92"/>
      <c r="E155" s="92"/>
      <c r="F155" s="91"/>
      <c r="G155" s="92"/>
      <c r="H155" s="92"/>
      <c r="I155" s="92"/>
      <c r="J155" s="92"/>
      <c r="K155" s="92"/>
      <c r="L155" s="92"/>
      <c r="M155" s="96"/>
      <c r="N155" s="92"/>
      <c r="O155" s="92"/>
      <c r="P155" s="92"/>
      <c r="Q155" s="92"/>
      <c r="R155" s="92"/>
      <c r="S155" s="92"/>
      <c r="T155" s="92"/>
      <c r="U155" s="382"/>
      <c r="V155" s="92"/>
      <c r="W155" s="92"/>
      <c r="X155" s="92"/>
      <c r="Y155" s="92"/>
      <c r="Z155" s="92"/>
      <c r="AA155" s="92"/>
      <c r="AB155" s="92"/>
      <c r="AC155" s="92"/>
      <c r="AD155" s="92"/>
    </row>
    <row r="156" spans="1:30" x14ac:dyDescent="0.25">
      <c r="A156" s="91"/>
      <c r="B156" s="92"/>
      <c r="C156" s="93"/>
      <c r="D156" s="92"/>
      <c r="E156" s="92"/>
      <c r="F156" s="91"/>
      <c r="G156" s="92"/>
      <c r="H156" s="92"/>
      <c r="I156" s="92"/>
      <c r="J156" s="92"/>
      <c r="K156" s="92"/>
      <c r="L156" s="92"/>
      <c r="M156" s="96"/>
      <c r="N156" s="92"/>
      <c r="O156" s="92"/>
      <c r="P156" s="92"/>
      <c r="Q156" s="92"/>
      <c r="R156" s="92"/>
      <c r="S156" s="92"/>
      <c r="T156" s="92"/>
      <c r="U156" s="382"/>
      <c r="V156" s="92"/>
      <c r="W156" s="92"/>
      <c r="X156" s="92"/>
      <c r="Y156" s="92"/>
      <c r="Z156" s="92"/>
      <c r="AA156" s="92"/>
      <c r="AB156" s="92"/>
      <c r="AC156" s="92"/>
      <c r="AD156" s="92"/>
    </row>
    <row r="157" spans="1:30" x14ac:dyDescent="0.25">
      <c r="A157" s="91"/>
      <c r="B157" s="92"/>
      <c r="C157" s="93"/>
      <c r="D157" s="92"/>
      <c r="E157" s="92"/>
      <c r="F157" s="91"/>
      <c r="G157" s="92"/>
      <c r="H157" s="92"/>
      <c r="I157" s="92"/>
      <c r="J157" s="92"/>
      <c r="K157" s="92"/>
      <c r="L157" s="92"/>
      <c r="M157" s="96"/>
      <c r="N157" s="92"/>
      <c r="O157" s="92"/>
      <c r="P157" s="92"/>
      <c r="Q157" s="92"/>
      <c r="R157" s="92"/>
      <c r="S157" s="92"/>
      <c r="T157" s="92"/>
      <c r="U157" s="382"/>
      <c r="V157" s="92"/>
      <c r="W157" s="92"/>
      <c r="X157" s="92"/>
      <c r="Y157" s="92"/>
      <c r="Z157" s="92"/>
      <c r="AA157" s="92"/>
      <c r="AB157" s="92"/>
      <c r="AC157" s="92"/>
      <c r="AD157" s="92"/>
    </row>
    <row r="158" spans="1:30" x14ac:dyDescent="0.25">
      <c r="A158" s="91"/>
      <c r="B158" s="92"/>
      <c r="C158" s="93"/>
      <c r="D158" s="92"/>
      <c r="E158" s="92"/>
      <c r="F158" s="91"/>
      <c r="G158" s="92"/>
      <c r="H158" s="92"/>
      <c r="I158" s="92"/>
      <c r="J158" s="92"/>
      <c r="K158" s="92"/>
      <c r="L158" s="92"/>
      <c r="M158" s="96"/>
      <c r="N158" s="92"/>
      <c r="O158" s="92"/>
      <c r="P158" s="92"/>
      <c r="Q158" s="92"/>
      <c r="R158" s="92"/>
      <c r="S158" s="92"/>
      <c r="T158" s="92"/>
      <c r="U158" s="382"/>
      <c r="V158" s="92"/>
      <c r="W158" s="92"/>
      <c r="X158" s="92"/>
      <c r="Y158" s="92"/>
      <c r="Z158" s="92"/>
      <c r="AA158" s="92"/>
      <c r="AB158" s="92"/>
      <c r="AC158" s="92"/>
      <c r="AD158" s="92"/>
    </row>
    <row r="159" spans="1:30" x14ac:dyDescent="0.25">
      <c r="A159" s="91"/>
      <c r="B159" s="92"/>
      <c r="C159" s="93"/>
      <c r="D159" s="92"/>
      <c r="E159" s="92"/>
      <c r="F159" s="91"/>
      <c r="G159" s="92"/>
      <c r="H159" s="92"/>
      <c r="I159" s="92"/>
      <c r="J159" s="92"/>
      <c r="K159" s="92"/>
      <c r="L159" s="92"/>
      <c r="M159" s="96"/>
      <c r="N159" s="92"/>
      <c r="O159" s="92"/>
      <c r="P159" s="92"/>
      <c r="Q159" s="92"/>
      <c r="R159" s="92"/>
      <c r="S159" s="92"/>
      <c r="T159" s="92"/>
      <c r="U159" s="382"/>
      <c r="V159" s="92"/>
      <c r="W159" s="92"/>
      <c r="X159" s="92"/>
      <c r="Y159" s="92"/>
      <c r="Z159" s="92"/>
      <c r="AA159" s="92"/>
      <c r="AB159" s="92"/>
      <c r="AC159" s="92"/>
      <c r="AD159" s="92"/>
    </row>
    <row r="160" spans="1:30" x14ac:dyDescent="0.25">
      <c r="A160" s="91"/>
      <c r="B160" s="92"/>
      <c r="C160" s="93"/>
      <c r="D160" s="92"/>
      <c r="E160" s="92"/>
      <c r="F160" s="91"/>
      <c r="G160" s="92"/>
      <c r="H160" s="92"/>
      <c r="I160" s="92"/>
      <c r="J160" s="92"/>
      <c r="K160" s="92"/>
      <c r="L160" s="92"/>
      <c r="M160" s="96"/>
      <c r="N160" s="92"/>
      <c r="O160" s="92"/>
      <c r="P160" s="92"/>
      <c r="Q160" s="92"/>
      <c r="R160" s="92"/>
      <c r="S160" s="92"/>
      <c r="T160" s="92"/>
      <c r="U160" s="382"/>
      <c r="V160" s="92"/>
      <c r="W160" s="92"/>
      <c r="X160" s="92"/>
      <c r="Y160" s="92"/>
      <c r="Z160" s="92"/>
      <c r="AA160" s="92"/>
      <c r="AB160" s="92"/>
      <c r="AC160" s="92"/>
      <c r="AD160" s="92"/>
    </row>
    <row r="161" spans="1:30" x14ac:dyDescent="0.25">
      <c r="A161" s="91"/>
      <c r="B161" s="92"/>
      <c r="C161" s="93"/>
      <c r="D161" s="92"/>
      <c r="E161" s="92"/>
      <c r="F161" s="91"/>
      <c r="G161" s="92"/>
      <c r="H161" s="92"/>
      <c r="I161" s="92"/>
      <c r="J161" s="92"/>
      <c r="K161" s="92"/>
      <c r="L161" s="92"/>
      <c r="M161" s="96"/>
      <c r="N161" s="92"/>
      <c r="O161" s="92"/>
      <c r="P161" s="92"/>
      <c r="Q161" s="92"/>
      <c r="R161" s="92"/>
      <c r="S161" s="92"/>
      <c r="T161" s="92"/>
      <c r="U161" s="382"/>
      <c r="V161" s="92"/>
      <c r="W161" s="92"/>
      <c r="X161" s="92"/>
      <c r="Y161" s="92"/>
      <c r="Z161" s="92"/>
      <c r="AA161" s="92"/>
      <c r="AB161" s="92"/>
      <c r="AC161" s="92"/>
      <c r="AD161" s="92"/>
    </row>
    <row r="162" spans="1:30" x14ac:dyDescent="0.25">
      <c r="A162" s="91"/>
      <c r="B162" s="92"/>
      <c r="C162" s="93"/>
      <c r="D162" s="92"/>
      <c r="E162" s="92"/>
      <c r="F162" s="91"/>
      <c r="G162" s="92"/>
      <c r="H162" s="92"/>
      <c r="I162" s="92"/>
      <c r="J162" s="92"/>
      <c r="K162" s="92"/>
      <c r="L162" s="92"/>
      <c r="M162" s="96"/>
      <c r="N162" s="92"/>
      <c r="O162" s="92"/>
      <c r="P162" s="92"/>
      <c r="Q162" s="92"/>
      <c r="R162" s="92"/>
      <c r="S162" s="92"/>
      <c r="T162" s="92"/>
      <c r="U162" s="382"/>
      <c r="V162" s="92"/>
      <c r="W162" s="92"/>
      <c r="X162" s="92"/>
      <c r="Y162" s="92"/>
      <c r="Z162" s="92"/>
      <c r="AA162" s="92"/>
      <c r="AB162" s="92"/>
      <c r="AC162" s="92"/>
      <c r="AD162" s="92"/>
    </row>
    <row r="163" spans="1:30" x14ac:dyDescent="0.25">
      <c r="A163" s="91"/>
      <c r="B163" s="92"/>
      <c r="C163" s="93"/>
      <c r="D163" s="92"/>
      <c r="E163" s="92"/>
      <c r="F163" s="91"/>
      <c r="G163" s="92"/>
      <c r="H163" s="92"/>
      <c r="I163" s="92"/>
      <c r="J163" s="92"/>
      <c r="K163" s="92"/>
      <c r="L163" s="92"/>
      <c r="M163" s="96"/>
      <c r="N163" s="92"/>
      <c r="O163" s="92"/>
      <c r="P163" s="92"/>
      <c r="Q163" s="92"/>
      <c r="R163" s="92"/>
      <c r="S163" s="92"/>
      <c r="T163" s="92"/>
      <c r="U163" s="382"/>
      <c r="V163" s="92"/>
      <c r="W163" s="92"/>
      <c r="X163" s="92"/>
      <c r="Y163" s="92"/>
      <c r="Z163" s="92"/>
      <c r="AA163" s="92"/>
      <c r="AB163" s="92"/>
      <c r="AC163" s="92"/>
      <c r="AD163" s="92"/>
    </row>
    <row r="164" spans="1:30" x14ac:dyDescent="0.25">
      <c r="A164" s="91"/>
      <c r="B164" s="92"/>
      <c r="C164" s="93"/>
      <c r="D164" s="92"/>
      <c r="E164" s="92"/>
      <c r="F164" s="91"/>
      <c r="G164" s="92"/>
      <c r="H164" s="92"/>
      <c r="I164" s="92"/>
      <c r="J164" s="92"/>
      <c r="K164" s="92"/>
      <c r="L164" s="92"/>
      <c r="M164" s="96"/>
      <c r="N164" s="92"/>
      <c r="O164" s="92"/>
      <c r="P164" s="92"/>
      <c r="Q164" s="92"/>
      <c r="R164" s="92"/>
      <c r="S164" s="92"/>
      <c r="T164" s="92"/>
      <c r="U164" s="382"/>
      <c r="V164" s="92"/>
      <c r="W164" s="92"/>
      <c r="X164" s="92"/>
      <c r="Y164" s="92"/>
      <c r="Z164" s="92"/>
      <c r="AA164" s="92"/>
      <c r="AB164" s="92"/>
      <c r="AC164" s="92"/>
      <c r="AD164" s="92"/>
    </row>
    <row r="165" spans="1:30" x14ac:dyDescent="0.25">
      <c r="A165" s="91"/>
      <c r="B165" s="92"/>
      <c r="C165" s="93"/>
      <c r="D165" s="92"/>
      <c r="E165" s="92"/>
      <c r="F165" s="91"/>
      <c r="G165" s="92"/>
      <c r="H165" s="92"/>
      <c r="I165" s="92"/>
      <c r="J165" s="92"/>
      <c r="K165" s="92"/>
      <c r="L165" s="92"/>
      <c r="M165" s="96"/>
      <c r="N165" s="92"/>
      <c r="O165" s="92"/>
      <c r="P165" s="92"/>
      <c r="Q165" s="92"/>
      <c r="R165" s="92"/>
      <c r="S165" s="92"/>
      <c r="T165" s="92"/>
      <c r="U165" s="382"/>
      <c r="V165" s="92"/>
      <c r="W165" s="92"/>
      <c r="X165" s="92"/>
      <c r="Y165" s="92"/>
      <c r="Z165" s="92"/>
      <c r="AA165" s="92"/>
      <c r="AB165" s="92"/>
      <c r="AC165" s="92"/>
      <c r="AD165" s="92"/>
    </row>
    <row r="166" spans="1:30" x14ac:dyDescent="0.25">
      <c r="A166" s="91"/>
      <c r="B166" s="92"/>
      <c r="C166" s="93"/>
      <c r="D166" s="92"/>
      <c r="E166" s="92"/>
      <c r="F166" s="91"/>
      <c r="G166" s="92"/>
      <c r="H166" s="92"/>
      <c r="I166" s="92"/>
      <c r="J166" s="92"/>
      <c r="K166" s="92"/>
      <c r="L166" s="92"/>
      <c r="M166" s="96"/>
      <c r="N166" s="92"/>
      <c r="O166" s="92"/>
      <c r="P166" s="92"/>
      <c r="Q166" s="92"/>
      <c r="R166" s="92"/>
      <c r="S166" s="92"/>
      <c r="T166" s="92"/>
      <c r="U166" s="382"/>
      <c r="V166" s="92"/>
      <c r="W166" s="92"/>
      <c r="X166" s="92"/>
      <c r="Y166" s="92"/>
      <c r="Z166" s="92"/>
      <c r="AA166" s="92"/>
      <c r="AB166" s="92"/>
      <c r="AC166" s="92"/>
      <c r="AD166" s="92"/>
    </row>
    <row r="167" spans="1:30" x14ac:dyDescent="0.25">
      <c r="A167" s="91"/>
      <c r="B167" s="92"/>
      <c r="C167" s="93"/>
      <c r="D167" s="92"/>
      <c r="E167" s="92"/>
      <c r="F167" s="91"/>
      <c r="G167" s="92"/>
      <c r="H167" s="92"/>
      <c r="I167" s="92"/>
      <c r="J167" s="92"/>
      <c r="K167" s="92"/>
      <c r="L167" s="92"/>
      <c r="M167" s="96"/>
      <c r="N167" s="92"/>
      <c r="O167" s="92"/>
      <c r="P167" s="92"/>
      <c r="Q167" s="92"/>
      <c r="R167" s="92"/>
      <c r="S167" s="92"/>
      <c r="T167" s="92"/>
      <c r="U167" s="382"/>
      <c r="V167" s="92"/>
      <c r="W167" s="92"/>
      <c r="X167" s="92"/>
      <c r="Y167" s="92"/>
      <c r="Z167" s="92"/>
      <c r="AA167" s="92"/>
      <c r="AB167" s="92"/>
      <c r="AC167" s="92"/>
      <c r="AD167" s="92"/>
    </row>
    <row r="168" spans="1:30" x14ac:dyDescent="0.25">
      <c r="A168" s="91"/>
      <c r="B168" s="92"/>
      <c r="C168" s="93"/>
      <c r="D168" s="92"/>
      <c r="E168" s="92"/>
      <c r="F168" s="91"/>
      <c r="G168" s="92"/>
      <c r="H168" s="92"/>
      <c r="I168" s="92"/>
      <c r="J168" s="92"/>
      <c r="K168" s="92"/>
      <c r="L168" s="92"/>
      <c r="M168" s="96"/>
      <c r="N168" s="92"/>
      <c r="O168" s="92"/>
      <c r="P168" s="92"/>
      <c r="Q168" s="92"/>
      <c r="R168" s="92"/>
      <c r="S168" s="92"/>
      <c r="T168" s="92"/>
      <c r="U168" s="382"/>
      <c r="V168" s="92"/>
      <c r="W168" s="92"/>
      <c r="X168" s="92"/>
      <c r="Y168" s="92"/>
      <c r="Z168" s="92"/>
      <c r="AA168" s="92"/>
      <c r="AB168" s="92"/>
      <c r="AC168" s="92"/>
      <c r="AD168" s="92"/>
    </row>
    <row r="169" spans="1:30" x14ac:dyDescent="0.25">
      <c r="A169" s="91"/>
      <c r="B169" s="92"/>
      <c r="C169" s="93"/>
      <c r="D169" s="92"/>
      <c r="E169" s="92"/>
      <c r="F169" s="91"/>
      <c r="G169" s="92"/>
      <c r="H169" s="92"/>
      <c r="I169" s="92"/>
      <c r="J169" s="92"/>
      <c r="K169" s="92"/>
      <c r="L169" s="92"/>
      <c r="M169" s="96"/>
      <c r="N169" s="92"/>
      <c r="O169" s="92"/>
      <c r="P169" s="92"/>
      <c r="Q169" s="92"/>
      <c r="R169" s="92"/>
      <c r="S169" s="92"/>
      <c r="T169" s="92"/>
      <c r="U169" s="382"/>
      <c r="V169" s="92"/>
      <c r="W169" s="92"/>
      <c r="X169" s="92"/>
      <c r="Y169" s="92"/>
      <c r="Z169" s="92"/>
      <c r="AA169" s="92"/>
      <c r="AB169" s="92"/>
      <c r="AC169" s="92"/>
      <c r="AD169" s="92"/>
    </row>
    <row r="170" spans="1:30" x14ac:dyDescent="0.25">
      <c r="A170" s="91"/>
      <c r="B170" s="92"/>
      <c r="C170" s="93"/>
      <c r="D170" s="92"/>
      <c r="E170" s="92"/>
      <c r="F170" s="91"/>
      <c r="G170" s="92"/>
      <c r="H170" s="92"/>
      <c r="I170" s="92"/>
      <c r="J170" s="92"/>
      <c r="K170" s="92"/>
      <c r="L170" s="92"/>
      <c r="M170" s="96"/>
      <c r="N170" s="92"/>
      <c r="O170" s="92"/>
      <c r="P170" s="92"/>
      <c r="Q170" s="92"/>
      <c r="R170" s="92"/>
      <c r="S170" s="92"/>
      <c r="T170" s="92"/>
      <c r="U170" s="382"/>
      <c r="V170" s="92"/>
      <c r="W170" s="92"/>
      <c r="X170" s="92"/>
      <c r="Y170" s="92"/>
      <c r="Z170" s="92"/>
      <c r="AA170" s="92"/>
      <c r="AB170" s="92"/>
      <c r="AC170" s="92"/>
      <c r="AD170" s="92"/>
    </row>
    <row r="171" spans="1:30" x14ac:dyDescent="0.25">
      <c r="A171" s="91"/>
      <c r="B171" s="92"/>
      <c r="C171" s="93"/>
      <c r="D171" s="92"/>
      <c r="E171" s="92"/>
      <c r="F171" s="91"/>
      <c r="G171" s="92"/>
      <c r="H171" s="92"/>
      <c r="I171" s="92"/>
      <c r="J171" s="92"/>
      <c r="K171" s="92"/>
      <c r="L171" s="92"/>
      <c r="M171" s="96"/>
      <c r="N171" s="92"/>
      <c r="O171" s="92"/>
      <c r="P171" s="92"/>
      <c r="Q171" s="92"/>
      <c r="R171" s="92"/>
      <c r="S171" s="92"/>
      <c r="T171" s="92"/>
      <c r="U171" s="382"/>
      <c r="V171" s="92"/>
      <c r="W171" s="92"/>
      <c r="X171" s="92"/>
      <c r="Y171" s="92"/>
      <c r="Z171" s="92"/>
      <c r="AA171" s="92"/>
      <c r="AB171" s="92"/>
      <c r="AC171" s="92"/>
      <c r="AD171" s="92"/>
    </row>
    <row r="172" spans="1:30" x14ac:dyDescent="0.25">
      <c r="A172" s="91"/>
      <c r="B172" s="92"/>
      <c r="C172" s="93"/>
      <c r="D172" s="92"/>
      <c r="E172" s="92"/>
      <c r="F172" s="91"/>
      <c r="G172" s="92"/>
      <c r="H172" s="92"/>
      <c r="I172" s="92"/>
      <c r="J172" s="92"/>
      <c r="K172" s="92"/>
      <c r="L172" s="92"/>
      <c r="M172" s="96"/>
      <c r="N172" s="92"/>
      <c r="O172" s="92"/>
      <c r="P172" s="92"/>
      <c r="Q172" s="92"/>
      <c r="R172" s="92"/>
      <c r="S172" s="92"/>
      <c r="T172" s="92"/>
      <c r="U172" s="382"/>
      <c r="V172" s="92"/>
      <c r="W172" s="92"/>
      <c r="X172" s="92"/>
      <c r="Y172" s="92"/>
      <c r="Z172" s="92"/>
      <c r="AA172" s="92"/>
      <c r="AB172" s="92"/>
      <c r="AC172" s="92"/>
      <c r="AD172" s="92"/>
    </row>
    <row r="173" spans="1:30" x14ac:dyDescent="0.25">
      <c r="A173" s="91"/>
      <c r="B173" s="92"/>
      <c r="C173" s="93"/>
      <c r="D173" s="92"/>
      <c r="E173" s="92"/>
      <c r="F173" s="91"/>
      <c r="G173" s="92"/>
      <c r="H173" s="92"/>
      <c r="I173" s="92"/>
      <c r="J173" s="92"/>
      <c r="K173" s="92"/>
      <c r="L173" s="92"/>
      <c r="M173" s="96"/>
      <c r="N173" s="92"/>
      <c r="O173" s="92"/>
      <c r="P173" s="92"/>
      <c r="Q173" s="92"/>
      <c r="R173" s="92"/>
      <c r="S173" s="92"/>
      <c r="T173" s="92"/>
      <c r="U173" s="382"/>
      <c r="V173" s="92"/>
      <c r="W173" s="92"/>
      <c r="X173" s="92"/>
      <c r="Y173" s="92"/>
      <c r="Z173" s="92"/>
      <c r="AA173" s="92"/>
      <c r="AB173" s="92"/>
      <c r="AC173" s="92"/>
      <c r="AD173" s="92"/>
    </row>
    <row r="174" spans="1:30" x14ac:dyDescent="0.25">
      <c r="A174" s="91"/>
      <c r="B174" s="92"/>
      <c r="C174" s="93"/>
      <c r="D174" s="92"/>
      <c r="E174" s="92"/>
      <c r="F174" s="91"/>
      <c r="G174" s="92"/>
      <c r="H174" s="92"/>
      <c r="I174" s="92"/>
      <c r="J174" s="92"/>
      <c r="K174" s="92"/>
      <c r="L174" s="92"/>
      <c r="M174" s="96"/>
      <c r="N174" s="92"/>
      <c r="O174" s="92"/>
      <c r="P174" s="92"/>
      <c r="Q174" s="92"/>
      <c r="R174" s="92"/>
      <c r="S174" s="92"/>
      <c r="T174" s="92"/>
      <c r="U174" s="382"/>
      <c r="V174" s="92"/>
      <c r="W174" s="92"/>
      <c r="X174" s="92"/>
      <c r="Y174" s="92"/>
      <c r="Z174" s="92"/>
      <c r="AA174" s="92"/>
      <c r="AB174" s="92"/>
      <c r="AC174" s="92"/>
      <c r="AD174" s="92"/>
    </row>
    <row r="175" spans="1:30" x14ac:dyDescent="0.25">
      <c r="A175" s="91"/>
      <c r="B175" s="92"/>
      <c r="C175" s="93"/>
      <c r="D175" s="92"/>
      <c r="E175" s="92"/>
      <c r="F175" s="91"/>
      <c r="G175" s="92"/>
      <c r="H175" s="92"/>
      <c r="I175" s="92"/>
      <c r="J175" s="92"/>
      <c r="K175" s="92"/>
      <c r="L175" s="92"/>
      <c r="M175" s="96"/>
      <c r="N175" s="92"/>
      <c r="O175" s="92"/>
      <c r="P175" s="92"/>
      <c r="Q175" s="92"/>
      <c r="R175" s="92"/>
      <c r="S175" s="92"/>
      <c r="T175" s="92"/>
      <c r="U175" s="382"/>
      <c r="V175" s="92"/>
      <c r="W175" s="92"/>
      <c r="X175" s="92"/>
      <c r="Y175" s="92"/>
      <c r="Z175" s="92"/>
      <c r="AA175" s="92"/>
      <c r="AB175" s="92"/>
      <c r="AC175" s="92"/>
      <c r="AD175" s="92"/>
    </row>
    <row r="176" spans="1:30" x14ac:dyDescent="0.25">
      <c r="A176" s="91"/>
      <c r="B176" s="92"/>
      <c r="C176" s="93"/>
      <c r="D176" s="92"/>
      <c r="E176" s="92"/>
      <c r="F176" s="91"/>
      <c r="G176" s="92"/>
      <c r="H176" s="92"/>
      <c r="I176" s="92"/>
      <c r="J176" s="92"/>
      <c r="K176" s="92"/>
      <c r="L176" s="92"/>
      <c r="M176" s="96"/>
      <c r="N176" s="92"/>
      <c r="O176" s="92"/>
      <c r="P176" s="92"/>
      <c r="Q176" s="92"/>
      <c r="R176" s="92"/>
      <c r="S176" s="92"/>
      <c r="T176" s="92"/>
      <c r="U176" s="382"/>
      <c r="V176" s="92"/>
      <c r="W176" s="92"/>
      <c r="X176" s="92"/>
      <c r="Y176" s="92"/>
      <c r="Z176" s="92"/>
      <c r="AA176" s="92"/>
      <c r="AB176" s="92"/>
      <c r="AC176" s="92"/>
      <c r="AD176" s="92"/>
    </row>
    <row r="177" spans="1:30" x14ac:dyDescent="0.25">
      <c r="A177" s="91"/>
      <c r="B177" s="92"/>
      <c r="C177" s="93"/>
      <c r="D177" s="92"/>
      <c r="E177" s="92"/>
      <c r="F177" s="91"/>
      <c r="G177" s="92"/>
      <c r="H177" s="92"/>
      <c r="I177" s="92"/>
      <c r="J177" s="92"/>
      <c r="K177" s="92"/>
      <c r="L177" s="92"/>
      <c r="M177" s="96"/>
      <c r="N177" s="92"/>
      <c r="O177" s="92"/>
      <c r="P177" s="92"/>
      <c r="Q177" s="92"/>
      <c r="R177" s="92"/>
      <c r="S177" s="92"/>
      <c r="T177" s="92"/>
      <c r="U177" s="382"/>
      <c r="V177" s="92"/>
      <c r="W177" s="92"/>
      <c r="X177" s="92"/>
      <c r="Y177" s="92"/>
      <c r="Z177" s="92"/>
      <c r="AA177" s="92"/>
      <c r="AB177" s="92"/>
      <c r="AC177" s="92"/>
      <c r="AD177" s="92"/>
    </row>
    <row r="178" spans="1:30" x14ac:dyDescent="0.25">
      <c r="A178" s="91"/>
      <c r="B178" s="92"/>
      <c r="C178" s="93"/>
      <c r="D178" s="92"/>
      <c r="E178" s="92"/>
      <c r="F178" s="91"/>
      <c r="G178" s="92"/>
      <c r="H178" s="92"/>
      <c r="I178" s="92"/>
      <c r="J178" s="92"/>
      <c r="K178" s="92"/>
      <c r="L178" s="92"/>
      <c r="M178" s="96"/>
      <c r="N178" s="92"/>
      <c r="O178" s="92"/>
      <c r="P178" s="92"/>
      <c r="Q178" s="92"/>
      <c r="R178" s="92"/>
      <c r="S178" s="92"/>
      <c r="T178" s="92"/>
      <c r="U178" s="382"/>
      <c r="V178" s="92"/>
      <c r="W178" s="92"/>
      <c r="X178" s="92"/>
      <c r="Y178" s="92"/>
      <c r="Z178" s="92"/>
      <c r="AA178" s="92"/>
      <c r="AB178" s="92"/>
      <c r="AC178" s="92"/>
      <c r="AD178" s="92"/>
    </row>
    <row r="179" spans="1:30" x14ac:dyDescent="0.25">
      <c r="A179" s="91"/>
      <c r="B179" s="92"/>
      <c r="C179" s="93"/>
      <c r="D179" s="92"/>
      <c r="E179" s="92"/>
      <c r="F179" s="91"/>
      <c r="G179" s="92"/>
      <c r="H179" s="92"/>
      <c r="I179" s="92"/>
      <c r="J179" s="92"/>
      <c r="K179" s="92"/>
      <c r="L179" s="92"/>
      <c r="M179" s="96"/>
      <c r="N179" s="92"/>
      <c r="O179" s="92"/>
      <c r="P179" s="92"/>
      <c r="Q179" s="92"/>
      <c r="R179" s="92"/>
      <c r="S179" s="92"/>
      <c r="T179" s="92"/>
      <c r="U179" s="382"/>
      <c r="V179" s="92"/>
      <c r="W179" s="92"/>
      <c r="X179" s="92"/>
      <c r="Y179" s="92"/>
      <c r="Z179" s="92"/>
      <c r="AA179" s="92"/>
      <c r="AB179" s="92"/>
      <c r="AC179" s="92"/>
      <c r="AD179" s="92"/>
    </row>
    <row r="180" spans="1:30" x14ac:dyDescent="0.25">
      <c r="A180" s="91"/>
      <c r="B180" s="92"/>
      <c r="C180" s="93"/>
      <c r="D180" s="92"/>
      <c r="E180" s="92"/>
      <c r="F180" s="91"/>
      <c r="G180" s="92"/>
      <c r="H180" s="92"/>
      <c r="I180" s="92"/>
      <c r="J180" s="92"/>
      <c r="K180" s="92"/>
      <c r="L180" s="92"/>
      <c r="M180" s="96"/>
      <c r="N180" s="92"/>
      <c r="O180" s="92"/>
      <c r="P180" s="92"/>
      <c r="Q180" s="92"/>
      <c r="R180" s="92"/>
      <c r="S180" s="92"/>
      <c r="T180" s="92"/>
      <c r="U180" s="382"/>
      <c r="V180" s="92"/>
      <c r="W180" s="92"/>
      <c r="X180" s="92"/>
      <c r="Y180" s="92"/>
      <c r="Z180" s="92"/>
      <c r="AA180" s="92"/>
      <c r="AB180" s="92"/>
      <c r="AC180" s="92"/>
      <c r="AD180" s="92"/>
    </row>
    <row r="181" spans="1:30" x14ac:dyDescent="0.25">
      <c r="A181" s="91"/>
      <c r="B181" s="92"/>
      <c r="C181" s="93"/>
      <c r="D181" s="92"/>
      <c r="E181" s="92"/>
      <c r="F181" s="91"/>
      <c r="G181" s="92"/>
      <c r="H181" s="92"/>
      <c r="I181" s="92"/>
      <c r="J181" s="92"/>
      <c r="K181" s="92"/>
      <c r="L181" s="92"/>
      <c r="M181" s="96"/>
      <c r="N181" s="92"/>
      <c r="O181" s="92"/>
      <c r="P181" s="92"/>
      <c r="Q181" s="92"/>
      <c r="R181" s="92"/>
      <c r="S181" s="92"/>
      <c r="T181" s="92"/>
      <c r="U181" s="382"/>
      <c r="V181" s="92"/>
      <c r="W181" s="92"/>
      <c r="X181" s="92"/>
      <c r="Y181" s="92"/>
      <c r="Z181" s="92"/>
      <c r="AA181" s="92"/>
      <c r="AB181" s="92"/>
      <c r="AC181" s="92"/>
      <c r="AD181" s="92"/>
    </row>
    <row r="182" spans="1:30" x14ac:dyDescent="0.25">
      <c r="A182" s="91"/>
      <c r="B182" s="92"/>
      <c r="C182" s="93"/>
      <c r="D182" s="92"/>
      <c r="E182" s="92"/>
      <c r="F182" s="91"/>
      <c r="G182" s="92"/>
      <c r="H182" s="92"/>
      <c r="I182" s="92"/>
      <c r="J182" s="92"/>
      <c r="K182" s="92"/>
      <c r="L182" s="92"/>
      <c r="M182" s="96"/>
      <c r="N182" s="92"/>
      <c r="O182" s="92"/>
      <c r="P182" s="92"/>
      <c r="Q182" s="92"/>
      <c r="R182" s="92"/>
      <c r="S182" s="92"/>
      <c r="T182" s="92"/>
      <c r="U182" s="382"/>
      <c r="V182" s="92"/>
      <c r="W182" s="92"/>
      <c r="X182" s="92"/>
      <c r="Y182" s="92"/>
      <c r="Z182" s="92"/>
      <c r="AA182" s="92"/>
      <c r="AB182" s="92"/>
      <c r="AC182" s="92"/>
      <c r="AD182" s="92"/>
    </row>
    <row r="183" spans="1:30" x14ac:dyDescent="0.25">
      <c r="A183" s="91"/>
      <c r="B183" s="92"/>
      <c r="C183" s="93"/>
      <c r="D183" s="92"/>
      <c r="E183" s="92"/>
      <c r="F183" s="91"/>
      <c r="G183" s="92"/>
      <c r="H183" s="92"/>
      <c r="I183" s="92"/>
      <c r="J183" s="92"/>
      <c r="K183" s="92"/>
      <c r="L183" s="92"/>
      <c r="M183" s="96"/>
      <c r="N183" s="92"/>
      <c r="O183" s="92"/>
      <c r="P183" s="92"/>
      <c r="Q183" s="92"/>
      <c r="R183" s="92"/>
      <c r="S183" s="92"/>
      <c r="T183" s="92"/>
      <c r="U183" s="382"/>
      <c r="V183" s="92"/>
      <c r="W183" s="92"/>
      <c r="X183" s="92"/>
      <c r="Y183" s="92"/>
      <c r="Z183" s="92"/>
      <c r="AA183" s="92"/>
      <c r="AB183" s="92"/>
      <c r="AC183" s="92"/>
      <c r="AD183" s="92"/>
    </row>
    <row r="184" spans="1:30" x14ac:dyDescent="0.25">
      <c r="A184" s="91"/>
      <c r="B184" s="92"/>
      <c r="C184" s="93"/>
      <c r="D184" s="92"/>
      <c r="E184" s="92"/>
      <c r="F184" s="91"/>
      <c r="G184" s="92"/>
      <c r="H184" s="92"/>
      <c r="I184" s="92"/>
      <c r="J184" s="92"/>
      <c r="K184" s="92"/>
      <c r="L184" s="92"/>
      <c r="M184" s="96"/>
      <c r="N184" s="92"/>
      <c r="O184" s="92"/>
      <c r="P184" s="92"/>
      <c r="Q184" s="92"/>
      <c r="R184" s="92"/>
      <c r="S184" s="92"/>
      <c r="T184" s="92"/>
      <c r="U184" s="382"/>
      <c r="V184" s="92"/>
      <c r="W184" s="92"/>
      <c r="X184" s="92"/>
      <c r="Y184" s="92"/>
      <c r="Z184" s="92"/>
      <c r="AA184" s="92"/>
      <c r="AB184" s="92"/>
      <c r="AC184" s="92"/>
      <c r="AD184" s="92"/>
    </row>
    <row r="185" spans="1:30" x14ac:dyDescent="0.25">
      <c r="A185" s="91"/>
      <c r="B185" s="92"/>
      <c r="C185" s="93"/>
      <c r="D185" s="92"/>
      <c r="E185" s="92"/>
      <c r="F185" s="91"/>
      <c r="G185" s="92"/>
      <c r="H185" s="92"/>
      <c r="I185" s="92"/>
      <c r="J185" s="92"/>
      <c r="K185" s="92"/>
      <c r="L185" s="92"/>
      <c r="M185" s="96"/>
      <c r="N185" s="92"/>
      <c r="O185" s="92"/>
      <c r="P185" s="92"/>
      <c r="Q185" s="92"/>
      <c r="R185" s="92"/>
      <c r="S185" s="92"/>
      <c r="T185" s="92"/>
      <c r="U185" s="382"/>
      <c r="V185" s="92"/>
      <c r="W185" s="92"/>
      <c r="X185" s="92"/>
      <c r="Y185" s="92"/>
      <c r="Z185" s="92"/>
      <c r="AA185" s="92"/>
      <c r="AB185" s="92"/>
      <c r="AC185" s="92"/>
      <c r="AD185" s="92"/>
    </row>
    <row r="186" spans="1:30" x14ac:dyDescent="0.25">
      <c r="A186" s="91"/>
      <c r="B186" s="92"/>
      <c r="C186" s="93"/>
      <c r="D186" s="92"/>
      <c r="E186" s="92"/>
      <c r="F186" s="91"/>
      <c r="G186" s="92"/>
      <c r="H186" s="92"/>
      <c r="I186" s="92"/>
      <c r="J186" s="92"/>
      <c r="K186" s="92"/>
      <c r="L186" s="92"/>
      <c r="M186" s="96"/>
      <c r="N186" s="92"/>
      <c r="O186" s="92"/>
      <c r="P186" s="92"/>
      <c r="Q186" s="92"/>
      <c r="R186" s="92"/>
      <c r="S186" s="92"/>
      <c r="T186" s="92"/>
      <c r="U186" s="382"/>
      <c r="V186" s="92"/>
      <c r="W186" s="92"/>
      <c r="X186" s="92"/>
      <c r="Y186" s="92"/>
      <c r="Z186" s="92"/>
      <c r="AA186" s="92"/>
      <c r="AB186" s="92"/>
      <c r="AC186" s="92"/>
      <c r="AD186" s="92"/>
    </row>
    <row r="187" spans="1:30" x14ac:dyDescent="0.25">
      <c r="A187" s="91"/>
      <c r="B187" s="92"/>
      <c r="C187" s="93"/>
      <c r="D187" s="92"/>
      <c r="E187" s="92"/>
      <c r="F187" s="91"/>
      <c r="G187" s="92"/>
      <c r="H187" s="92"/>
      <c r="I187" s="92"/>
      <c r="J187" s="92"/>
      <c r="K187" s="92"/>
      <c r="L187" s="92"/>
      <c r="M187" s="96"/>
      <c r="N187" s="92"/>
      <c r="O187" s="92"/>
      <c r="P187" s="92"/>
      <c r="Q187" s="92"/>
      <c r="R187" s="92"/>
      <c r="S187" s="92"/>
      <c r="T187" s="92"/>
      <c r="U187" s="382"/>
      <c r="V187" s="92"/>
      <c r="W187" s="92"/>
      <c r="X187" s="92"/>
      <c r="Y187" s="92"/>
      <c r="Z187" s="92"/>
      <c r="AA187" s="92"/>
      <c r="AB187" s="92"/>
      <c r="AC187" s="92"/>
      <c r="AD187" s="92"/>
    </row>
    <row r="188" spans="1:30" x14ac:dyDescent="0.25">
      <c r="A188" s="91"/>
      <c r="B188" s="92"/>
      <c r="C188" s="93"/>
      <c r="D188" s="92"/>
      <c r="E188" s="92"/>
      <c r="F188" s="91"/>
      <c r="G188" s="92"/>
      <c r="H188" s="92"/>
      <c r="I188" s="92"/>
      <c r="J188" s="92"/>
      <c r="K188" s="92"/>
      <c r="L188" s="92"/>
      <c r="M188" s="96"/>
      <c r="N188" s="92"/>
      <c r="O188" s="92"/>
      <c r="P188" s="92"/>
      <c r="Q188" s="92"/>
      <c r="R188" s="92"/>
      <c r="S188" s="92"/>
      <c r="T188" s="92"/>
      <c r="U188" s="382"/>
      <c r="V188" s="92"/>
      <c r="W188" s="92"/>
      <c r="X188" s="92"/>
      <c r="Y188" s="92"/>
      <c r="Z188" s="92"/>
      <c r="AA188" s="92"/>
      <c r="AB188" s="92"/>
      <c r="AC188" s="92"/>
      <c r="AD188" s="92"/>
    </row>
    <row r="189" spans="1:30" x14ac:dyDescent="0.25">
      <c r="A189" s="91"/>
      <c r="B189" s="92"/>
      <c r="C189" s="93"/>
      <c r="D189" s="92"/>
      <c r="E189" s="92"/>
      <c r="F189" s="91"/>
      <c r="G189" s="92"/>
      <c r="H189" s="92"/>
      <c r="I189" s="92"/>
      <c r="J189" s="92"/>
      <c r="K189" s="92"/>
      <c r="L189" s="92"/>
      <c r="M189" s="96"/>
      <c r="N189" s="92"/>
      <c r="O189" s="92"/>
      <c r="P189" s="92"/>
      <c r="Q189" s="92"/>
      <c r="R189" s="92"/>
      <c r="S189" s="92"/>
      <c r="T189" s="92"/>
      <c r="U189" s="382"/>
      <c r="V189" s="92"/>
      <c r="W189" s="92"/>
      <c r="X189" s="92"/>
      <c r="Y189" s="92"/>
      <c r="Z189" s="92"/>
      <c r="AA189" s="92"/>
      <c r="AB189" s="92"/>
      <c r="AC189" s="92"/>
      <c r="AD189" s="92"/>
    </row>
    <row r="190" spans="1:30" x14ac:dyDescent="0.25">
      <c r="A190" s="91"/>
      <c r="B190" s="92"/>
      <c r="C190" s="93"/>
      <c r="D190" s="92"/>
      <c r="E190" s="92"/>
      <c r="F190" s="91"/>
      <c r="G190" s="92"/>
      <c r="H190" s="92"/>
      <c r="I190" s="92"/>
      <c r="J190" s="92"/>
      <c r="K190" s="92"/>
      <c r="L190" s="92"/>
      <c r="M190" s="96"/>
      <c r="N190" s="92"/>
      <c r="O190" s="92"/>
      <c r="P190" s="92"/>
      <c r="Q190" s="92"/>
      <c r="R190" s="92"/>
      <c r="S190" s="92"/>
      <c r="T190" s="92"/>
      <c r="U190" s="382"/>
      <c r="V190" s="92"/>
      <c r="W190" s="92"/>
      <c r="X190" s="92"/>
      <c r="Y190" s="92"/>
      <c r="Z190" s="92"/>
      <c r="AA190" s="92"/>
      <c r="AB190" s="92"/>
      <c r="AC190" s="92"/>
      <c r="AD190" s="92"/>
    </row>
    <row r="191" spans="1:30" x14ac:dyDescent="0.25">
      <c r="A191" s="91"/>
      <c r="B191" s="92"/>
      <c r="C191" s="93"/>
      <c r="D191" s="92"/>
      <c r="E191" s="92"/>
      <c r="F191" s="91"/>
      <c r="G191" s="92"/>
      <c r="H191" s="92"/>
      <c r="I191" s="92"/>
      <c r="J191" s="92"/>
      <c r="K191" s="92"/>
      <c r="L191" s="92"/>
      <c r="M191" s="96"/>
      <c r="N191" s="92"/>
      <c r="O191" s="92"/>
      <c r="P191" s="92"/>
      <c r="Q191" s="92"/>
      <c r="R191" s="92"/>
      <c r="S191" s="92"/>
      <c r="T191" s="92"/>
      <c r="U191" s="382"/>
      <c r="V191" s="92"/>
      <c r="W191" s="92"/>
      <c r="X191" s="92"/>
      <c r="Y191" s="92"/>
      <c r="Z191" s="92"/>
      <c r="AA191" s="92"/>
      <c r="AB191" s="92"/>
      <c r="AC191" s="92"/>
      <c r="AD191" s="92"/>
    </row>
    <row r="192" spans="1:30" x14ac:dyDescent="0.25">
      <c r="A192" s="91"/>
      <c r="B192" s="92"/>
      <c r="C192" s="93"/>
      <c r="D192" s="92"/>
      <c r="E192" s="92"/>
      <c r="F192" s="91"/>
      <c r="G192" s="92"/>
      <c r="H192" s="92"/>
      <c r="I192" s="92"/>
      <c r="J192" s="92"/>
      <c r="K192" s="92"/>
      <c r="L192" s="92"/>
      <c r="M192" s="96"/>
      <c r="N192" s="92"/>
      <c r="O192" s="92"/>
      <c r="P192" s="92"/>
      <c r="Q192" s="92"/>
      <c r="R192" s="92"/>
      <c r="S192" s="92"/>
      <c r="T192" s="92"/>
      <c r="U192" s="382"/>
      <c r="V192" s="92"/>
      <c r="W192" s="92"/>
      <c r="X192" s="92"/>
      <c r="Y192" s="92"/>
      <c r="Z192" s="92"/>
      <c r="AA192" s="92"/>
      <c r="AB192" s="92"/>
      <c r="AC192" s="92"/>
      <c r="AD192" s="92"/>
    </row>
    <row r="193" spans="1:30" x14ac:dyDescent="0.25">
      <c r="A193" s="91"/>
      <c r="B193" s="92"/>
      <c r="C193" s="93"/>
      <c r="D193" s="92"/>
      <c r="E193" s="92"/>
      <c r="F193" s="91"/>
      <c r="G193" s="92"/>
      <c r="H193" s="92"/>
      <c r="I193" s="92"/>
      <c r="J193" s="92"/>
      <c r="K193" s="92"/>
      <c r="L193" s="92"/>
      <c r="M193" s="96"/>
      <c r="N193" s="92"/>
      <c r="O193" s="92"/>
      <c r="P193" s="92"/>
      <c r="Q193" s="92"/>
      <c r="R193" s="92"/>
      <c r="S193" s="92"/>
      <c r="T193" s="92"/>
      <c r="U193" s="382"/>
      <c r="V193" s="92"/>
      <c r="W193" s="92"/>
      <c r="X193" s="92"/>
      <c r="Y193" s="92"/>
      <c r="Z193" s="92"/>
      <c r="AA193" s="92"/>
      <c r="AB193" s="92"/>
      <c r="AC193" s="92"/>
      <c r="AD193" s="92"/>
    </row>
    <row r="194" spans="1:30" x14ac:dyDescent="0.25">
      <c r="A194" s="91"/>
      <c r="B194" s="92"/>
      <c r="C194" s="93"/>
      <c r="D194" s="92"/>
      <c r="E194" s="92"/>
      <c r="F194" s="91"/>
      <c r="G194" s="92"/>
      <c r="H194" s="92"/>
      <c r="I194" s="92"/>
      <c r="J194" s="92"/>
      <c r="K194" s="92"/>
      <c r="L194" s="92"/>
      <c r="M194" s="96"/>
      <c r="N194" s="92"/>
      <c r="O194" s="92"/>
      <c r="P194" s="92"/>
      <c r="Q194" s="92"/>
      <c r="R194" s="92"/>
      <c r="S194" s="92"/>
      <c r="T194" s="92"/>
      <c r="U194" s="382"/>
      <c r="V194" s="92"/>
      <c r="W194" s="92"/>
      <c r="X194" s="92"/>
      <c r="Y194" s="92"/>
      <c r="Z194" s="92"/>
      <c r="AA194" s="92"/>
      <c r="AB194" s="92"/>
      <c r="AC194" s="92"/>
      <c r="AD194" s="92"/>
    </row>
    <row r="195" spans="1:30" x14ac:dyDescent="0.25">
      <c r="A195" s="91"/>
      <c r="B195" s="92"/>
      <c r="C195" s="93"/>
      <c r="D195" s="92"/>
      <c r="E195" s="92"/>
      <c r="F195" s="91"/>
      <c r="G195" s="92"/>
      <c r="H195" s="92"/>
      <c r="I195" s="92"/>
      <c r="J195" s="92"/>
      <c r="K195" s="92"/>
      <c r="L195" s="92"/>
      <c r="M195" s="96"/>
      <c r="N195" s="92"/>
      <c r="O195" s="92"/>
      <c r="P195" s="92"/>
      <c r="Q195" s="92"/>
      <c r="R195" s="92"/>
      <c r="S195" s="92"/>
      <c r="T195" s="92"/>
      <c r="U195" s="382"/>
      <c r="V195" s="92"/>
      <c r="W195" s="92"/>
      <c r="X195" s="92"/>
      <c r="Y195" s="92"/>
      <c r="Z195" s="92"/>
      <c r="AA195" s="92"/>
      <c r="AB195" s="92"/>
      <c r="AC195" s="92"/>
      <c r="AD195" s="92"/>
    </row>
    <row r="196" spans="1:30" x14ac:dyDescent="0.25">
      <c r="A196" s="91"/>
      <c r="B196" s="92"/>
      <c r="C196" s="93"/>
      <c r="D196" s="92"/>
      <c r="E196" s="92"/>
      <c r="F196" s="91"/>
      <c r="G196" s="92"/>
      <c r="H196" s="92"/>
      <c r="I196" s="92"/>
      <c r="J196" s="92"/>
      <c r="K196" s="92"/>
      <c r="L196" s="92"/>
      <c r="M196" s="96"/>
      <c r="N196" s="92"/>
      <c r="O196" s="92"/>
      <c r="P196" s="92"/>
      <c r="Q196" s="92"/>
      <c r="R196" s="92"/>
      <c r="S196" s="92"/>
      <c r="T196" s="92"/>
      <c r="U196" s="382"/>
      <c r="V196" s="92"/>
      <c r="W196" s="92"/>
      <c r="X196" s="92"/>
      <c r="Y196" s="92"/>
      <c r="Z196" s="92"/>
      <c r="AA196" s="92"/>
      <c r="AB196" s="92"/>
      <c r="AC196" s="92"/>
      <c r="AD196" s="92"/>
    </row>
    <row r="197" spans="1:30" x14ac:dyDescent="0.25">
      <c r="A197" s="91"/>
      <c r="B197" s="92"/>
      <c r="C197" s="93"/>
      <c r="D197" s="92"/>
      <c r="E197" s="92"/>
      <c r="F197" s="91"/>
      <c r="G197" s="92"/>
      <c r="H197" s="92"/>
      <c r="I197" s="92"/>
      <c r="J197" s="92"/>
      <c r="K197" s="92"/>
      <c r="L197" s="92"/>
      <c r="M197" s="96"/>
      <c r="N197" s="92"/>
      <c r="O197" s="92"/>
      <c r="P197" s="92"/>
      <c r="Q197" s="92"/>
      <c r="R197" s="92"/>
      <c r="S197" s="92"/>
      <c r="T197" s="92"/>
      <c r="U197" s="382"/>
      <c r="V197" s="92"/>
      <c r="W197" s="92"/>
      <c r="X197" s="92"/>
      <c r="Y197" s="92"/>
      <c r="Z197" s="92"/>
      <c r="AA197" s="92"/>
      <c r="AB197" s="92"/>
      <c r="AC197" s="92"/>
      <c r="AD197" s="92"/>
    </row>
    <row r="198" spans="1:30" x14ac:dyDescent="0.25">
      <c r="A198" s="91"/>
      <c r="B198" s="92"/>
      <c r="C198" s="93"/>
      <c r="D198" s="92"/>
      <c r="E198" s="92"/>
      <c r="F198" s="91"/>
      <c r="G198" s="92"/>
      <c r="H198" s="92"/>
      <c r="I198" s="92"/>
      <c r="J198" s="92"/>
      <c r="K198" s="92"/>
      <c r="L198" s="92"/>
      <c r="M198" s="96"/>
      <c r="N198" s="92"/>
      <c r="O198" s="92"/>
      <c r="P198" s="92"/>
      <c r="Q198" s="92"/>
      <c r="R198" s="92"/>
      <c r="S198" s="92"/>
      <c r="T198" s="92"/>
      <c r="U198" s="382"/>
      <c r="V198" s="92"/>
      <c r="W198" s="92"/>
      <c r="X198" s="92"/>
      <c r="Y198" s="92"/>
      <c r="Z198" s="92"/>
      <c r="AA198" s="92"/>
      <c r="AB198" s="92"/>
      <c r="AC198" s="92"/>
      <c r="AD198" s="92"/>
    </row>
    <row r="199" spans="1:30" x14ac:dyDescent="0.25">
      <c r="A199" s="91"/>
      <c r="B199" s="92"/>
      <c r="C199" s="93"/>
      <c r="D199" s="92"/>
      <c r="E199" s="92"/>
      <c r="F199" s="91"/>
      <c r="G199" s="92"/>
      <c r="H199" s="92"/>
      <c r="I199" s="92"/>
      <c r="J199" s="92"/>
      <c r="K199" s="92"/>
      <c r="L199" s="92"/>
      <c r="M199" s="96"/>
      <c r="N199" s="92"/>
      <c r="O199" s="92"/>
      <c r="P199" s="92"/>
      <c r="Q199" s="92"/>
      <c r="R199" s="92"/>
      <c r="S199" s="92"/>
      <c r="T199" s="92"/>
      <c r="U199" s="382"/>
      <c r="V199" s="92"/>
      <c r="W199" s="92"/>
      <c r="X199" s="92"/>
      <c r="Y199" s="92"/>
      <c r="Z199" s="92"/>
      <c r="AA199" s="92"/>
      <c r="AB199" s="92"/>
      <c r="AC199" s="92"/>
      <c r="AD199" s="92"/>
    </row>
    <row r="200" spans="1:30" x14ac:dyDescent="0.25">
      <c r="A200" s="91"/>
      <c r="B200" s="92"/>
      <c r="C200" s="93"/>
      <c r="D200" s="92"/>
      <c r="E200" s="92"/>
      <c r="F200" s="91"/>
      <c r="G200" s="92"/>
      <c r="H200" s="92"/>
      <c r="I200" s="92"/>
      <c r="J200" s="92"/>
      <c r="K200" s="92"/>
      <c r="L200" s="92"/>
      <c r="M200" s="96"/>
      <c r="N200" s="92"/>
      <c r="O200" s="92"/>
      <c r="P200" s="92"/>
      <c r="Q200" s="92"/>
      <c r="R200" s="92"/>
      <c r="S200" s="92"/>
      <c r="T200" s="92"/>
    </row>
    <row r="201" spans="1:30" x14ac:dyDescent="0.25">
      <c r="A201" s="91"/>
      <c r="B201" s="92"/>
      <c r="C201" s="93"/>
      <c r="D201" s="92"/>
      <c r="E201" s="92"/>
      <c r="F201" s="91"/>
      <c r="G201" s="92"/>
      <c r="H201" s="92"/>
      <c r="I201" s="92"/>
      <c r="J201" s="92"/>
      <c r="K201" s="92"/>
      <c r="L201" s="92"/>
      <c r="M201" s="96"/>
      <c r="N201" s="92"/>
      <c r="O201" s="92"/>
      <c r="P201" s="92"/>
      <c r="Q201" s="92"/>
      <c r="R201" s="92"/>
      <c r="S201" s="92"/>
      <c r="T201" s="92"/>
    </row>
    <row r="202" spans="1:30" x14ac:dyDescent="0.25">
      <c r="A202" s="91"/>
      <c r="B202" s="92"/>
      <c r="C202" s="93"/>
      <c r="D202" s="92"/>
      <c r="E202" s="92"/>
      <c r="F202" s="91"/>
      <c r="G202" s="92"/>
      <c r="H202" s="92"/>
      <c r="I202" s="92"/>
      <c r="J202" s="92"/>
      <c r="K202" s="92"/>
      <c r="L202" s="92"/>
      <c r="M202" s="96"/>
      <c r="N202" s="92"/>
      <c r="O202" s="92"/>
      <c r="P202" s="92"/>
      <c r="Q202" s="92"/>
      <c r="R202" s="92"/>
      <c r="S202" s="92"/>
      <c r="T202" s="92"/>
    </row>
    <row r="203" spans="1:30" x14ac:dyDescent="0.25">
      <c r="A203" s="91"/>
      <c r="B203" s="92"/>
      <c r="C203" s="93"/>
      <c r="D203" s="92"/>
      <c r="E203" s="92"/>
      <c r="F203" s="91"/>
      <c r="G203" s="92"/>
      <c r="H203" s="92"/>
      <c r="I203" s="92"/>
      <c r="J203" s="92"/>
      <c r="K203" s="92"/>
      <c r="L203" s="92"/>
      <c r="M203" s="96"/>
      <c r="N203" s="92"/>
      <c r="O203" s="92"/>
      <c r="P203" s="92"/>
      <c r="Q203" s="92"/>
      <c r="R203" s="92"/>
      <c r="S203" s="92"/>
      <c r="T203" s="92"/>
    </row>
    <row r="204" spans="1:30" x14ac:dyDescent="0.25">
      <c r="A204" s="91"/>
      <c r="B204" s="92"/>
      <c r="C204" s="93"/>
      <c r="D204" s="92"/>
      <c r="E204" s="92"/>
      <c r="F204" s="91"/>
      <c r="G204" s="92"/>
      <c r="H204" s="92"/>
      <c r="I204" s="92"/>
      <c r="J204" s="92"/>
      <c r="K204" s="92"/>
      <c r="L204" s="92"/>
      <c r="M204" s="96"/>
      <c r="N204" s="92"/>
      <c r="O204" s="92"/>
      <c r="P204" s="92"/>
      <c r="Q204" s="92"/>
      <c r="R204" s="92"/>
      <c r="S204" s="92"/>
      <c r="T204" s="92"/>
    </row>
    <row r="205" spans="1:30" x14ac:dyDescent="0.25">
      <c r="A205" s="91"/>
      <c r="B205" s="92"/>
      <c r="C205" s="93"/>
      <c r="D205" s="92"/>
      <c r="E205" s="92"/>
      <c r="F205" s="91"/>
      <c r="G205" s="92"/>
      <c r="H205" s="92"/>
      <c r="I205" s="92"/>
      <c r="J205" s="92"/>
      <c r="K205" s="92"/>
      <c r="L205" s="92"/>
      <c r="M205" s="96"/>
      <c r="N205" s="92"/>
      <c r="O205" s="92"/>
      <c r="P205" s="92"/>
      <c r="Q205" s="92"/>
      <c r="R205" s="92"/>
      <c r="S205" s="92"/>
      <c r="T205" s="92"/>
    </row>
    <row r="206" spans="1:30" x14ac:dyDescent="0.25">
      <c r="A206" s="91"/>
      <c r="B206" s="92"/>
      <c r="C206" s="93"/>
      <c r="D206" s="92"/>
      <c r="E206" s="92"/>
      <c r="F206" s="91"/>
      <c r="G206" s="92"/>
      <c r="H206" s="92"/>
      <c r="I206" s="92"/>
      <c r="J206" s="92"/>
      <c r="K206" s="92"/>
      <c r="L206" s="92"/>
      <c r="M206" s="96"/>
      <c r="N206" s="92"/>
      <c r="O206" s="92"/>
      <c r="P206" s="92"/>
      <c r="Q206" s="92"/>
      <c r="R206" s="92"/>
      <c r="S206" s="92"/>
      <c r="T206" s="92"/>
    </row>
    <row r="207" spans="1:30" x14ac:dyDescent="0.25">
      <c r="A207" s="91"/>
      <c r="B207" s="92"/>
      <c r="C207" s="93"/>
      <c r="D207" s="92"/>
      <c r="E207" s="92"/>
      <c r="F207" s="91"/>
      <c r="G207" s="92"/>
      <c r="H207" s="92"/>
      <c r="I207" s="92"/>
      <c r="J207" s="92"/>
      <c r="K207" s="92"/>
      <c r="L207" s="92"/>
      <c r="M207" s="96"/>
      <c r="N207" s="92"/>
      <c r="O207" s="92"/>
      <c r="P207" s="92"/>
      <c r="Q207" s="92"/>
      <c r="R207" s="92"/>
      <c r="S207" s="92"/>
      <c r="T207" s="92"/>
    </row>
    <row r="208" spans="1:30" x14ac:dyDescent="0.25">
      <c r="A208" s="91"/>
      <c r="B208" s="92"/>
      <c r="C208" s="93"/>
      <c r="D208" s="92"/>
      <c r="E208" s="92"/>
      <c r="F208" s="91"/>
      <c r="G208" s="92"/>
      <c r="H208" s="92"/>
      <c r="I208" s="92"/>
      <c r="J208" s="92"/>
      <c r="K208" s="92"/>
      <c r="L208" s="92"/>
      <c r="M208" s="96"/>
      <c r="N208" s="92"/>
      <c r="O208" s="92"/>
      <c r="P208" s="92"/>
      <c r="Q208" s="92"/>
      <c r="R208" s="92"/>
      <c r="S208" s="92"/>
      <c r="T208" s="92"/>
    </row>
    <row r="209" spans="1:20" x14ac:dyDescent="0.25">
      <c r="A209" s="91"/>
      <c r="B209" s="92"/>
      <c r="C209" s="93"/>
      <c r="D209" s="92"/>
      <c r="E209" s="92"/>
      <c r="F209" s="91"/>
      <c r="G209" s="92"/>
      <c r="H209" s="92"/>
      <c r="I209" s="92"/>
      <c r="J209" s="92"/>
      <c r="K209" s="92"/>
      <c r="L209" s="92"/>
      <c r="M209" s="96"/>
      <c r="N209" s="92"/>
      <c r="O209" s="92"/>
      <c r="P209" s="92"/>
      <c r="Q209" s="92"/>
      <c r="R209" s="92"/>
      <c r="S209" s="92"/>
      <c r="T209" s="92"/>
    </row>
    <row r="210" spans="1:20" x14ac:dyDescent="0.25">
      <c r="A210" s="91"/>
      <c r="B210" s="92"/>
      <c r="C210" s="93"/>
      <c r="D210" s="92"/>
      <c r="E210" s="92"/>
      <c r="F210" s="91"/>
      <c r="G210" s="92"/>
      <c r="H210" s="92"/>
      <c r="I210" s="92"/>
      <c r="J210" s="92"/>
      <c r="K210" s="92"/>
      <c r="L210" s="92"/>
      <c r="M210" s="96"/>
      <c r="N210" s="92"/>
      <c r="O210" s="92"/>
      <c r="P210" s="92"/>
      <c r="Q210" s="92"/>
      <c r="R210" s="92"/>
      <c r="S210" s="92"/>
      <c r="T210" s="92"/>
    </row>
    <row r="211" spans="1:20" x14ac:dyDescent="0.25">
      <c r="A211" s="91"/>
      <c r="B211" s="92"/>
      <c r="C211" s="93"/>
      <c r="D211" s="92"/>
      <c r="E211" s="92"/>
      <c r="F211" s="91"/>
      <c r="G211" s="92"/>
      <c r="H211" s="92"/>
      <c r="I211" s="92"/>
      <c r="J211" s="92"/>
      <c r="K211" s="92"/>
      <c r="L211" s="92"/>
      <c r="M211" s="96"/>
      <c r="N211" s="92"/>
      <c r="O211" s="92"/>
      <c r="P211" s="92"/>
      <c r="Q211" s="92"/>
      <c r="R211" s="92"/>
      <c r="S211" s="92"/>
      <c r="T211" s="92"/>
    </row>
    <row r="212" spans="1:20" x14ac:dyDescent="0.25">
      <c r="A212" s="91"/>
      <c r="B212" s="92"/>
      <c r="C212" s="93"/>
      <c r="D212" s="92"/>
      <c r="E212" s="92"/>
      <c r="F212" s="91"/>
      <c r="G212" s="92"/>
      <c r="H212" s="92"/>
      <c r="I212" s="92"/>
      <c r="J212" s="92"/>
      <c r="K212" s="92"/>
      <c r="L212" s="92"/>
      <c r="M212" s="96"/>
      <c r="N212" s="92"/>
      <c r="O212" s="92"/>
      <c r="P212" s="92"/>
      <c r="Q212" s="92"/>
      <c r="R212" s="92"/>
      <c r="S212" s="92"/>
      <c r="T212" s="92"/>
    </row>
    <row r="213" spans="1:20" x14ac:dyDescent="0.25">
      <c r="A213" s="91"/>
      <c r="B213" s="92"/>
      <c r="C213" s="93"/>
      <c r="D213" s="92"/>
      <c r="E213" s="92"/>
      <c r="F213" s="91"/>
      <c r="G213" s="92"/>
      <c r="H213" s="92"/>
      <c r="I213" s="92"/>
      <c r="J213" s="92"/>
      <c r="K213" s="92"/>
      <c r="L213" s="92"/>
      <c r="M213" s="96"/>
      <c r="N213" s="92"/>
      <c r="O213" s="92"/>
      <c r="P213" s="92"/>
      <c r="Q213" s="92"/>
      <c r="R213" s="92"/>
      <c r="S213" s="92"/>
      <c r="T213" s="92"/>
    </row>
    <row r="214" spans="1:20" x14ac:dyDescent="0.25">
      <c r="A214" s="91"/>
      <c r="B214" s="92"/>
      <c r="C214" s="93"/>
      <c r="D214" s="92"/>
      <c r="E214" s="92"/>
      <c r="F214" s="91"/>
      <c r="G214" s="92"/>
      <c r="H214" s="92"/>
      <c r="I214" s="92"/>
      <c r="J214" s="92"/>
      <c r="K214" s="92"/>
      <c r="L214" s="92"/>
      <c r="M214" s="96"/>
      <c r="N214" s="92"/>
      <c r="O214" s="92"/>
      <c r="P214" s="92"/>
      <c r="Q214" s="92"/>
      <c r="R214" s="92"/>
      <c r="S214" s="92"/>
      <c r="T214" s="92"/>
    </row>
    <row r="215" spans="1:20" x14ac:dyDescent="0.25">
      <c r="A215" s="91"/>
      <c r="B215" s="92"/>
      <c r="C215" s="93"/>
      <c r="D215" s="92"/>
      <c r="E215" s="92"/>
      <c r="F215" s="91"/>
      <c r="G215" s="92"/>
      <c r="H215" s="92"/>
      <c r="I215" s="92"/>
      <c r="J215" s="92"/>
      <c r="K215" s="92"/>
      <c r="L215" s="92"/>
      <c r="M215" s="96"/>
      <c r="N215" s="92"/>
      <c r="O215" s="92"/>
      <c r="P215" s="92"/>
      <c r="Q215" s="92"/>
      <c r="R215" s="92"/>
      <c r="S215" s="92"/>
      <c r="T215" s="92"/>
    </row>
    <row r="216" spans="1:20" x14ac:dyDescent="0.25">
      <c r="A216" s="91"/>
      <c r="B216" s="92"/>
      <c r="C216" s="93"/>
      <c r="D216" s="92"/>
      <c r="E216" s="92"/>
      <c r="F216" s="91"/>
      <c r="G216" s="92"/>
      <c r="H216" s="92"/>
      <c r="I216" s="92"/>
      <c r="J216" s="92"/>
      <c r="K216" s="92"/>
      <c r="L216" s="92"/>
      <c r="M216" s="96"/>
      <c r="N216" s="92"/>
      <c r="O216" s="92"/>
      <c r="P216" s="92"/>
      <c r="Q216" s="92"/>
      <c r="R216" s="92"/>
      <c r="S216" s="92"/>
      <c r="T216" s="92"/>
    </row>
    <row r="217" spans="1:20" x14ac:dyDescent="0.25">
      <c r="A217" s="91"/>
      <c r="B217" s="92"/>
      <c r="C217" s="93"/>
      <c r="D217" s="92"/>
      <c r="E217" s="92"/>
      <c r="F217" s="91"/>
      <c r="G217" s="92"/>
      <c r="H217" s="92"/>
      <c r="I217" s="92"/>
      <c r="J217" s="92"/>
      <c r="K217" s="92"/>
      <c r="L217" s="92"/>
      <c r="M217" s="96"/>
      <c r="N217" s="92"/>
      <c r="O217" s="92"/>
      <c r="P217" s="92"/>
      <c r="Q217" s="92"/>
      <c r="R217" s="92"/>
      <c r="S217" s="92"/>
      <c r="T217" s="92"/>
    </row>
    <row r="218" spans="1:20" x14ac:dyDescent="0.25">
      <c r="A218" s="91"/>
      <c r="B218" s="92"/>
      <c r="C218" s="93"/>
      <c r="D218" s="92"/>
      <c r="E218" s="92"/>
      <c r="F218" s="91"/>
      <c r="G218" s="92"/>
      <c r="H218" s="92"/>
      <c r="I218" s="92"/>
      <c r="J218" s="92"/>
      <c r="K218" s="92"/>
      <c r="L218" s="92"/>
      <c r="M218" s="96"/>
      <c r="N218" s="92"/>
      <c r="O218" s="92"/>
      <c r="P218" s="92"/>
      <c r="Q218" s="92"/>
      <c r="R218" s="92"/>
      <c r="S218" s="92"/>
      <c r="T218" s="92"/>
    </row>
    <row r="219" spans="1:20" x14ac:dyDescent="0.25">
      <c r="A219" s="91"/>
      <c r="B219" s="92"/>
      <c r="C219" s="93"/>
      <c r="D219" s="92"/>
      <c r="E219" s="92"/>
      <c r="F219" s="91"/>
      <c r="G219" s="92"/>
      <c r="H219" s="92"/>
      <c r="I219" s="92"/>
      <c r="J219" s="92"/>
      <c r="K219" s="92"/>
      <c r="L219" s="92"/>
      <c r="M219" s="96"/>
      <c r="N219" s="92"/>
      <c r="O219" s="92"/>
      <c r="P219" s="92"/>
      <c r="Q219" s="92"/>
      <c r="R219" s="92"/>
      <c r="S219" s="92"/>
      <c r="T219" s="92"/>
    </row>
    <row r="220" spans="1:20" x14ac:dyDescent="0.25">
      <c r="A220" s="91"/>
      <c r="B220" s="92"/>
      <c r="C220" s="93"/>
      <c r="D220" s="92"/>
      <c r="E220" s="92"/>
      <c r="F220" s="91"/>
      <c r="G220" s="92"/>
      <c r="H220" s="92"/>
      <c r="I220" s="92"/>
      <c r="J220" s="92"/>
      <c r="K220" s="92"/>
      <c r="L220" s="92"/>
      <c r="M220" s="96"/>
      <c r="N220" s="92"/>
      <c r="O220" s="92"/>
      <c r="P220" s="92"/>
      <c r="Q220" s="92"/>
      <c r="R220" s="92"/>
      <c r="S220" s="92"/>
      <c r="T220" s="92"/>
    </row>
    <row r="221" spans="1:20" x14ac:dyDescent="0.25">
      <c r="A221" s="91"/>
      <c r="B221" s="92"/>
      <c r="C221" s="93"/>
      <c r="D221" s="92"/>
      <c r="E221" s="92"/>
      <c r="F221" s="91"/>
      <c r="G221" s="92"/>
      <c r="H221" s="92"/>
      <c r="I221" s="92"/>
      <c r="J221" s="92"/>
      <c r="K221" s="92"/>
      <c r="L221" s="92"/>
      <c r="M221" s="96"/>
      <c r="N221" s="92"/>
      <c r="O221" s="92"/>
      <c r="P221" s="92"/>
      <c r="Q221" s="92"/>
      <c r="R221" s="92"/>
      <c r="S221" s="92"/>
      <c r="T221" s="92"/>
    </row>
    <row r="222" spans="1:20" x14ac:dyDescent="0.25">
      <c r="A222" s="91"/>
      <c r="B222" s="92"/>
      <c r="C222" s="93"/>
      <c r="D222" s="92"/>
      <c r="E222" s="92"/>
      <c r="F222" s="91"/>
      <c r="G222" s="92"/>
      <c r="H222" s="92"/>
      <c r="I222" s="92"/>
      <c r="J222" s="92"/>
      <c r="K222" s="92"/>
      <c r="L222" s="92"/>
      <c r="M222" s="96"/>
      <c r="N222" s="92"/>
      <c r="O222" s="92"/>
      <c r="P222" s="92"/>
      <c r="Q222" s="92"/>
      <c r="R222" s="92"/>
      <c r="S222" s="92"/>
      <c r="T222" s="92"/>
    </row>
    <row r="223" spans="1:20" x14ac:dyDescent="0.25">
      <c r="A223" s="91"/>
      <c r="B223" s="92"/>
      <c r="C223" s="93"/>
      <c r="D223" s="92"/>
      <c r="E223" s="92"/>
      <c r="F223" s="91"/>
      <c r="G223" s="92"/>
      <c r="H223" s="92"/>
      <c r="I223" s="92"/>
      <c r="J223" s="92"/>
      <c r="K223" s="92"/>
      <c r="L223" s="92"/>
      <c r="M223" s="96"/>
      <c r="N223" s="92"/>
      <c r="O223" s="92"/>
      <c r="P223" s="92"/>
      <c r="Q223" s="92"/>
      <c r="R223" s="92"/>
      <c r="S223" s="92"/>
      <c r="T223" s="92"/>
    </row>
    <row r="224" spans="1:20" x14ac:dyDescent="0.25">
      <c r="A224" s="91"/>
      <c r="B224" s="92"/>
      <c r="C224" s="93"/>
      <c r="D224" s="92"/>
      <c r="E224" s="92"/>
      <c r="F224" s="91"/>
      <c r="G224" s="92"/>
      <c r="H224" s="92"/>
      <c r="I224" s="92"/>
      <c r="J224" s="92"/>
      <c r="K224" s="92"/>
      <c r="L224" s="92"/>
      <c r="M224" s="96"/>
      <c r="N224" s="92"/>
      <c r="O224" s="92"/>
      <c r="P224" s="92"/>
      <c r="Q224" s="92"/>
      <c r="R224" s="92"/>
      <c r="S224" s="92"/>
      <c r="T224" s="92"/>
    </row>
    <row r="225" spans="1:20" x14ac:dyDescent="0.25">
      <c r="A225" s="91"/>
      <c r="B225" s="92"/>
      <c r="C225" s="93"/>
      <c r="D225" s="92"/>
      <c r="E225" s="92"/>
      <c r="F225" s="91"/>
      <c r="G225" s="92"/>
      <c r="H225" s="92"/>
      <c r="I225" s="92"/>
      <c r="J225" s="92"/>
      <c r="K225" s="92"/>
      <c r="L225" s="92"/>
      <c r="M225" s="96"/>
      <c r="N225" s="92"/>
      <c r="O225" s="92"/>
      <c r="P225" s="92"/>
      <c r="Q225" s="92"/>
      <c r="R225" s="92"/>
      <c r="S225" s="92"/>
      <c r="T225" s="92"/>
    </row>
    <row r="226" spans="1:20" x14ac:dyDescent="0.25">
      <c r="A226" s="91"/>
      <c r="B226" s="92"/>
      <c r="C226" s="93"/>
      <c r="D226" s="92"/>
      <c r="E226" s="92"/>
      <c r="F226" s="91"/>
      <c r="G226" s="92"/>
      <c r="H226" s="92"/>
      <c r="I226" s="92"/>
      <c r="J226" s="92"/>
      <c r="K226" s="92"/>
      <c r="L226" s="92"/>
      <c r="M226" s="96"/>
      <c r="N226" s="92"/>
      <c r="O226" s="92"/>
      <c r="P226" s="92"/>
      <c r="Q226" s="92"/>
      <c r="R226" s="92"/>
      <c r="S226" s="92"/>
      <c r="T226" s="92"/>
    </row>
    <row r="227" spans="1:20" x14ac:dyDescent="0.25">
      <c r="A227" s="91"/>
      <c r="B227" s="92"/>
      <c r="C227" s="93"/>
      <c r="D227" s="92"/>
      <c r="E227" s="92"/>
      <c r="F227" s="91"/>
      <c r="G227" s="92"/>
      <c r="H227" s="92"/>
      <c r="I227" s="92"/>
      <c r="J227" s="92"/>
      <c r="K227" s="92"/>
      <c r="L227" s="92"/>
      <c r="M227" s="96"/>
      <c r="N227" s="92"/>
      <c r="O227" s="92"/>
      <c r="P227" s="92"/>
      <c r="Q227" s="92"/>
      <c r="R227" s="92"/>
      <c r="S227" s="92"/>
      <c r="T227" s="92"/>
    </row>
    <row r="228" spans="1:20" x14ac:dyDescent="0.25">
      <c r="A228" s="91"/>
      <c r="B228" s="92"/>
      <c r="C228" s="93"/>
      <c r="D228" s="92"/>
      <c r="E228" s="92"/>
      <c r="F228" s="91"/>
      <c r="G228" s="92"/>
      <c r="H228" s="92"/>
      <c r="I228" s="92"/>
      <c r="J228" s="92"/>
      <c r="K228" s="92"/>
      <c r="L228" s="92"/>
      <c r="M228" s="96"/>
      <c r="N228" s="92"/>
      <c r="O228" s="92"/>
      <c r="P228" s="92"/>
      <c r="Q228" s="92"/>
      <c r="R228" s="92"/>
      <c r="S228" s="92"/>
      <c r="T228" s="92"/>
    </row>
    <row r="229" spans="1:20" x14ac:dyDescent="0.25">
      <c r="A229" s="91"/>
      <c r="B229" s="92"/>
      <c r="C229" s="93"/>
      <c r="D229" s="92"/>
      <c r="E229" s="92"/>
      <c r="F229" s="91"/>
      <c r="G229" s="92"/>
      <c r="H229" s="92"/>
      <c r="I229" s="92"/>
      <c r="J229" s="92"/>
      <c r="K229" s="92"/>
      <c r="L229" s="92"/>
      <c r="M229" s="96"/>
      <c r="N229" s="92"/>
      <c r="O229" s="92"/>
      <c r="P229" s="92"/>
      <c r="Q229" s="92"/>
      <c r="R229" s="92"/>
      <c r="S229" s="92"/>
      <c r="T229" s="92"/>
    </row>
    <row r="230" spans="1:20" x14ac:dyDescent="0.25">
      <c r="A230" s="91"/>
      <c r="B230" s="92"/>
      <c r="C230" s="93"/>
      <c r="D230" s="92"/>
      <c r="E230" s="92"/>
      <c r="F230" s="91"/>
      <c r="G230" s="92"/>
      <c r="H230" s="92"/>
      <c r="I230" s="92"/>
      <c r="J230" s="92"/>
      <c r="K230" s="92"/>
      <c r="L230" s="92"/>
      <c r="M230" s="96"/>
      <c r="N230" s="92"/>
      <c r="O230" s="92"/>
      <c r="P230" s="92"/>
      <c r="Q230" s="92"/>
      <c r="R230" s="92"/>
      <c r="S230" s="92"/>
      <c r="T230" s="92"/>
    </row>
    <row r="231" spans="1:20" x14ac:dyDescent="0.25">
      <c r="A231" s="91"/>
      <c r="B231" s="92"/>
      <c r="C231" s="93"/>
      <c r="D231" s="92"/>
      <c r="E231" s="92"/>
      <c r="F231" s="91"/>
      <c r="G231" s="92"/>
      <c r="H231" s="92"/>
      <c r="I231" s="92"/>
      <c r="J231" s="92"/>
      <c r="K231" s="92"/>
      <c r="L231" s="92"/>
      <c r="M231" s="96"/>
      <c r="N231" s="92"/>
      <c r="O231" s="92"/>
      <c r="P231" s="92"/>
      <c r="Q231" s="92"/>
      <c r="R231" s="92"/>
      <c r="S231" s="92"/>
      <c r="T231" s="92"/>
    </row>
    <row r="232" spans="1:20" x14ac:dyDescent="0.25">
      <c r="A232" s="91"/>
      <c r="B232" s="92"/>
      <c r="C232" s="93"/>
      <c r="D232" s="92"/>
      <c r="E232" s="92"/>
      <c r="F232" s="91"/>
      <c r="G232" s="92"/>
      <c r="H232" s="92"/>
      <c r="I232" s="92"/>
      <c r="J232" s="92"/>
      <c r="K232" s="92"/>
      <c r="L232" s="92"/>
      <c r="M232" s="96"/>
      <c r="N232" s="92"/>
      <c r="O232" s="92"/>
      <c r="P232" s="92"/>
      <c r="Q232" s="92"/>
      <c r="R232" s="92"/>
      <c r="S232" s="92"/>
      <c r="T232" s="92"/>
    </row>
    <row r="233" spans="1:20" x14ac:dyDescent="0.25">
      <c r="A233" s="91"/>
      <c r="B233" s="92"/>
      <c r="C233" s="93"/>
      <c r="D233" s="92"/>
      <c r="E233" s="92"/>
      <c r="F233" s="91"/>
      <c r="G233" s="92"/>
      <c r="H233" s="92"/>
      <c r="I233" s="92"/>
      <c r="J233" s="92"/>
      <c r="K233" s="92"/>
      <c r="L233" s="92"/>
      <c r="M233" s="96"/>
      <c r="N233" s="92"/>
      <c r="O233" s="92"/>
      <c r="P233" s="92"/>
      <c r="Q233" s="92"/>
      <c r="R233" s="92"/>
      <c r="S233" s="92"/>
      <c r="T233" s="92"/>
    </row>
    <row r="234" spans="1:20" x14ac:dyDescent="0.25">
      <c r="A234" s="91"/>
      <c r="B234" s="92"/>
      <c r="C234" s="93"/>
      <c r="D234" s="92"/>
      <c r="E234" s="92"/>
      <c r="F234" s="91"/>
      <c r="G234" s="92"/>
      <c r="H234" s="92"/>
      <c r="I234" s="92"/>
      <c r="J234" s="92"/>
      <c r="K234" s="92"/>
      <c r="L234" s="92"/>
      <c r="M234" s="96"/>
      <c r="N234" s="92"/>
      <c r="O234" s="92"/>
      <c r="P234" s="92"/>
      <c r="Q234" s="92"/>
      <c r="R234" s="92"/>
      <c r="S234" s="92"/>
      <c r="T234" s="92"/>
    </row>
    <row r="235" spans="1:20" x14ac:dyDescent="0.25">
      <c r="A235" s="91"/>
      <c r="B235" s="92"/>
      <c r="C235" s="93"/>
      <c r="D235" s="92"/>
      <c r="E235" s="92"/>
      <c r="F235" s="91"/>
      <c r="G235" s="92"/>
      <c r="H235" s="92"/>
      <c r="I235" s="92"/>
      <c r="J235" s="92"/>
      <c r="K235" s="92"/>
      <c r="L235" s="92"/>
      <c r="M235" s="96"/>
      <c r="N235" s="92"/>
      <c r="O235" s="92"/>
      <c r="P235" s="92"/>
      <c r="Q235" s="92"/>
      <c r="R235" s="92"/>
      <c r="S235" s="92"/>
      <c r="T235" s="92"/>
    </row>
    <row r="236" spans="1:20" x14ac:dyDescent="0.25">
      <c r="A236" s="91"/>
      <c r="B236" s="92"/>
      <c r="C236" s="93"/>
      <c r="D236" s="92"/>
      <c r="E236" s="92"/>
      <c r="F236" s="91"/>
      <c r="G236" s="92"/>
      <c r="H236" s="92"/>
      <c r="I236" s="92"/>
      <c r="J236" s="92"/>
      <c r="K236" s="92"/>
      <c r="L236" s="92"/>
      <c r="M236" s="96"/>
      <c r="N236" s="92"/>
      <c r="O236" s="92"/>
      <c r="P236" s="92"/>
      <c r="Q236" s="92"/>
      <c r="R236" s="92"/>
      <c r="S236" s="92"/>
      <c r="T236" s="92"/>
    </row>
    <row r="237" spans="1:20" x14ac:dyDescent="0.25">
      <c r="A237" s="91"/>
      <c r="B237" s="92"/>
      <c r="C237" s="93"/>
      <c r="D237" s="92"/>
      <c r="E237" s="92"/>
      <c r="F237" s="91"/>
      <c r="G237" s="92"/>
      <c r="H237" s="92"/>
      <c r="I237" s="92"/>
      <c r="J237" s="92"/>
      <c r="K237" s="92"/>
      <c r="L237" s="92"/>
      <c r="M237" s="96"/>
      <c r="N237" s="92"/>
      <c r="O237" s="92"/>
      <c r="P237" s="92"/>
      <c r="Q237" s="92"/>
      <c r="R237" s="92"/>
      <c r="S237" s="92"/>
      <c r="T237" s="92"/>
    </row>
    <row r="238" spans="1:20" x14ac:dyDescent="0.25">
      <c r="A238" s="91"/>
      <c r="B238" s="92"/>
      <c r="C238" s="93"/>
      <c r="D238" s="92"/>
      <c r="E238" s="92"/>
      <c r="F238" s="91"/>
      <c r="G238" s="92"/>
      <c r="H238" s="92"/>
      <c r="I238" s="92"/>
      <c r="J238" s="92"/>
      <c r="K238" s="92"/>
      <c r="L238" s="92"/>
      <c r="M238" s="96"/>
      <c r="N238" s="92"/>
      <c r="O238" s="92"/>
      <c r="P238" s="92"/>
      <c r="Q238" s="92"/>
      <c r="R238" s="92"/>
      <c r="S238" s="92"/>
      <c r="T238" s="92"/>
    </row>
    <row r="239" spans="1:20" x14ac:dyDescent="0.25">
      <c r="A239" s="91"/>
      <c r="B239" s="92"/>
      <c r="C239" s="93"/>
      <c r="D239" s="92"/>
      <c r="E239" s="92"/>
      <c r="F239" s="91"/>
      <c r="G239" s="92"/>
      <c r="H239" s="92"/>
      <c r="I239" s="92"/>
      <c r="J239" s="92"/>
      <c r="K239" s="92"/>
      <c r="L239" s="92"/>
      <c r="M239" s="96"/>
      <c r="N239" s="92"/>
      <c r="O239" s="92"/>
      <c r="P239" s="92"/>
      <c r="Q239" s="92"/>
      <c r="R239" s="92"/>
      <c r="S239" s="92"/>
      <c r="T239" s="92"/>
    </row>
    <row r="240" spans="1:20" x14ac:dyDescent="0.25">
      <c r="A240" s="91"/>
      <c r="B240" s="92"/>
      <c r="C240" s="93"/>
      <c r="D240" s="92"/>
      <c r="E240" s="92"/>
      <c r="F240" s="91"/>
      <c r="G240" s="92"/>
      <c r="H240" s="92"/>
      <c r="I240" s="92"/>
      <c r="J240" s="92"/>
      <c r="K240" s="92"/>
      <c r="L240" s="92"/>
      <c r="M240" s="96"/>
      <c r="N240" s="92"/>
      <c r="O240" s="92"/>
      <c r="P240" s="92"/>
      <c r="Q240" s="92"/>
      <c r="R240" s="92"/>
      <c r="S240" s="92"/>
      <c r="T240" s="92"/>
    </row>
    <row r="241" spans="1:20" x14ac:dyDescent="0.25">
      <c r="A241" s="91"/>
      <c r="B241" s="92"/>
      <c r="C241" s="93"/>
      <c r="D241" s="92"/>
      <c r="E241" s="92"/>
      <c r="F241" s="91"/>
      <c r="G241" s="92"/>
      <c r="H241" s="92"/>
      <c r="I241" s="92"/>
      <c r="J241" s="92"/>
      <c r="K241" s="92"/>
      <c r="L241" s="92"/>
      <c r="M241" s="96"/>
      <c r="N241" s="92"/>
      <c r="O241" s="92"/>
      <c r="P241" s="92"/>
      <c r="Q241" s="92"/>
      <c r="R241" s="92"/>
      <c r="S241" s="92"/>
      <c r="T241" s="92"/>
    </row>
    <row r="242" spans="1:20" x14ac:dyDescent="0.25">
      <c r="A242" s="91"/>
      <c r="B242" s="92"/>
      <c r="C242" s="93"/>
      <c r="D242" s="92"/>
      <c r="E242" s="92"/>
      <c r="F242" s="91"/>
      <c r="G242" s="92"/>
      <c r="H242" s="92"/>
      <c r="I242" s="92"/>
      <c r="J242" s="92"/>
      <c r="K242" s="92"/>
      <c r="L242" s="92"/>
      <c r="M242" s="96"/>
      <c r="N242" s="92"/>
      <c r="O242" s="92"/>
      <c r="P242" s="92"/>
      <c r="Q242" s="92"/>
      <c r="R242" s="92"/>
      <c r="S242" s="92"/>
      <c r="T242" s="92"/>
    </row>
    <row r="243" spans="1:20" x14ac:dyDescent="0.25">
      <c r="A243" s="91"/>
      <c r="B243" s="92"/>
      <c r="C243" s="93"/>
      <c r="D243" s="92"/>
      <c r="E243" s="92"/>
      <c r="F243" s="91"/>
      <c r="G243" s="92"/>
      <c r="H243" s="92"/>
      <c r="I243" s="92"/>
      <c r="J243" s="92"/>
      <c r="K243" s="92"/>
      <c r="L243" s="92"/>
      <c r="M243" s="96"/>
      <c r="N243" s="92"/>
      <c r="O243" s="92"/>
      <c r="P243" s="92"/>
      <c r="Q243" s="92"/>
      <c r="R243" s="92"/>
      <c r="S243" s="92"/>
      <c r="T243" s="92"/>
    </row>
    <row r="244" spans="1:20" x14ac:dyDescent="0.25">
      <c r="A244" s="91"/>
      <c r="B244" s="92"/>
      <c r="C244" s="93"/>
      <c r="D244" s="92"/>
      <c r="E244" s="92"/>
      <c r="F244" s="91"/>
      <c r="G244" s="92"/>
      <c r="H244" s="92"/>
      <c r="I244" s="92"/>
      <c r="J244" s="92"/>
      <c r="K244" s="92"/>
      <c r="L244" s="92"/>
      <c r="M244" s="96"/>
      <c r="N244" s="92"/>
      <c r="O244" s="92"/>
      <c r="P244" s="92"/>
      <c r="Q244" s="92"/>
      <c r="R244" s="92"/>
      <c r="S244" s="92"/>
      <c r="T244" s="92"/>
    </row>
    <row r="245" spans="1:20" x14ac:dyDescent="0.25">
      <c r="A245" s="91"/>
      <c r="B245" s="92"/>
      <c r="C245" s="93"/>
      <c r="D245" s="92"/>
      <c r="E245" s="92"/>
      <c r="F245" s="91"/>
      <c r="G245" s="92"/>
      <c r="H245" s="92"/>
      <c r="I245" s="92"/>
      <c r="J245" s="92"/>
      <c r="K245" s="92"/>
      <c r="L245" s="92"/>
      <c r="M245" s="96"/>
      <c r="N245" s="92"/>
      <c r="O245" s="92"/>
      <c r="P245" s="92"/>
      <c r="Q245" s="92"/>
      <c r="R245" s="92"/>
      <c r="S245" s="92"/>
      <c r="T245" s="92"/>
    </row>
    <row r="246" spans="1:20" x14ac:dyDescent="0.25">
      <c r="A246" s="91"/>
      <c r="B246" s="92"/>
      <c r="C246" s="93"/>
      <c r="D246" s="92"/>
      <c r="E246" s="92"/>
      <c r="F246" s="91"/>
      <c r="G246" s="92"/>
      <c r="H246" s="92"/>
      <c r="I246" s="92"/>
      <c r="J246" s="92"/>
      <c r="K246" s="92"/>
      <c r="L246" s="92"/>
      <c r="M246" s="96"/>
      <c r="N246" s="92"/>
      <c r="O246" s="92"/>
      <c r="P246" s="92"/>
      <c r="Q246" s="92"/>
      <c r="R246" s="92"/>
      <c r="S246" s="92"/>
      <c r="T246" s="92"/>
    </row>
    <row r="247" spans="1:20" x14ac:dyDescent="0.25">
      <c r="A247" s="91"/>
      <c r="B247" s="92"/>
      <c r="C247" s="93"/>
      <c r="D247" s="92"/>
      <c r="E247" s="92"/>
      <c r="F247" s="91"/>
      <c r="G247" s="92"/>
      <c r="H247" s="92"/>
      <c r="I247" s="92"/>
      <c r="J247" s="92"/>
      <c r="K247" s="92"/>
      <c r="L247" s="92"/>
      <c r="M247" s="96"/>
      <c r="N247" s="92"/>
      <c r="O247" s="92"/>
      <c r="P247" s="92"/>
      <c r="Q247" s="92"/>
      <c r="R247" s="92"/>
      <c r="S247" s="92"/>
      <c r="T247" s="92"/>
    </row>
    <row r="248" spans="1:20" x14ac:dyDescent="0.25">
      <c r="A248" s="91"/>
      <c r="B248" s="92"/>
      <c r="C248" s="93"/>
      <c r="D248" s="92"/>
      <c r="E248" s="92"/>
      <c r="F248" s="91"/>
      <c r="G248" s="92"/>
      <c r="H248" s="92"/>
      <c r="I248" s="92"/>
      <c r="J248" s="92"/>
      <c r="K248" s="92"/>
      <c r="L248" s="92"/>
      <c r="M248" s="96"/>
      <c r="N248" s="92"/>
      <c r="O248" s="92"/>
      <c r="P248" s="92"/>
      <c r="Q248" s="92"/>
      <c r="R248" s="92"/>
      <c r="S248" s="92"/>
      <c r="T248" s="92"/>
    </row>
    <row r="249" spans="1:20" x14ac:dyDescent="0.25">
      <c r="A249" s="91"/>
      <c r="B249" s="92"/>
      <c r="C249" s="93"/>
      <c r="D249" s="92"/>
      <c r="E249" s="92"/>
      <c r="F249" s="91"/>
      <c r="G249" s="92"/>
      <c r="H249" s="92"/>
      <c r="I249" s="92"/>
      <c r="J249" s="92"/>
      <c r="K249" s="92"/>
      <c r="L249" s="92"/>
      <c r="M249" s="96"/>
      <c r="N249" s="92"/>
      <c r="O249" s="92"/>
      <c r="P249" s="92"/>
      <c r="Q249" s="92"/>
      <c r="R249" s="92"/>
      <c r="S249" s="92"/>
      <c r="T249" s="92"/>
    </row>
    <row r="250" spans="1:20" x14ac:dyDescent="0.25">
      <c r="A250" s="91"/>
      <c r="B250" s="92"/>
      <c r="C250" s="93"/>
      <c r="D250" s="92"/>
      <c r="E250" s="92"/>
      <c r="F250" s="91"/>
      <c r="G250" s="92"/>
      <c r="H250" s="92"/>
      <c r="I250" s="92"/>
      <c r="J250" s="92"/>
      <c r="K250" s="92"/>
      <c r="L250" s="92"/>
      <c r="M250" s="96"/>
      <c r="N250" s="92"/>
      <c r="O250" s="92"/>
      <c r="P250" s="92"/>
      <c r="Q250" s="92"/>
      <c r="R250" s="92"/>
      <c r="S250" s="92"/>
      <c r="T250" s="92"/>
    </row>
    <row r="251" spans="1:20" x14ac:dyDescent="0.25">
      <c r="A251" s="91"/>
      <c r="B251" s="92"/>
      <c r="C251" s="93"/>
      <c r="D251" s="92"/>
      <c r="E251" s="92"/>
      <c r="F251" s="91"/>
      <c r="G251" s="92"/>
      <c r="H251" s="92"/>
      <c r="I251" s="92"/>
      <c r="J251" s="92"/>
      <c r="K251" s="92"/>
      <c r="L251" s="92"/>
      <c r="M251" s="96"/>
      <c r="N251" s="92"/>
      <c r="O251" s="92"/>
      <c r="P251" s="92"/>
      <c r="Q251" s="92"/>
      <c r="R251" s="92"/>
      <c r="S251" s="92"/>
      <c r="T251" s="92"/>
    </row>
    <row r="252" spans="1:20" x14ac:dyDescent="0.25">
      <c r="A252" s="91"/>
      <c r="B252" s="92"/>
      <c r="C252" s="93"/>
      <c r="D252" s="92"/>
      <c r="E252" s="92"/>
      <c r="F252" s="91"/>
      <c r="G252" s="92"/>
      <c r="H252" s="92"/>
      <c r="I252" s="92"/>
      <c r="J252" s="92"/>
      <c r="K252" s="92"/>
      <c r="L252" s="92"/>
      <c r="M252" s="96"/>
      <c r="N252" s="92"/>
      <c r="O252" s="92"/>
      <c r="P252" s="92"/>
      <c r="Q252" s="92"/>
      <c r="R252" s="92"/>
      <c r="S252" s="92"/>
      <c r="T252" s="92"/>
    </row>
    <row r="253" spans="1:20" x14ac:dyDescent="0.25">
      <c r="A253" s="91"/>
      <c r="B253" s="92"/>
      <c r="C253" s="93"/>
      <c r="D253" s="92"/>
      <c r="E253" s="92"/>
      <c r="F253" s="91"/>
      <c r="G253" s="92"/>
      <c r="H253" s="92"/>
      <c r="I253" s="92"/>
      <c r="J253" s="92"/>
      <c r="K253" s="92"/>
      <c r="L253" s="92"/>
      <c r="M253" s="96"/>
      <c r="N253" s="92"/>
      <c r="O253" s="92"/>
      <c r="P253" s="92"/>
      <c r="Q253" s="92"/>
      <c r="R253" s="92"/>
      <c r="S253" s="92"/>
      <c r="T253" s="92"/>
    </row>
    <row r="254" spans="1:20" x14ac:dyDescent="0.25">
      <c r="A254" s="91"/>
      <c r="B254" s="92"/>
      <c r="C254" s="93"/>
      <c r="D254" s="92"/>
      <c r="E254" s="92"/>
      <c r="F254" s="91"/>
      <c r="G254" s="92"/>
      <c r="H254" s="92"/>
      <c r="I254" s="92"/>
      <c r="J254" s="92"/>
      <c r="K254" s="92"/>
      <c r="L254" s="92"/>
      <c r="M254" s="96"/>
      <c r="N254" s="92"/>
      <c r="O254" s="92"/>
      <c r="P254" s="92"/>
      <c r="Q254" s="92"/>
      <c r="R254" s="92"/>
      <c r="S254" s="92"/>
      <c r="T254" s="92"/>
    </row>
    <row r="255" spans="1:20" x14ac:dyDescent="0.25">
      <c r="A255" s="91"/>
      <c r="B255" s="92"/>
      <c r="C255" s="93"/>
      <c r="D255" s="92"/>
      <c r="E255" s="92"/>
      <c r="F255" s="91"/>
      <c r="G255" s="92"/>
      <c r="H255" s="92"/>
      <c r="I255" s="92"/>
      <c r="J255" s="92"/>
      <c r="K255" s="92"/>
      <c r="L255" s="92"/>
      <c r="M255" s="96"/>
      <c r="N255" s="92"/>
      <c r="O255" s="92"/>
      <c r="P255" s="92"/>
      <c r="Q255" s="92"/>
      <c r="R255" s="92"/>
      <c r="S255" s="92"/>
      <c r="T255" s="92"/>
    </row>
    <row r="256" spans="1:20" x14ac:dyDescent="0.25">
      <c r="A256" s="91"/>
      <c r="B256" s="92"/>
      <c r="C256" s="93"/>
      <c r="D256" s="92"/>
      <c r="E256" s="92"/>
      <c r="F256" s="91"/>
      <c r="G256" s="92"/>
      <c r="H256" s="92"/>
      <c r="I256" s="92"/>
      <c r="J256" s="92"/>
      <c r="K256" s="92"/>
      <c r="L256" s="92"/>
      <c r="M256" s="96"/>
      <c r="N256" s="92"/>
      <c r="O256" s="92"/>
      <c r="P256" s="92"/>
      <c r="Q256" s="92"/>
      <c r="R256" s="92"/>
      <c r="S256" s="92"/>
      <c r="T256" s="92"/>
    </row>
    <row r="257" spans="1:20" x14ac:dyDescent="0.25">
      <c r="A257" s="91"/>
      <c r="B257" s="92"/>
      <c r="C257" s="93"/>
      <c r="D257" s="92"/>
      <c r="E257" s="92"/>
      <c r="F257" s="91"/>
      <c r="G257" s="92"/>
      <c r="H257" s="92"/>
      <c r="I257" s="92"/>
      <c r="J257" s="92"/>
      <c r="K257" s="92"/>
      <c r="L257" s="92"/>
      <c r="M257" s="96"/>
      <c r="N257" s="92"/>
      <c r="O257" s="92"/>
      <c r="P257" s="92"/>
      <c r="Q257" s="92"/>
      <c r="R257" s="92"/>
      <c r="S257" s="92"/>
      <c r="T257" s="92"/>
    </row>
    <row r="258" spans="1:20" x14ac:dyDescent="0.25">
      <c r="A258" s="91"/>
      <c r="B258" s="92"/>
      <c r="C258" s="93"/>
      <c r="D258" s="92"/>
      <c r="E258" s="92"/>
      <c r="F258" s="91"/>
      <c r="G258" s="92"/>
      <c r="H258" s="92"/>
      <c r="I258" s="92"/>
      <c r="J258" s="92"/>
      <c r="K258" s="92"/>
      <c r="L258" s="92"/>
      <c r="M258" s="96"/>
      <c r="N258" s="92"/>
      <c r="O258" s="92"/>
      <c r="P258" s="92"/>
      <c r="Q258" s="92"/>
      <c r="R258" s="92"/>
      <c r="S258" s="92"/>
      <c r="T258" s="92"/>
    </row>
    <row r="259" spans="1:20" x14ac:dyDescent="0.25">
      <c r="A259" s="91"/>
      <c r="B259" s="92"/>
      <c r="C259" s="93"/>
      <c r="D259" s="92"/>
      <c r="E259" s="92"/>
      <c r="F259" s="91"/>
      <c r="G259" s="92"/>
      <c r="H259" s="92"/>
      <c r="I259" s="92"/>
      <c r="J259" s="92"/>
      <c r="K259" s="92"/>
      <c r="L259" s="92"/>
      <c r="M259" s="96"/>
      <c r="N259" s="92"/>
      <c r="O259" s="92"/>
      <c r="P259" s="92"/>
      <c r="Q259" s="92"/>
      <c r="R259" s="92"/>
      <c r="S259" s="92"/>
      <c r="T259" s="92"/>
    </row>
    <row r="260" spans="1:20" x14ac:dyDescent="0.25">
      <c r="A260" s="91"/>
      <c r="B260" s="92"/>
      <c r="C260" s="93"/>
      <c r="D260" s="92"/>
      <c r="E260" s="92"/>
      <c r="F260" s="91"/>
      <c r="G260" s="92"/>
      <c r="H260" s="92"/>
      <c r="I260" s="92"/>
      <c r="J260" s="92"/>
      <c r="K260" s="92"/>
      <c r="L260" s="92"/>
      <c r="M260" s="96"/>
      <c r="N260" s="92"/>
      <c r="O260" s="92"/>
      <c r="P260" s="92"/>
      <c r="Q260" s="92"/>
      <c r="R260" s="92"/>
      <c r="S260" s="92"/>
      <c r="T260" s="92"/>
    </row>
    <row r="261" spans="1:20" x14ac:dyDescent="0.25">
      <c r="A261" s="91"/>
      <c r="B261" s="92"/>
      <c r="C261" s="93"/>
      <c r="D261" s="92"/>
      <c r="E261" s="92"/>
      <c r="F261" s="91"/>
      <c r="G261" s="92"/>
      <c r="H261" s="92"/>
      <c r="I261" s="92"/>
      <c r="J261" s="92"/>
      <c r="K261" s="92"/>
      <c r="L261" s="92"/>
      <c r="M261" s="96"/>
      <c r="N261" s="92"/>
      <c r="O261" s="92"/>
      <c r="P261" s="92"/>
      <c r="Q261" s="92"/>
      <c r="R261" s="92"/>
      <c r="S261" s="92"/>
      <c r="T261" s="92"/>
    </row>
    <row r="262" spans="1:20" x14ac:dyDescent="0.25">
      <c r="A262" s="91"/>
      <c r="B262" s="92"/>
      <c r="C262" s="93"/>
      <c r="D262" s="92"/>
      <c r="E262" s="92"/>
      <c r="F262" s="91"/>
      <c r="G262" s="92"/>
      <c r="H262" s="92"/>
      <c r="I262" s="92"/>
      <c r="J262" s="92"/>
      <c r="K262" s="92"/>
      <c r="L262" s="92"/>
      <c r="M262" s="96"/>
      <c r="N262" s="92"/>
      <c r="O262" s="92"/>
      <c r="P262" s="92"/>
      <c r="Q262" s="92"/>
      <c r="R262" s="92"/>
      <c r="S262" s="92"/>
      <c r="T262" s="92"/>
    </row>
    <row r="263" spans="1:20" x14ac:dyDescent="0.25">
      <c r="A263" s="91"/>
      <c r="B263" s="92"/>
      <c r="C263" s="93"/>
      <c r="D263" s="92"/>
      <c r="E263" s="92"/>
      <c r="F263" s="91"/>
      <c r="G263" s="92"/>
      <c r="H263" s="92"/>
      <c r="I263" s="92"/>
      <c r="J263" s="92"/>
      <c r="K263" s="92"/>
      <c r="L263" s="92"/>
      <c r="M263" s="96"/>
      <c r="N263" s="92"/>
      <c r="O263" s="92"/>
      <c r="P263" s="92"/>
      <c r="Q263" s="92"/>
      <c r="R263" s="92"/>
      <c r="S263" s="92"/>
      <c r="T263" s="92"/>
    </row>
    <row r="264" spans="1:20" x14ac:dyDescent="0.25">
      <c r="A264" s="91"/>
      <c r="B264" s="92"/>
      <c r="C264" s="93"/>
      <c r="D264" s="92"/>
      <c r="E264" s="92"/>
      <c r="F264" s="91"/>
      <c r="G264" s="92"/>
      <c r="H264" s="92"/>
      <c r="I264" s="92"/>
      <c r="J264" s="92"/>
      <c r="K264" s="92"/>
      <c r="L264" s="92"/>
      <c r="M264" s="96"/>
      <c r="N264" s="92"/>
      <c r="O264" s="92"/>
      <c r="P264" s="92"/>
      <c r="Q264" s="92"/>
      <c r="R264" s="92"/>
      <c r="S264" s="92"/>
      <c r="T264" s="92"/>
    </row>
    <row r="265" spans="1:20" x14ac:dyDescent="0.25">
      <c r="A265" s="91"/>
      <c r="B265" s="92"/>
      <c r="C265" s="93"/>
      <c r="D265" s="92"/>
      <c r="E265" s="92"/>
      <c r="F265" s="91"/>
      <c r="G265" s="92"/>
      <c r="H265" s="92"/>
      <c r="I265" s="92"/>
      <c r="J265" s="92"/>
      <c r="K265" s="92"/>
      <c r="L265" s="92"/>
      <c r="M265" s="96"/>
      <c r="N265" s="92"/>
      <c r="O265" s="92"/>
      <c r="P265" s="92"/>
      <c r="Q265" s="92"/>
      <c r="R265" s="92"/>
      <c r="S265" s="92"/>
      <c r="T265" s="92"/>
    </row>
    <row r="266" spans="1:20" x14ac:dyDescent="0.25">
      <c r="A266" s="91"/>
      <c r="B266" s="92"/>
      <c r="C266" s="93"/>
      <c r="D266" s="92"/>
      <c r="E266" s="92"/>
      <c r="F266" s="91"/>
      <c r="G266" s="92"/>
      <c r="H266" s="92"/>
      <c r="I266" s="92"/>
      <c r="J266" s="92"/>
      <c r="K266" s="92"/>
      <c r="L266" s="92"/>
      <c r="M266" s="96"/>
      <c r="N266" s="92"/>
      <c r="O266" s="92"/>
      <c r="P266" s="92"/>
      <c r="Q266" s="92"/>
      <c r="R266" s="92"/>
      <c r="S266" s="92"/>
      <c r="T266" s="92"/>
    </row>
    <row r="267" spans="1:20" x14ac:dyDescent="0.25">
      <c r="A267" s="91"/>
      <c r="B267" s="92"/>
      <c r="C267" s="93"/>
      <c r="D267" s="92"/>
      <c r="E267" s="92"/>
      <c r="F267" s="91"/>
      <c r="G267" s="92"/>
      <c r="H267" s="92"/>
      <c r="I267" s="92"/>
      <c r="J267" s="92"/>
      <c r="K267" s="92"/>
      <c r="L267" s="92"/>
      <c r="M267" s="96"/>
      <c r="N267" s="92"/>
      <c r="O267" s="92"/>
      <c r="P267" s="92"/>
      <c r="Q267" s="92"/>
      <c r="R267" s="92"/>
      <c r="S267" s="92"/>
      <c r="T267" s="92"/>
    </row>
    <row r="268" spans="1:20" x14ac:dyDescent="0.25">
      <c r="A268" s="91"/>
      <c r="B268" s="92"/>
      <c r="C268" s="93"/>
      <c r="D268" s="92"/>
      <c r="E268" s="92"/>
      <c r="F268" s="91"/>
      <c r="G268" s="92"/>
      <c r="H268" s="92"/>
      <c r="I268" s="92"/>
      <c r="J268" s="92"/>
      <c r="K268" s="92"/>
      <c r="L268" s="92"/>
      <c r="M268" s="96"/>
      <c r="N268" s="92"/>
      <c r="O268" s="92"/>
      <c r="P268" s="92"/>
      <c r="Q268" s="92"/>
      <c r="R268" s="92"/>
      <c r="S268" s="92"/>
      <c r="T268" s="92"/>
    </row>
    <row r="269" spans="1:20" x14ac:dyDescent="0.25">
      <c r="A269" s="91"/>
      <c r="B269" s="92"/>
      <c r="C269" s="93"/>
      <c r="D269" s="92"/>
      <c r="E269" s="92"/>
      <c r="F269" s="91"/>
      <c r="G269" s="92"/>
      <c r="H269" s="92"/>
      <c r="I269" s="92"/>
      <c r="J269" s="92"/>
      <c r="K269" s="92"/>
      <c r="L269" s="92"/>
      <c r="M269" s="96"/>
      <c r="N269" s="92"/>
      <c r="O269" s="92"/>
      <c r="P269" s="92"/>
      <c r="Q269" s="92"/>
      <c r="R269" s="92"/>
      <c r="S269" s="92"/>
      <c r="T269" s="92"/>
    </row>
    <row r="270" spans="1:20" x14ac:dyDescent="0.25">
      <c r="A270" s="91"/>
      <c r="B270" s="92"/>
      <c r="C270" s="93"/>
      <c r="D270" s="92"/>
      <c r="E270" s="92"/>
      <c r="F270" s="91"/>
      <c r="G270" s="92"/>
      <c r="H270" s="92"/>
      <c r="I270" s="92"/>
      <c r="J270" s="92"/>
      <c r="K270" s="92"/>
      <c r="L270" s="92"/>
      <c r="M270" s="96"/>
      <c r="N270" s="92"/>
      <c r="O270" s="92"/>
      <c r="P270" s="92"/>
      <c r="Q270" s="92"/>
      <c r="R270" s="92"/>
      <c r="S270" s="92"/>
      <c r="T270" s="92"/>
    </row>
    <row r="271" spans="1:20" x14ac:dyDescent="0.25">
      <c r="A271" s="91"/>
      <c r="B271" s="92"/>
      <c r="C271" s="93"/>
      <c r="D271" s="92"/>
      <c r="E271" s="92"/>
      <c r="F271" s="91"/>
      <c r="G271" s="92"/>
      <c r="H271" s="92"/>
      <c r="I271" s="92"/>
      <c r="J271" s="92"/>
      <c r="K271" s="92"/>
      <c r="L271" s="92"/>
      <c r="M271" s="96"/>
      <c r="N271" s="92"/>
      <c r="O271" s="92"/>
      <c r="P271" s="92"/>
      <c r="Q271" s="92"/>
      <c r="R271" s="92"/>
      <c r="S271" s="92"/>
      <c r="T271" s="92"/>
    </row>
    <row r="272" spans="1:20" x14ac:dyDescent="0.25">
      <c r="A272" s="91"/>
      <c r="B272" s="92"/>
      <c r="C272" s="93"/>
      <c r="D272" s="92"/>
      <c r="E272" s="92"/>
      <c r="F272" s="91"/>
      <c r="G272" s="92"/>
      <c r="H272" s="92"/>
      <c r="I272" s="92"/>
      <c r="J272" s="92"/>
      <c r="K272" s="92"/>
      <c r="L272" s="92"/>
      <c r="M272" s="96"/>
      <c r="N272" s="92"/>
      <c r="O272" s="92"/>
      <c r="P272" s="92"/>
      <c r="Q272" s="92"/>
      <c r="R272" s="92"/>
      <c r="S272" s="92"/>
      <c r="T272" s="92"/>
    </row>
    <row r="273" spans="1:20" x14ac:dyDescent="0.25">
      <c r="A273" s="91"/>
      <c r="B273" s="92"/>
      <c r="C273" s="93"/>
      <c r="D273" s="92"/>
      <c r="E273" s="92"/>
      <c r="F273" s="91"/>
      <c r="G273" s="92"/>
      <c r="H273" s="92"/>
      <c r="I273" s="92"/>
      <c r="J273" s="92"/>
      <c r="K273" s="92"/>
      <c r="L273" s="92"/>
      <c r="M273" s="96"/>
      <c r="N273" s="92"/>
      <c r="O273" s="92"/>
      <c r="P273" s="92"/>
      <c r="Q273" s="92"/>
      <c r="R273" s="92"/>
      <c r="S273" s="92"/>
      <c r="T273" s="92"/>
    </row>
    <row r="274" spans="1:20" x14ac:dyDescent="0.25">
      <c r="A274" s="91"/>
      <c r="B274" s="92"/>
      <c r="C274" s="93"/>
      <c r="D274" s="92"/>
      <c r="E274" s="92"/>
      <c r="F274" s="91"/>
      <c r="G274" s="92"/>
      <c r="H274" s="92"/>
      <c r="I274" s="92"/>
      <c r="J274" s="92"/>
      <c r="K274" s="92"/>
      <c r="L274" s="92"/>
      <c r="M274" s="96"/>
      <c r="N274" s="92"/>
      <c r="O274" s="92"/>
      <c r="P274" s="92"/>
      <c r="Q274" s="92"/>
      <c r="R274" s="92"/>
      <c r="S274" s="92"/>
      <c r="T274" s="92"/>
    </row>
    <row r="275" spans="1:20" x14ac:dyDescent="0.25">
      <c r="A275" s="91"/>
      <c r="B275" s="92"/>
      <c r="C275" s="93"/>
      <c r="D275" s="92"/>
      <c r="E275" s="92"/>
      <c r="F275" s="91"/>
      <c r="G275" s="92"/>
      <c r="H275" s="92"/>
      <c r="I275" s="92"/>
      <c r="J275" s="92"/>
      <c r="K275" s="92"/>
      <c r="L275" s="92"/>
      <c r="M275" s="96"/>
      <c r="N275" s="92"/>
      <c r="O275" s="92"/>
      <c r="P275" s="92"/>
      <c r="Q275" s="92"/>
      <c r="R275" s="92"/>
      <c r="S275" s="92"/>
      <c r="T275" s="92"/>
    </row>
    <row r="276" spans="1:20" x14ac:dyDescent="0.25">
      <c r="A276" s="91"/>
      <c r="B276" s="92"/>
      <c r="C276" s="93"/>
      <c r="D276" s="92"/>
      <c r="E276" s="92"/>
      <c r="F276" s="91"/>
      <c r="G276" s="92"/>
      <c r="H276" s="92"/>
      <c r="I276" s="92"/>
      <c r="J276" s="92"/>
      <c r="K276" s="92"/>
      <c r="L276" s="92"/>
      <c r="M276" s="96"/>
      <c r="N276" s="92"/>
      <c r="O276" s="92"/>
      <c r="P276" s="92"/>
      <c r="Q276" s="92"/>
      <c r="R276" s="92"/>
      <c r="S276" s="92"/>
      <c r="T276" s="92"/>
    </row>
    <row r="277" spans="1:20" x14ac:dyDescent="0.25">
      <c r="A277" s="91"/>
      <c r="B277" s="92"/>
      <c r="C277" s="93"/>
      <c r="D277" s="92"/>
      <c r="E277" s="92"/>
      <c r="F277" s="91"/>
      <c r="G277" s="92"/>
      <c r="H277" s="92"/>
      <c r="I277" s="92"/>
      <c r="J277" s="92"/>
      <c r="K277" s="92"/>
      <c r="L277" s="92"/>
      <c r="M277" s="96"/>
      <c r="N277" s="92"/>
      <c r="O277" s="92"/>
      <c r="P277" s="92"/>
      <c r="Q277" s="92"/>
      <c r="R277" s="92"/>
      <c r="S277" s="92"/>
      <c r="T277" s="92"/>
    </row>
    <row r="278" spans="1:20" x14ac:dyDescent="0.25">
      <c r="A278" s="91"/>
      <c r="B278" s="92"/>
      <c r="C278" s="93"/>
      <c r="D278" s="92"/>
      <c r="E278" s="92"/>
      <c r="F278" s="91"/>
      <c r="G278" s="92"/>
      <c r="H278" s="92"/>
      <c r="I278" s="92"/>
      <c r="J278" s="92"/>
      <c r="K278" s="92"/>
      <c r="L278" s="92"/>
      <c r="M278" s="96"/>
      <c r="N278" s="92"/>
      <c r="O278" s="92"/>
      <c r="P278" s="92"/>
      <c r="Q278" s="92"/>
      <c r="R278" s="92"/>
      <c r="S278" s="92"/>
      <c r="T278" s="92"/>
    </row>
    <row r="279" spans="1:20" x14ac:dyDescent="0.25">
      <c r="A279" s="91"/>
      <c r="B279" s="92"/>
      <c r="C279" s="93"/>
      <c r="D279" s="92"/>
      <c r="E279" s="92"/>
      <c r="F279" s="91"/>
      <c r="G279" s="92"/>
      <c r="H279" s="92"/>
      <c r="I279" s="92"/>
      <c r="J279" s="92"/>
      <c r="K279" s="92"/>
      <c r="L279" s="92"/>
      <c r="M279" s="96"/>
      <c r="N279" s="92"/>
      <c r="O279" s="92"/>
      <c r="P279" s="92"/>
      <c r="Q279" s="92"/>
      <c r="R279" s="92"/>
      <c r="S279" s="92"/>
      <c r="T279" s="92"/>
    </row>
    <row r="280" spans="1:20" x14ac:dyDescent="0.25">
      <c r="A280" s="91"/>
      <c r="B280" s="92"/>
      <c r="C280" s="93"/>
      <c r="D280" s="92"/>
      <c r="E280" s="92"/>
      <c r="F280" s="91"/>
      <c r="G280" s="92"/>
      <c r="H280" s="92"/>
      <c r="I280" s="92"/>
      <c r="J280" s="92"/>
      <c r="K280" s="92"/>
      <c r="L280" s="92"/>
      <c r="M280" s="96"/>
      <c r="N280" s="92"/>
      <c r="O280" s="92"/>
      <c r="P280" s="92"/>
      <c r="Q280" s="92"/>
      <c r="R280" s="92"/>
      <c r="S280" s="92"/>
      <c r="T280" s="92"/>
    </row>
    <row r="281" spans="1:20" x14ac:dyDescent="0.25">
      <c r="A281" s="91"/>
      <c r="B281" s="92"/>
      <c r="C281" s="93"/>
      <c r="D281" s="92"/>
      <c r="E281" s="92"/>
      <c r="F281" s="91"/>
      <c r="G281" s="92"/>
      <c r="H281" s="92"/>
      <c r="I281" s="92"/>
      <c r="J281" s="92"/>
      <c r="K281" s="92"/>
      <c r="L281" s="92"/>
      <c r="M281" s="96"/>
      <c r="N281" s="92"/>
      <c r="O281" s="92"/>
      <c r="P281" s="92"/>
      <c r="Q281" s="92"/>
      <c r="R281" s="92"/>
      <c r="S281" s="92"/>
      <c r="T281" s="92"/>
    </row>
    <row r="282" spans="1:20" x14ac:dyDescent="0.25">
      <c r="A282" s="91"/>
      <c r="B282" s="92"/>
      <c r="C282" s="93"/>
      <c r="D282" s="92"/>
      <c r="E282" s="92"/>
      <c r="F282" s="91"/>
      <c r="G282" s="92"/>
      <c r="H282" s="92"/>
      <c r="I282" s="92"/>
      <c r="J282" s="92"/>
      <c r="K282" s="92"/>
      <c r="L282" s="92"/>
      <c r="M282" s="96"/>
      <c r="N282" s="92"/>
      <c r="O282" s="92"/>
      <c r="P282" s="92"/>
      <c r="Q282" s="92"/>
      <c r="R282" s="92"/>
      <c r="S282" s="92"/>
      <c r="T282" s="92"/>
    </row>
    <row r="283" spans="1:20" x14ac:dyDescent="0.25">
      <c r="A283" s="91"/>
      <c r="B283" s="92"/>
      <c r="C283" s="93"/>
      <c r="D283" s="92"/>
      <c r="E283" s="92"/>
      <c r="F283" s="91"/>
      <c r="G283" s="92"/>
      <c r="H283" s="92"/>
      <c r="I283" s="92"/>
      <c r="J283" s="92"/>
      <c r="K283" s="92"/>
      <c r="L283" s="92"/>
      <c r="M283" s="96"/>
      <c r="N283" s="92"/>
      <c r="O283" s="92"/>
      <c r="P283" s="92"/>
      <c r="Q283" s="92"/>
      <c r="R283" s="92"/>
      <c r="S283" s="92"/>
      <c r="T283" s="92"/>
    </row>
    <row r="284" spans="1:20" x14ac:dyDescent="0.25">
      <c r="A284" s="91"/>
      <c r="B284" s="92"/>
      <c r="C284" s="93"/>
      <c r="D284" s="92"/>
      <c r="E284" s="92"/>
      <c r="F284" s="91"/>
      <c r="G284" s="92"/>
      <c r="H284" s="92"/>
      <c r="I284" s="92"/>
      <c r="J284" s="92"/>
      <c r="K284" s="92"/>
      <c r="L284" s="92"/>
      <c r="M284" s="96"/>
      <c r="N284" s="92"/>
      <c r="O284" s="92"/>
      <c r="P284" s="92"/>
      <c r="Q284" s="92"/>
      <c r="R284" s="92"/>
      <c r="S284" s="92"/>
      <c r="T284" s="92"/>
    </row>
    <row r="285" spans="1:20" x14ac:dyDescent="0.25">
      <c r="A285" s="91"/>
      <c r="B285" s="92"/>
      <c r="C285" s="93"/>
      <c r="D285" s="92"/>
      <c r="E285" s="92"/>
      <c r="F285" s="91"/>
      <c r="G285" s="92"/>
      <c r="H285" s="92"/>
      <c r="I285" s="92"/>
      <c r="J285" s="92"/>
      <c r="K285" s="92"/>
      <c r="L285" s="92"/>
      <c r="M285" s="96"/>
      <c r="N285" s="92"/>
      <c r="O285" s="92"/>
      <c r="P285" s="92"/>
      <c r="Q285" s="92"/>
      <c r="R285" s="92"/>
      <c r="S285" s="92"/>
      <c r="T285" s="92"/>
    </row>
    <row r="286" spans="1:20" x14ac:dyDescent="0.25">
      <c r="A286" s="91"/>
      <c r="B286" s="92"/>
      <c r="C286" s="93"/>
      <c r="D286" s="92"/>
      <c r="E286" s="92"/>
      <c r="F286" s="91"/>
      <c r="G286" s="92"/>
      <c r="H286" s="92"/>
      <c r="I286" s="92"/>
      <c r="J286" s="92"/>
      <c r="K286" s="92"/>
      <c r="L286" s="92"/>
      <c r="M286" s="96"/>
      <c r="N286" s="92"/>
      <c r="O286" s="92"/>
      <c r="P286" s="92"/>
      <c r="Q286" s="92"/>
      <c r="R286" s="92"/>
      <c r="S286" s="92"/>
      <c r="T286" s="92"/>
    </row>
    <row r="287" spans="1:20" x14ac:dyDescent="0.25">
      <c r="A287" s="91"/>
      <c r="B287" s="92"/>
      <c r="C287" s="93"/>
      <c r="D287" s="92"/>
      <c r="E287" s="92"/>
      <c r="F287" s="91"/>
      <c r="G287" s="92"/>
      <c r="H287" s="92"/>
      <c r="I287" s="92"/>
      <c r="J287" s="92"/>
      <c r="K287" s="92"/>
      <c r="L287" s="92"/>
      <c r="M287" s="96"/>
      <c r="N287" s="92"/>
      <c r="O287" s="92"/>
      <c r="P287" s="92"/>
      <c r="Q287" s="92"/>
      <c r="R287" s="92"/>
      <c r="S287" s="92"/>
      <c r="T287" s="92"/>
    </row>
    <row r="288" spans="1:20" x14ac:dyDescent="0.25">
      <c r="A288" s="91"/>
      <c r="B288" s="92"/>
      <c r="C288" s="93"/>
      <c r="D288" s="92"/>
      <c r="E288" s="92"/>
      <c r="F288" s="91"/>
      <c r="G288" s="92"/>
      <c r="H288" s="92"/>
      <c r="I288" s="92"/>
      <c r="J288" s="92"/>
      <c r="K288" s="92"/>
      <c r="L288" s="92"/>
      <c r="M288" s="96"/>
      <c r="N288" s="92"/>
      <c r="O288" s="92"/>
      <c r="P288" s="92"/>
      <c r="Q288" s="92"/>
      <c r="R288" s="92"/>
      <c r="S288" s="92"/>
      <c r="T288" s="92"/>
    </row>
    <row r="289" spans="1:20" x14ac:dyDescent="0.25">
      <c r="A289" s="91"/>
      <c r="B289" s="92"/>
      <c r="C289" s="93"/>
      <c r="D289" s="92"/>
      <c r="E289" s="92"/>
      <c r="F289" s="91"/>
      <c r="G289" s="92"/>
      <c r="H289" s="92"/>
      <c r="I289" s="92"/>
      <c r="J289" s="92"/>
      <c r="K289" s="92"/>
      <c r="L289" s="92"/>
      <c r="M289" s="96"/>
      <c r="N289" s="92"/>
      <c r="O289" s="92"/>
      <c r="P289" s="92"/>
      <c r="Q289" s="92"/>
      <c r="R289" s="92"/>
      <c r="S289" s="92"/>
      <c r="T289" s="92"/>
    </row>
    <row r="290" spans="1:20" x14ac:dyDescent="0.25">
      <c r="A290" s="91"/>
      <c r="B290" s="92"/>
      <c r="C290" s="93"/>
      <c r="D290" s="92"/>
      <c r="E290" s="92"/>
      <c r="F290" s="91"/>
      <c r="G290" s="92"/>
      <c r="H290" s="92"/>
      <c r="I290" s="92"/>
      <c r="J290" s="92"/>
      <c r="K290" s="92"/>
      <c r="L290" s="92"/>
      <c r="M290" s="96"/>
      <c r="N290" s="92"/>
      <c r="O290" s="92"/>
      <c r="P290" s="92"/>
      <c r="Q290" s="92"/>
      <c r="R290" s="92"/>
      <c r="S290" s="92"/>
      <c r="T290" s="92"/>
    </row>
    <row r="291" spans="1:20" x14ac:dyDescent="0.25">
      <c r="A291" s="91"/>
      <c r="B291" s="92"/>
      <c r="C291" s="93"/>
      <c r="D291" s="92"/>
      <c r="E291" s="92"/>
      <c r="F291" s="91"/>
      <c r="G291" s="92"/>
      <c r="H291" s="92"/>
      <c r="I291" s="92"/>
      <c r="J291" s="92"/>
      <c r="K291" s="92"/>
      <c r="L291" s="92"/>
      <c r="M291" s="96"/>
      <c r="N291" s="92"/>
      <c r="O291" s="92"/>
      <c r="P291" s="92"/>
      <c r="Q291" s="92"/>
      <c r="R291" s="92"/>
      <c r="S291" s="92"/>
      <c r="T291" s="92"/>
    </row>
    <row r="292" spans="1:20" x14ac:dyDescent="0.25">
      <c r="A292" s="91"/>
      <c r="B292" s="92"/>
      <c r="C292" s="93"/>
      <c r="D292" s="92"/>
      <c r="E292" s="92"/>
      <c r="F292" s="91"/>
      <c r="G292" s="92"/>
      <c r="H292" s="92"/>
      <c r="I292" s="92"/>
      <c r="J292" s="92"/>
      <c r="K292" s="92"/>
      <c r="L292" s="92"/>
      <c r="M292" s="96"/>
      <c r="N292" s="92"/>
      <c r="O292" s="92"/>
      <c r="P292" s="92"/>
      <c r="Q292" s="92"/>
      <c r="R292" s="92"/>
      <c r="S292" s="92"/>
      <c r="T292" s="92"/>
    </row>
    <row r="293" spans="1:20" x14ac:dyDescent="0.25">
      <c r="A293" s="91"/>
      <c r="B293" s="92"/>
      <c r="C293" s="93"/>
      <c r="D293" s="92"/>
      <c r="E293" s="92"/>
      <c r="F293" s="91"/>
      <c r="G293" s="92"/>
      <c r="H293" s="92"/>
      <c r="I293" s="92"/>
      <c r="J293" s="92"/>
      <c r="K293" s="92"/>
      <c r="L293" s="92"/>
      <c r="M293" s="96"/>
      <c r="N293" s="92"/>
      <c r="O293" s="92"/>
      <c r="P293" s="92"/>
      <c r="Q293" s="92"/>
      <c r="R293" s="92"/>
      <c r="S293" s="92"/>
      <c r="T293" s="92"/>
    </row>
    <row r="294" spans="1:20" x14ac:dyDescent="0.25">
      <c r="A294" s="91"/>
      <c r="B294" s="92"/>
      <c r="C294" s="93"/>
      <c r="D294" s="92"/>
      <c r="E294" s="92"/>
      <c r="F294" s="91"/>
      <c r="G294" s="92"/>
      <c r="H294" s="92"/>
      <c r="I294" s="92"/>
      <c r="J294" s="92"/>
      <c r="K294" s="92"/>
      <c r="L294" s="92"/>
      <c r="M294" s="96"/>
      <c r="N294" s="92"/>
      <c r="O294" s="92"/>
      <c r="P294" s="92"/>
      <c r="Q294" s="92"/>
      <c r="R294" s="92"/>
      <c r="S294" s="92"/>
      <c r="T294" s="92"/>
    </row>
    <row r="295" spans="1:20" x14ac:dyDescent="0.25">
      <c r="A295" s="91"/>
      <c r="B295" s="92"/>
      <c r="C295" s="93"/>
      <c r="D295" s="92"/>
      <c r="E295" s="92"/>
      <c r="F295" s="91"/>
      <c r="G295" s="92"/>
      <c r="H295" s="92"/>
      <c r="I295" s="92"/>
      <c r="J295" s="92"/>
      <c r="K295" s="92"/>
      <c r="L295" s="92"/>
      <c r="M295" s="96"/>
      <c r="N295" s="92"/>
      <c r="O295" s="92"/>
      <c r="P295" s="92"/>
      <c r="Q295" s="92"/>
      <c r="R295" s="92"/>
      <c r="S295" s="92"/>
      <c r="T295" s="92"/>
    </row>
    <row r="296" spans="1:20" x14ac:dyDescent="0.25">
      <c r="A296" s="91"/>
      <c r="B296" s="92"/>
      <c r="C296" s="93"/>
      <c r="D296" s="92"/>
      <c r="E296" s="92"/>
      <c r="F296" s="91"/>
      <c r="G296" s="92"/>
      <c r="H296" s="92"/>
      <c r="I296" s="92"/>
      <c r="J296" s="92"/>
      <c r="K296" s="92"/>
      <c r="L296" s="92"/>
      <c r="M296" s="96"/>
      <c r="N296" s="92"/>
      <c r="O296" s="92"/>
      <c r="P296" s="92"/>
      <c r="Q296" s="92"/>
      <c r="R296" s="92"/>
      <c r="S296" s="92"/>
      <c r="T296" s="92"/>
    </row>
    <row r="297" spans="1:20" x14ac:dyDescent="0.25">
      <c r="A297" s="91"/>
      <c r="B297" s="92"/>
      <c r="C297" s="93"/>
      <c r="D297" s="92"/>
      <c r="E297" s="92"/>
      <c r="F297" s="91"/>
      <c r="G297" s="92"/>
      <c r="H297" s="92"/>
      <c r="I297" s="92"/>
      <c r="J297" s="92"/>
      <c r="K297" s="92"/>
      <c r="L297" s="92"/>
      <c r="M297" s="96"/>
      <c r="N297" s="92"/>
      <c r="O297" s="92"/>
      <c r="P297" s="92"/>
      <c r="Q297" s="92"/>
      <c r="R297" s="92"/>
      <c r="S297" s="92"/>
      <c r="T297" s="92"/>
    </row>
    <row r="298" spans="1:20" x14ac:dyDescent="0.25">
      <c r="A298" s="91"/>
      <c r="B298" s="92"/>
      <c r="C298" s="93"/>
      <c r="D298" s="92"/>
      <c r="E298" s="92"/>
      <c r="F298" s="91"/>
      <c r="G298" s="92"/>
      <c r="H298" s="92"/>
      <c r="I298" s="92"/>
      <c r="J298" s="92"/>
      <c r="K298" s="92"/>
      <c r="L298" s="92"/>
      <c r="M298" s="96"/>
      <c r="N298" s="92"/>
      <c r="O298" s="92"/>
      <c r="P298" s="92"/>
      <c r="Q298" s="92"/>
      <c r="R298" s="92"/>
      <c r="S298" s="92"/>
      <c r="T298" s="92"/>
    </row>
    <row r="299" spans="1:20" x14ac:dyDescent="0.25">
      <c r="A299" s="91"/>
      <c r="B299" s="92"/>
      <c r="C299" s="93"/>
      <c r="D299" s="92"/>
      <c r="E299" s="92"/>
      <c r="F299" s="91"/>
      <c r="G299" s="92"/>
      <c r="H299" s="92"/>
      <c r="I299" s="92"/>
      <c r="J299" s="92"/>
      <c r="K299" s="92"/>
      <c r="L299" s="92"/>
      <c r="M299" s="96"/>
      <c r="N299" s="92"/>
      <c r="O299" s="92"/>
      <c r="P299" s="92"/>
      <c r="Q299" s="92"/>
      <c r="R299" s="92"/>
      <c r="S299" s="92"/>
      <c r="T299" s="92"/>
    </row>
    <row r="300" spans="1:20" x14ac:dyDescent="0.25">
      <c r="A300" s="91"/>
      <c r="B300" s="92"/>
      <c r="C300" s="93"/>
      <c r="D300" s="92"/>
      <c r="E300" s="92"/>
      <c r="F300" s="91"/>
      <c r="G300" s="92"/>
      <c r="H300" s="92"/>
      <c r="I300" s="92"/>
      <c r="J300" s="92"/>
      <c r="K300" s="92"/>
      <c r="L300" s="92"/>
      <c r="M300" s="96"/>
      <c r="N300" s="92"/>
      <c r="O300" s="92"/>
      <c r="P300" s="92"/>
      <c r="Q300" s="92"/>
      <c r="R300" s="92"/>
      <c r="S300" s="92"/>
      <c r="T300" s="92"/>
    </row>
    <row r="301" spans="1:20" x14ac:dyDescent="0.25">
      <c r="A301" s="91"/>
      <c r="B301" s="92"/>
      <c r="C301" s="93"/>
      <c r="D301" s="92"/>
      <c r="E301" s="92"/>
      <c r="F301" s="91"/>
      <c r="G301" s="92"/>
      <c r="H301" s="92"/>
      <c r="I301" s="92"/>
      <c r="J301" s="92"/>
      <c r="K301" s="92"/>
      <c r="L301" s="92"/>
      <c r="M301" s="96"/>
      <c r="N301" s="92"/>
      <c r="O301" s="92"/>
      <c r="P301" s="92"/>
      <c r="Q301" s="92"/>
      <c r="R301" s="92"/>
      <c r="S301" s="92"/>
      <c r="T301" s="92"/>
    </row>
    <row r="302" spans="1:20" x14ac:dyDescent="0.25">
      <c r="A302" s="91"/>
      <c r="B302" s="92"/>
      <c r="C302" s="93"/>
      <c r="D302" s="92"/>
      <c r="E302" s="92"/>
      <c r="F302" s="91"/>
      <c r="G302" s="92"/>
      <c r="H302" s="92"/>
      <c r="I302" s="92"/>
      <c r="J302" s="92"/>
      <c r="K302" s="92"/>
      <c r="L302" s="92"/>
      <c r="M302" s="96"/>
      <c r="N302" s="92"/>
      <c r="O302" s="92"/>
      <c r="P302" s="92"/>
      <c r="Q302" s="92"/>
      <c r="R302" s="92"/>
      <c r="S302" s="92"/>
      <c r="T302" s="92"/>
    </row>
    <row r="303" spans="1:20" x14ac:dyDescent="0.25">
      <c r="A303" s="91"/>
      <c r="B303" s="92"/>
      <c r="C303" s="93"/>
      <c r="D303" s="92"/>
      <c r="E303" s="92"/>
      <c r="F303" s="91"/>
      <c r="G303" s="92"/>
      <c r="H303" s="92"/>
      <c r="I303" s="92"/>
      <c r="J303" s="92"/>
      <c r="K303" s="92"/>
      <c r="L303" s="92"/>
      <c r="M303" s="96"/>
      <c r="N303" s="92"/>
      <c r="O303" s="92"/>
      <c r="P303" s="92"/>
      <c r="Q303" s="92"/>
      <c r="R303" s="92"/>
      <c r="S303" s="92"/>
      <c r="T303" s="92"/>
    </row>
    <row r="304" spans="1:20" x14ac:dyDescent="0.25">
      <c r="A304" s="91"/>
      <c r="B304" s="92"/>
      <c r="C304" s="93"/>
      <c r="D304" s="92"/>
      <c r="E304" s="92"/>
      <c r="F304" s="91"/>
      <c r="G304" s="92"/>
      <c r="H304" s="92"/>
      <c r="I304" s="92"/>
      <c r="J304" s="92"/>
      <c r="K304" s="92"/>
      <c r="L304" s="92"/>
      <c r="M304" s="96"/>
      <c r="N304" s="92"/>
      <c r="O304" s="92"/>
      <c r="P304" s="92"/>
      <c r="Q304" s="92"/>
      <c r="R304" s="92"/>
      <c r="S304" s="92"/>
      <c r="T304" s="92"/>
    </row>
    <row r="305" spans="1:20" x14ac:dyDescent="0.25">
      <c r="A305" s="91"/>
      <c r="B305" s="92"/>
      <c r="C305" s="93"/>
      <c r="D305" s="92"/>
      <c r="E305" s="92"/>
      <c r="F305" s="91"/>
      <c r="G305" s="92"/>
      <c r="H305" s="92"/>
      <c r="I305" s="92"/>
      <c r="J305" s="92"/>
      <c r="K305" s="92"/>
      <c r="L305" s="92"/>
      <c r="M305" s="96"/>
      <c r="N305" s="92"/>
      <c r="O305" s="92"/>
      <c r="P305" s="92"/>
      <c r="Q305" s="92"/>
      <c r="R305" s="92"/>
      <c r="S305" s="92"/>
      <c r="T305" s="92"/>
    </row>
    <row r="306" spans="1:20" x14ac:dyDescent="0.25">
      <c r="A306" s="91"/>
      <c r="B306" s="92"/>
      <c r="C306" s="93"/>
      <c r="D306" s="92"/>
      <c r="E306" s="92"/>
      <c r="F306" s="91"/>
      <c r="G306" s="92"/>
      <c r="H306" s="92"/>
      <c r="I306" s="92"/>
      <c r="J306" s="92"/>
      <c r="K306" s="92"/>
      <c r="L306" s="92"/>
      <c r="M306" s="96"/>
      <c r="N306" s="92"/>
      <c r="O306" s="92"/>
      <c r="P306" s="92"/>
      <c r="Q306" s="92"/>
      <c r="R306" s="92"/>
      <c r="S306" s="92"/>
      <c r="T306" s="92"/>
    </row>
    <row r="307" spans="1:20" x14ac:dyDescent="0.25">
      <c r="A307" s="91"/>
      <c r="B307" s="92"/>
      <c r="C307" s="93"/>
      <c r="D307" s="92"/>
      <c r="E307" s="92"/>
      <c r="F307" s="91"/>
      <c r="G307" s="92"/>
      <c r="H307" s="92"/>
      <c r="I307" s="92"/>
      <c r="J307" s="92"/>
      <c r="K307" s="92"/>
      <c r="L307" s="92"/>
      <c r="M307" s="96"/>
      <c r="N307" s="92"/>
      <c r="O307" s="92"/>
      <c r="P307" s="92"/>
      <c r="Q307" s="92"/>
      <c r="R307" s="92"/>
      <c r="S307" s="92"/>
      <c r="T307" s="92"/>
    </row>
    <row r="308" spans="1:20" x14ac:dyDescent="0.25">
      <c r="A308" s="91"/>
      <c r="B308" s="92"/>
      <c r="C308" s="93"/>
      <c r="D308" s="92"/>
      <c r="E308" s="92"/>
      <c r="F308" s="91"/>
      <c r="G308" s="92"/>
      <c r="H308" s="92"/>
      <c r="I308" s="92"/>
      <c r="J308" s="92"/>
      <c r="K308" s="92"/>
      <c r="L308" s="92"/>
      <c r="M308" s="96"/>
      <c r="N308" s="92"/>
      <c r="O308" s="92"/>
      <c r="P308" s="92"/>
      <c r="Q308" s="92"/>
      <c r="R308" s="92"/>
      <c r="S308" s="92"/>
      <c r="T308" s="92"/>
    </row>
    <row r="309" spans="1:20" x14ac:dyDescent="0.25">
      <c r="A309" s="91"/>
      <c r="B309" s="92"/>
      <c r="C309" s="93"/>
      <c r="D309" s="92"/>
      <c r="E309" s="92"/>
      <c r="F309" s="91"/>
      <c r="G309" s="92"/>
      <c r="H309" s="92"/>
      <c r="I309" s="92"/>
      <c r="J309" s="92"/>
      <c r="K309" s="92"/>
      <c r="L309" s="92"/>
      <c r="M309" s="96"/>
      <c r="N309" s="92"/>
      <c r="O309" s="92"/>
      <c r="P309" s="92"/>
      <c r="Q309" s="92"/>
      <c r="R309" s="92"/>
      <c r="S309" s="92"/>
      <c r="T309" s="92"/>
    </row>
    <row r="310" spans="1:20" x14ac:dyDescent="0.25">
      <c r="A310" s="91"/>
      <c r="B310" s="92"/>
      <c r="C310" s="93"/>
      <c r="D310" s="92"/>
      <c r="E310" s="92"/>
      <c r="F310" s="91"/>
      <c r="G310" s="92"/>
      <c r="H310" s="92"/>
      <c r="I310" s="92"/>
      <c r="J310" s="92"/>
      <c r="K310" s="92"/>
      <c r="L310" s="92"/>
      <c r="M310" s="96"/>
      <c r="N310" s="92"/>
      <c r="O310" s="92"/>
      <c r="P310" s="92"/>
      <c r="Q310" s="92"/>
      <c r="R310" s="92"/>
      <c r="S310" s="92"/>
      <c r="T310" s="92"/>
    </row>
    <row r="311" spans="1:20" x14ac:dyDescent="0.25">
      <c r="A311" s="91"/>
      <c r="B311" s="92"/>
      <c r="C311" s="93"/>
      <c r="D311" s="92"/>
      <c r="E311" s="92"/>
      <c r="F311" s="91"/>
      <c r="G311" s="92"/>
      <c r="H311" s="92"/>
      <c r="I311" s="92"/>
      <c r="J311" s="92"/>
      <c r="K311" s="92"/>
      <c r="L311" s="92"/>
      <c r="M311" s="96"/>
      <c r="N311" s="92"/>
      <c r="O311" s="92"/>
      <c r="P311" s="92"/>
      <c r="Q311" s="92"/>
      <c r="R311" s="92"/>
      <c r="S311" s="92"/>
      <c r="T311" s="92"/>
    </row>
    <row r="312" spans="1:20" x14ac:dyDescent="0.25">
      <c r="A312" s="91"/>
      <c r="B312" s="92"/>
      <c r="C312" s="93"/>
      <c r="D312" s="92"/>
      <c r="E312" s="92"/>
      <c r="F312" s="91"/>
      <c r="G312" s="92"/>
      <c r="H312" s="92"/>
      <c r="I312" s="92"/>
      <c r="J312" s="92"/>
      <c r="K312" s="92"/>
      <c r="L312" s="92"/>
      <c r="M312" s="96"/>
      <c r="N312" s="92"/>
      <c r="O312" s="92"/>
      <c r="P312" s="92"/>
      <c r="Q312" s="92"/>
      <c r="R312" s="92"/>
      <c r="S312" s="92"/>
      <c r="T312" s="92"/>
    </row>
    <row r="313" spans="1:20" x14ac:dyDescent="0.25">
      <c r="A313" s="91"/>
      <c r="B313" s="92"/>
      <c r="C313" s="93"/>
      <c r="D313" s="92"/>
      <c r="E313" s="92"/>
      <c r="F313" s="91"/>
      <c r="G313" s="92"/>
      <c r="H313" s="92"/>
      <c r="I313" s="92"/>
      <c r="J313" s="92"/>
      <c r="K313" s="92"/>
      <c r="L313" s="92"/>
      <c r="M313" s="96"/>
      <c r="N313" s="92"/>
      <c r="O313" s="92"/>
      <c r="P313" s="92"/>
      <c r="Q313" s="92"/>
      <c r="R313" s="92"/>
      <c r="S313" s="92"/>
      <c r="T313" s="92"/>
    </row>
    <row r="314" spans="1:20" x14ac:dyDescent="0.25">
      <c r="A314" s="91"/>
      <c r="B314" s="92"/>
      <c r="C314" s="93"/>
      <c r="D314" s="92"/>
      <c r="E314" s="92"/>
      <c r="F314" s="91"/>
      <c r="G314" s="92"/>
      <c r="H314" s="92"/>
      <c r="I314" s="92"/>
      <c r="J314" s="92"/>
      <c r="K314" s="92"/>
      <c r="L314" s="92"/>
      <c r="M314" s="96"/>
      <c r="N314" s="92"/>
      <c r="O314" s="92"/>
      <c r="P314" s="92"/>
      <c r="Q314" s="92"/>
      <c r="R314" s="92"/>
      <c r="S314" s="92"/>
      <c r="T314" s="92"/>
    </row>
    <row r="315" spans="1:20" x14ac:dyDescent="0.25">
      <c r="A315" s="91"/>
      <c r="B315" s="92"/>
      <c r="C315" s="93"/>
      <c r="D315" s="92"/>
      <c r="E315" s="92"/>
      <c r="F315" s="91"/>
      <c r="G315" s="92"/>
      <c r="H315" s="92"/>
      <c r="I315" s="92"/>
      <c r="J315" s="92"/>
      <c r="K315" s="92"/>
      <c r="L315" s="92"/>
      <c r="M315" s="96"/>
      <c r="N315" s="92"/>
      <c r="O315" s="92"/>
      <c r="P315" s="92"/>
      <c r="Q315" s="92"/>
      <c r="R315" s="92"/>
      <c r="S315" s="92"/>
      <c r="T315" s="92"/>
    </row>
    <row r="316" spans="1:20" x14ac:dyDescent="0.25">
      <c r="A316" s="91"/>
      <c r="B316" s="92"/>
      <c r="C316" s="93"/>
      <c r="D316" s="92"/>
      <c r="E316" s="92"/>
      <c r="F316" s="91"/>
      <c r="G316" s="92"/>
      <c r="H316" s="92"/>
      <c r="I316" s="92"/>
      <c r="J316" s="92"/>
      <c r="K316" s="92"/>
      <c r="L316" s="92"/>
      <c r="M316" s="96"/>
      <c r="N316" s="92"/>
      <c r="O316" s="92"/>
      <c r="P316" s="92"/>
      <c r="Q316" s="92"/>
      <c r="R316" s="92"/>
      <c r="S316" s="92"/>
      <c r="T316" s="92"/>
    </row>
    <row r="317" spans="1:20" x14ac:dyDescent="0.25">
      <c r="A317" s="91"/>
      <c r="B317" s="92"/>
      <c r="C317" s="93"/>
      <c r="D317" s="92"/>
      <c r="E317" s="92"/>
      <c r="F317" s="91"/>
      <c r="G317" s="92"/>
      <c r="H317" s="92"/>
      <c r="I317" s="92"/>
      <c r="J317" s="92"/>
      <c r="K317" s="92"/>
      <c r="L317" s="92"/>
      <c r="M317" s="96"/>
      <c r="N317" s="92"/>
      <c r="O317" s="92"/>
      <c r="P317" s="92"/>
      <c r="Q317" s="92"/>
      <c r="R317" s="92"/>
      <c r="S317" s="92"/>
      <c r="T317" s="92"/>
    </row>
    <row r="318" spans="1:20" x14ac:dyDescent="0.25">
      <c r="A318" s="91"/>
      <c r="B318" s="92"/>
      <c r="C318" s="93"/>
      <c r="D318" s="92"/>
      <c r="E318" s="92"/>
      <c r="F318" s="91"/>
      <c r="G318" s="92"/>
      <c r="H318" s="92"/>
      <c r="I318" s="92"/>
      <c r="J318" s="92"/>
      <c r="K318" s="92"/>
      <c r="L318" s="92"/>
      <c r="M318" s="96"/>
      <c r="N318" s="92"/>
      <c r="O318" s="92"/>
      <c r="P318" s="92"/>
      <c r="Q318" s="92"/>
      <c r="R318" s="92"/>
      <c r="S318" s="92"/>
      <c r="T318" s="92"/>
    </row>
    <row r="319" spans="1:20" x14ac:dyDescent="0.25">
      <c r="A319" s="91"/>
      <c r="B319" s="92"/>
      <c r="C319" s="93"/>
      <c r="D319" s="92"/>
      <c r="E319" s="92"/>
      <c r="F319" s="91"/>
      <c r="G319" s="92"/>
      <c r="H319" s="92"/>
      <c r="I319" s="92"/>
      <c r="J319" s="92"/>
      <c r="K319" s="92"/>
      <c r="L319" s="92"/>
      <c r="M319" s="96"/>
      <c r="N319" s="92"/>
      <c r="O319" s="92"/>
      <c r="P319" s="92"/>
      <c r="Q319" s="92"/>
      <c r="R319" s="92"/>
      <c r="S319" s="92"/>
      <c r="T319" s="92"/>
    </row>
    <row r="320" spans="1:20" x14ac:dyDescent="0.25">
      <c r="A320" s="91"/>
      <c r="B320" s="92"/>
      <c r="C320" s="93"/>
      <c r="D320" s="92"/>
      <c r="E320" s="92"/>
      <c r="F320" s="91"/>
      <c r="G320" s="92"/>
      <c r="H320" s="92"/>
      <c r="I320" s="92"/>
      <c r="J320" s="92"/>
      <c r="K320" s="92"/>
      <c r="L320" s="92"/>
      <c r="M320" s="96"/>
      <c r="N320" s="92"/>
      <c r="O320" s="92"/>
      <c r="P320" s="92"/>
      <c r="Q320" s="92"/>
      <c r="R320" s="92"/>
      <c r="S320" s="92"/>
      <c r="T320" s="92"/>
    </row>
    <row r="321" spans="1:20" x14ac:dyDescent="0.25">
      <c r="A321" s="91"/>
      <c r="B321" s="92"/>
      <c r="C321" s="93"/>
      <c r="D321" s="92"/>
      <c r="E321" s="92"/>
      <c r="F321" s="91"/>
      <c r="G321" s="92"/>
      <c r="H321" s="92"/>
      <c r="I321" s="92"/>
      <c r="J321" s="92"/>
      <c r="K321" s="92"/>
      <c r="L321" s="92"/>
      <c r="M321" s="96"/>
      <c r="N321" s="92"/>
      <c r="O321" s="92"/>
      <c r="P321" s="92"/>
      <c r="Q321" s="92"/>
      <c r="R321" s="92"/>
      <c r="S321" s="92"/>
      <c r="T321" s="92"/>
    </row>
    <row r="322" spans="1:20" x14ac:dyDescent="0.25">
      <c r="A322" s="91"/>
      <c r="B322" s="92"/>
      <c r="C322" s="93"/>
      <c r="D322" s="92"/>
      <c r="E322" s="92"/>
      <c r="F322" s="91"/>
      <c r="G322" s="92"/>
      <c r="H322" s="92"/>
      <c r="I322" s="92"/>
      <c r="J322" s="92"/>
      <c r="K322" s="92"/>
      <c r="L322" s="92"/>
      <c r="M322" s="96"/>
      <c r="N322" s="92"/>
      <c r="O322" s="92"/>
      <c r="P322" s="92"/>
      <c r="Q322" s="92"/>
      <c r="R322" s="92"/>
      <c r="S322" s="92"/>
      <c r="T322" s="92"/>
    </row>
    <row r="323" spans="1:20" x14ac:dyDescent="0.25">
      <c r="A323" s="91"/>
      <c r="B323" s="92"/>
      <c r="C323" s="93"/>
      <c r="D323" s="92"/>
      <c r="E323" s="92"/>
      <c r="F323" s="91"/>
      <c r="G323" s="92"/>
      <c r="H323" s="92"/>
      <c r="I323" s="92"/>
      <c r="J323" s="92"/>
      <c r="K323" s="92"/>
      <c r="L323" s="92"/>
      <c r="M323" s="96"/>
      <c r="N323" s="92"/>
      <c r="O323" s="92"/>
      <c r="P323" s="92"/>
      <c r="Q323" s="92"/>
      <c r="R323" s="92"/>
      <c r="S323" s="92"/>
      <c r="T323" s="92"/>
    </row>
    <row r="324" spans="1:20" x14ac:dyDescent="0.25">
      <c r="A324" s="91"/>
      <c r="B324" s="92"/>
      <c r="C324" s="93"/>
      <c r="D324" s="92"/>
      <c r="E324" s="92"/>
      <c r="F324" s="91"/>
      <c r="G324" s="92"/>
      <c r="H324" s="92"/>
      <c r="I324" s="92"/>
      <c r="J324" s="92"/>
      <c r="K324" s="92"/>
      <c r="L324" s="92"/>
      <c r="M324" s="96"/>
      <c r="N324" s="92"/>
      <c r="O324" s="92"/>
      <c r="P324" s="92"/>
      <c r="Q324" s="92"/>
      <c r="R324" s="92"/>
      <c r="S324" s="92"/>
      <c r="T324" s="92"/>
    </row>
    <row r="325" spans="1:20" x14ac:dyDescent="0.25">
      <c r="A325" s="91"/>
      <c r="B325" s="92"/>
      <c r="C325" s="93"/>
      <c r="D325" s="92"/>
      <c r="E325" s="92"/>
      <c r="F325" s="91"/>
      <c r="G325" s="92"/>
      <c r="H325" s="92"/>
      <c r="I325" s="92"/>
      <c r="J325" s="92"/>
      <c r="K325" s="92"/>
      <c r="L325" s="92"/>
      <c r="M325" s="96"/>
      <c r="N325" s="92"/>
      <c r="O325" s="92"/>
      <c r="P325" s="92"/>
      <c r="Q325" s="92"/>
      <c r="R325" s="92"/>
      <c r="S325" s="92"/>
      <c r="T325" s="92"/>
    </row>
    <row r="326" spans="1:20" x14ac:dyDescent="0.25">
      <c r="A326" s="91"/>
      <c r="B326" s="92"/>
      <c r="C326" s="93"/>
      <c r="D326" s="92"/>
      <c r="E326" s="92"/>
      <c r="F326" s="91"/>
      <c r="G326" s="92"/>
      <c r="H326" s="92"/>
      <c r="I326" s="92"/>
      <c r="J326" s="92"/>
      <c r="K326" s="92"/>
      <c r="L326" s="92"/>
      <c r="M326" s="96"/>
      <c r="N326" s="92"/>
      <c r="O326" s="92"/>
      <c r="P326" s="92"/>
      <c r="Q326" s="92"/>
      <c r="R326" s="92"/>
      <c r="S326" s="92"/>
      <c r="T326" s="92"/>
    </row>
    <row r="327" spans="1:20" x14ac:dyDescent="0.25">
      <c r="A327" s="91"/>
      <c r="B327" s="92"/>
      <c r="C327" s="93"/>
      <c r="D327" s="92"/>
      <c r="E327" s="92"/>
      <c r="F327" s="91"/>
      <c r="G327" s="92"/>
      <c r="H327" s="92"/>
      <c r="I327" s="92"/>
      <c r="J327" s="92"/>
      <c r="K327" s="92"/>
      <c r="L327" s="92"/>
      <c r="M327" s="96"/>
      <c r="N327" s="92"/>
      <c r="O327" s="92"/>
      <c r="P327" s="92"/>
      <c r="Q327" s="92"/>
      <c r="R327" s="92"/>
      <c r="S327" s="92"/>
      <c r="T327" s="92"/>
    </row>
    <row r="328" spans="1:20" x14ac:dyDescent="0.25">
      <c r="A328" s="91"/>
      <c r="B328" s="92"/>
      <c r="C328" s="93"/>
      <c r="D328" s="92"/>
      <c r="E328" s="92"/>
      <c r="F328" s="91"/>
      <c r="G328" s="92"/>
      <c r="H328" s="92"/>
      <c r="I328" s="92"/>
      <c r="J328" s="92"/>
      <c r="K328" s="92"/>
      <c r="L328" s="92"/>
      <c r="M328" s="96"/>
      <c r="N328" s="92"/>
      <c r="O328" s="92"/>
      <c r="P328" s="92"/>
      <c r="Q328" s="92"/>
      <c r="R328" s="92"/>
      <c r="S328" s="92"/>
      <c r="T328" s="92"/>
    </row>
    <row r="329" spans="1:20" x14ac:dyDescent="0.25">
      <c r="A329" s="91"/>
      <c r="B329" s="92"/>
      <c r="C329" s="93"/>
      <c r="D329" s="92"/>
      <c r="E329" s="92"/>
      <c r="F329" s="91"/>
      <c r="G329" s="92"/>
      <c r="H329" s="92"/>
      <c r="I329" s="92"/>
      <c r="J329" s="92"/>
      <c r="K329" s="92"/>
      <c r="L329" s="92"/>
      <c r="M329" s="96"/>
      <c r="N329" s="92"/>
      <c r="O329" s="92"/>
      <c r="P329" s="92"/>
      <c r="Q329" s="92"/>
      <c r="R329" s="92"/>
      <c r="S329" s="92"/>
      <c r="T329" s="92"/>
    </row>
    <row r="330" spans="1:20" x14ac:dyDescent="0.25">
      <c r="A330" s="91"/>
      <c r="B330" s="92"/>
      <c r="C330" s="93"/>
      <c r="D330" s="92"/>
      <c r="E330" s="92"/>
      <c r="F330" s="91"/>
      <c r="G330" s="92"/>
      <c r="H330" s="92"/>
      <c r="I330" s="92"/>
      <c r="J330" s="92"/>
      <c r="K330" s="92"/>
      <c r="L330" s="92"/>
      <c r="M330" s="96"/>
      <c r="N330" s="92"/>
      <c r="O330" s="92"/>
      <c r="P330" s="92"/>
      <c r="Q330" s="92"/>
      <c r="R330" s="92"/>
      <c r="S330" s="92"/>
      <c r="T330" s="92"/>
    </row>
    <row r="331" spans="1:20" x14ac:dyDescent="0.25">
      <c r="A331" s="91"/>
      <c r="B331" s="92"/>
      <c r="C331" s="93"/>
      <c r="D331" s="92"/>
      <c r="E331" s="92"/>
      <c r="F331" s="91"/>
      <c r="G331" s="92"/>
      <c r="H331" s="92"/>
      <c r="I331" s="92"/>
      <c r="J331" s="92"/>
      <c r="K331" s="92"/>
      <c r="L331" s="92"/>
      <c r="M331" s="96"/>
      <c r="N331" s="92"/>
      <c r="O331" s="92"/>
      <c r="P331" s="92"/>
      <c r="Q331" s="92"/>
      <c r="R331" s="92"/>
      <c r="S331" s="92"/>
      <c r="T331" s="92"/>
    </row>
    <row r="332" spans="1:20" x14ac:dyDescent="0.25">
      <c r="A332" s="91"/>
      <c r="B332" s="92"/>
      <c r="C332" s="93"/>
      <c r="D332" s="92"/>
      <c r="E332" s="92"/>
      <c r="F332" s="91"/>
      <c r="G332" s="92"/>
      <c r="H332" s="92"/>
      <c r="I332" s="92"/>
      <c r="J332" s="92"/>
      <c r="K332" s="92"/>
      <c r="L332" s="92"/>
      <c r="M332" s="96"/>
      <c r="N332" s="92"/>
      <c r="O332" s="92"/>
      <c r="P332" s="92"/>
      <c r="Q332" s="92"/>
      <c r="R332" s="92"/>
      <c r="S332" s="92"/>
      <c r="T332" s="92"/>
    </row>
    <row r="333" spans="1:20" x14ac:dyDescent="0.25">
      <c r="A333" s="91"/>
      <c r="B333" s="92"/>
      <c r="C333" s="93"/>
      <c r="D333" s="92"/>
      <c r="E333" s="92"/>
      <c r="F333" s="91"/>
      <c r="G333" s="92"/>
      <c r="H333" s="92"/>
      <c r="I333" s="92"/>
      <c r="J333" s="92"/>
      <c r="K333" s="92"/>
      <c r="L333" s="92"/>
      <c r="M333" s="96"/>
      <c r="N333" s="92"/>
      <c r="O333" s="92"/>
      <c r="P333" s="92"/>
      <c r="Q333" s="92"/>
      <c r="R333" s="92"/>
      <c r="S333" s="92"/>
      <c r="T333" s="92"/>
    </row>
    <row r="334" spans="1:20" x14ac:dyDescent="0.25">
      <c r="A334" s="91"/>
      <c r="B334" s="92"/>
      <c r="C334" s="93"/>
      <c r="D334" s="92"/>
      <c r="E334" s="92"/>
      <c r="F334" s="91"/>
      <c r="G334" s="92"/>
      <c r="H334" s="92"/>
      <c r="I334" s="92"/>
      <c r="J334" s="92"/>
      <c r="K334" s="92"/>
      <c r="L334" s="92"/>
      <c r="M334" s="96"/>
      <c r="N334" s="92"/>
      <c r="O334" s="92"/>
      <c r="P334" s="92"/>
      <c r="Q334" s="92"/>
      <c r="R334" s="92"/>
      <c r="S334" s="92"/>
      <c r="T334" s="92"/>
    </row>
    <row r="335" spans="1:20" x14ac:dyDescent="0.25">
      <c r="A335" s="91"/>
      <c r="B335" s="92"/>
      <c r="C335" s="93"/>
      <c r="D335" s="92"/>
      <c r="E335" s="92"/>
      <c r="F335" s="91"/>
      <c r="G335" s="92"/>
      <c r="H335" s="92"/>
      <c r="I335" s="92"/>
      <c r="J335" s="92"/>
      <c r="K335" s="92"/>
      <c r="L335" s="92"/>
      <c r="M335" s="96"/>
      <c r="N335" s="92"/>
      <c r="O335" s="92"/>
      <c r="P335" s="92"/>
      <c r="Q335" s="92"/>
      <c r="R335" s="92"/>
      <c r="S335" s="92"/>
      <c r="T335" s="92"/>
    </row>
    <row r="336" spans="1:20" x14ac:dyDescent="0.25">
      <c r="A336" s="91"/>
      <c r="B336" s="92"/>
      <c r="C336" s="93"/>
      <c r="D336" s="92"/>
      <c r="E336" s="92"/>
      <c r="F336" s="91"/>
      <c r="G336" s="92"/>
      <c r="H336" s="92"/>
      <c r="I336" s="92"/>
      <c r="J336" s="92"/>
      <c r="K336" s="92"/>
      <c r="L336" s="92"/>
      <c r="M336" s="96"/>
      <c r="N336" s="92"/>
      <c r="O336" s="92"/>
      <c r="P336" s="92"/>
      <c r="Q336" s="92"/>
      <c r="R336" s="92"/>
      <c r="S336" s="92"/>
      <c r="T336" s="92"/>
    </row>
    <row r="337" spans="1:20" x14ac:dyDescent="0.25">
      <c r="A337" s="91"/>
      <c r="B337" s="92"/>
      <c r="C337" s="93"/>
      <c r="D337" s="92"/>
      <c r="E337" s="92"/>
      <c r="F337" s="91"/>
      <c r="G337" s="92"/>
      <c r="H337" s="92"/>
      <c r="I337" s="92"/>
      <c r="J337" s="92"/>
      <c r="K337" s="92"/>
      <c r="L337" s="92"/>
      <c r="M337" s="96"/>
      <c r="N337" s="92"/>
      <c r="O337" s="92"/>
      <c r="P337" s="92"/>
      <c r="Q337" s="92"/>
      <c r="R337" s="92"/>
      <c r="S337" s="92"/>
      <c r="T337" s="92"/>
    </row>
    <row r="338" spans="1:20" x14ac:dyDescent="0.25">
      <c r="A338" s="91"/>
      <c r="B338" s="92"/>
      <c r="C338" s="93"/>
      <c r="D338" s="92"/>
      <c r="E338" s="92"/>
      <c r="F338" s="91"/>
      <c r="G338" s="92"/>
      <c r="H338" s="92"/>
      <c r="I338" s="92"/>
      <c r="J338" s="92"/>
      <c r="K338" s="92"/>
      <c r="L338" s="92"/>
      <c r="M338" s="96"/>
      <c r="N338" s="92"/>
      <c r="O338" s="92"/>
      <c r="P338" s="92"/>
      <c r="Q338" s="92"/>
      <c r="R338" s="92"/>
      <c r="S338" s="92"/>
      <c r="T338" s="92"/>
    </row>
    <row r="339" spans="1:20" x14ac:dyDescent="0.25">
      <c r="A339" s="91"/>
      <c r="B339" s="92"/>
      <c r="C339" s="93"/>
      <c r="D339" s="92"/>
      <c r="E339" s="92"/>
      <c r="F339" s="91"/>
      <c r="G339" s="92"/>
      <c r="H339" s="92"/>
      <c r="I339" s="92"/>
      <c r="J339" s="92"/>
      <c r="K339" s="92"/>
      <c r="L339" s="92"/>
      <c r="M339" s="96"/>
      <c r="N339" s="92"/>
      <c r="O339" s="92"/>
      <c r="P339" s="92"/>
      <c r="Q339" s="92"/>
      <c r="R339" s="92"/>
      <c r="S339" s="92"/>
      <c r="T339" s="92"/>
    </row>
    <row r="340" spans="1:20" x14ac:dyDescent="0.25">
      <c r="A340" s="91"/>
      <c r="B340" s="92"/>
      <c r="C340" s="93"/>
      <c r="D340" s="92"/>
      <c r="E340" s="92"/>
      <c r="F340" s="91"/>
      <c r="G340" s="92"/>
      <c r="H340" s="92"/>
      <c r="I340" s="92"/>
      <c r="J340" s="92"/>
      <c r="K340" s="92"/>
      <c r="L340" s="92"/>
      <c r="M340" s="96"/>
      <c r="N340" s="92"/>
      <c r="O340" s="92"/>
      <c r="P340" s="92"/>
      <c r="Q340" s="92"/>
      <c r="R340" s="92"/>
      <c r="S340" s="92"/>
      <c r="T340" s="92"/>
    </row>
    <row r="341" spans="1:20" x14ac:dyDescent="0.25">
      <c r="A341" s="91"/>
      <c r="B341" s="92"/>
      <c r="C341" s="93"/>
      <c r="D341" s="92"/>
      <c r="E341" s="92"/>
      <c r="F341" s="91"/>
      <c r="G341" s="92"/>
      <c r="H341" s="92"/>
      <c r="I341" s="92"/>
      <c r="J341" s="92"/>
      <c r="K341" s="92"/>
      <c r="L341" s="92"/>
      <c r="M341" s="96"/>
      <c r="N341" s="92"/>
      <c r="O341" s="92"/>
      <c r="P341" s="92"/>
      <c r="Q341" s="92"/>
      <c r="R341" s="92"/>
      <c r="S341" s="92"/>
      <c r="T341" s="92"/>
    </row>
    <row r="342" spans="1:20" x14ac:dyDescent="0.25">
      <c r="A342" s="91"/>
      <c r="B342" s="92"/>
      <c r="C342" s="93"/>
      <c r="D342" s="92"/>
      <c r="E342" s="92"/>
      <c r="F342" s="91"/>
      <c r="G342" s="92"/>
      <c r="H342" s="92"/>
      <c r="I342" s="92"/>
      <c r="J342" s="92"/>
      <c r="K342" s="92"/>
      <c r="L342" s="92"/>
      <c r="M342" s="96"/>
      <c r="N342" s="92"/>
      <c r="O342" s="92"/>
      <c r="P342" s="92"/>
      <c r="Q342" s="92"/>
      <c r="R342" s="92"/>
      <c r="S342" s="92"/>
      <c r="T342" s="92"/>
    </row>
    <row r="343" spans="1:20" x14ac:dyDescent="0.25">
      <c r="A343" s="91"/>
      <c r="B343" s="92"/>
      <c r="C343" s="93"/>
      <c r="D343" s="92"/>
      <c r="E343" s="92"/>
      <c r="F343" s="91"/>
      <c r="G343" s="92"/>
      <c r="H343" s="92"/>
      <c r="I343" s="92"/>
      <c r="J343" s="92"/>
      <c r="K343" s="92"/>
      <c r="L343" s="92"/>
      <c r="M343" s="96"/>
      <c r="N343" s="92"/>
      <c r="O343" s="92"/>
      <c r="P343" s="92"/>
      <c r="Q343" s="92"/>
      <c r="R343" s="92"/>
      <c r="S343" s="92"/>
      <c r="T343" s="92"/>
    </row>
    <row r="344" spans="1:20" x14ac:dyDescent="0.25">
      <c r="A344" s="91"/>
      <c r="B344" s="92"/>
      <c r="C344" s="93"/>
      <c r="D344" s="92"/>
      <c r="E344" s="92"/>
      <c r="F344" s="91"/>
      <c r="G344" s="92"/>
      <c r="H344" s="92"/>
      <c r="I344" s="92"/>
      <c r="J344" s="92"/>
      <c r="K344" s="92"/>
      <c r="L344" s="92"/>
      <c r="M344" s="96"/>
      <c r="N344" s="92"/>
      <c r="O344" s="92"/>
      <c r="P344" s="92"/>
      <c r="Q344" s="92"/>
      <c r="R344" s="92"/>
      <c r="S344" s="92"/>
      <c r="T344" s="92"/>
    </row>
    <row r="345" spans="1:20" x14ac:dyDescent="0.25">
      <c r="A345" s="91"/>
      <c r="B345" s="92"/>
      <c r="C345" s="93"/>
      <c r="D345" s="92"/>
      <c r="E345" s="92"/>
      <c r="F345" s="91"/>
      <c r="G345" s="92"/>
      <c r="H345" s="92"/>
      <c r="I345" s="92"/>
      <c r="J345" s="92"/>
      <c r="K345" s="92"/>
      <c r="L345" s="92"/>
      <c r="M345" s="96"/>
      <c r="N345" s="92"/>
      <c r="O345" s="92"/>
      <c r="P345" s="92"/>
      <c r="Q345" s="92"/>
      <c r="R345" s="92"/>
      <c r="S345" s="92"/>
      <c r="T345" s="92"/>
    </row>
    <row r="346" spans="1:20" x14ac:dyDescent="0.25">
      <c r="A346" s="91"/>
      <c r="B346" s="92"/>
      <c r="C346" s="93"/>
      <c r="D346" s="92"/>
      <c r="E346" s="92"/>
      <c r="F346" s="91"/>
      <c r="G346" s="92"/>
      <c r="H346" s="92"/>
      <c r="I346" s="92"/>
      <c r="J346" s="92"/>
      <c r="K346" s="92"/>
      <c r="L346" s="92"/>
      <c r="M346" s="96"/>
      <c r="N346" s="92"/>
      <c r="O346" s="92"/>
      <c r="P346" s="92"/>
      <c r="Q346" s="92"/>
      <c r="R346" s="92"/>
      <c r="S346" s="92"/>
      <c r="T346" s="92"/>
    </row>
    <row r="347" spans="1:20" x14ac:dyDescent="0.25">
      <c r="A347" s="91"/>
      <c r="B347" s="92"/>
      <c r="C347" s="93"/>
      <c r="D347" s="92"/>
      <c r="E347" s="92"/>
      <c r="F347" s="91"/>
      <c r="G347" s="92"/>
      <c r="H347" s="92"/>
      <c r="I347" s="92"/>
      <c r="J347" s="92"/>
      <c r="K347" s="92"/>
      <c r="L347" s="92"/>
      <c r="M347" s="96"/>
      <c r="N347" s="92"/>
      <c r="O347" s="92"/>
      <c r="P347" s="92"/>
      <c r="Q347" s="92"/>
      <c r="R347" s="92"/>
      <c r="S347" s="92"/>
      <c r="T347" s="92"/>
    </row>
    <row r="348" spans="1:20" x14ac:dyDescent="0.25">
      <c r="A348" s="91"/>
      <c r="B348" s="92"/>
      <c r="C348" s="93"/>
      <c r="D348" s="92"/>
      <c r="E348" s="92"/>
      <c r="F348" s="91"/>
      <c r="G348" s="92"/>
      <c r="H348" s="92"/>
      <c r="I348" s="92"/>
      <c r="J348" s="92"/>
      <c r="K348" s="92"/>
      <c r="L348" s="92"/>
      <c r="M348" s="96"/>
      <c r="N348" s="92"/>
      <c r="O348" s="92"/>
      <c r="P348" s="92"/>
      <c r="Q348" s="92"/>
      <c r="R348" s="92"/>
      <c r="S348" s="92"/>
      <c r="T348" s="92"/>
    </row>
    <row r="349" spans="1:20" x14ac:dyDescent="0.25">
      <c r="A349" s="91"/>
      <c r="B349" s="92"/>
      <c r="C349" s="93"/>
      <c r="D349" s="92"/>
      <c r="E349" s="92"/>
      <c r="F349" s="91"/>
      <c r="G349" s="92"/>
      <c r="H349" s="92"/>
      <c r="I349" s="92"/>
      <c r="J349" s="92"/>
      <c r="K349" s="92"/>
      <c r="L349" s="92"/>
      <c r="M349" s="96"/>
      <c r="N349" s="92"/>
      <c r="O349" s="92"/>
      <c r="P349" s="92"/>
      <c r="Q349" s="92"/>
      <c r="R349" s="92"/>
      <c r="S349" s="92"/>
      <c r="T349" s="92"/>
    </row>
    <row r="350" spans="1:20" x14ac:dyDescent="0.25">
      <c r="A350" s="91"/>
      <c r="B350" s="92"/>
      <c r="C350" s="93"/>
      <c r="D350" s="92"/>
      <c r="E350" s="92"/>
      <c r="F350" s="91"/>
      <c r="G350" s="92"/>
      <c r="H350" s="92"/>
      <c r="I350" s="92"/>
      <c r="J350" s="92"/>
      <c r="K350" s="92"/>
      <c r="L350" s="92"/>
      <c r="M350" s="96"/>
      <c r="N350" s="92"/>
      <c r="O350" s="92"/>
      <c r="P350" s="92"/>
      <c r="Q350" s="92"/>
      <c r="R350" s="92"/>
      <c r="S350" s="92"/>
      <c r="T350" s="92"/>
    </row>
    <row r="351" spans="1:20" x14ac:dyDescent="0.25">
      <c r="A351" s="91"/>
      <c r="B351" s="92"/>
      <c r="C351" s="93"/>
      <c r="D351" s="92"/>
      <c r="E351" s="92"/>
      <c r="F351" s="91"/>
      <c r="G351" s="92"/>
      <c r="H351" s="92"/>
      <c r="I351" s="92"/>
      <c r="J351" s="92"/>
      <c r="K351" s="92"/>
      <c r="L351" s="92"/>
      <c r="M351" s="96"/>
      <c r="N351" s="92"/>
      <c r="O351" s="92"/>
      <c r="P351" s="92"/>
      <c r="Q351" s="92"/>
      <c r="R351" s="92"/>
      <c r="S351" s="92"/>
      <c r="T351" s="92"/>
    </row>
    <row r="352" spans="1:20" x14ac:dyDescent="0.25">
      <c r="A352" s="91"/>
      <c r="B352" s="92"/>
      <c r="C352" s="93"/>
      <c r="D352" s="92"/>
      <c r="E352" s="92"/>
      <c r="F352" s="91"/>
      <c r="G352" s="92"/>
      <c r="H352" s="92"/>
      <c r="I352" s="92"/>
      <c r="J352" s="92"/>
      <c r="K352" s="92"/>
      <c r="L352" s="92"/>
      <c r="M352" s="96"/>
      <c r="N352" s="92"/>
      <c r="O352" s="92"/>
      <c r="P352" s="92"/>
      <c r="Q352" s="92"/>
      <c r="R352" s="92"/>
      <c r="S352" s="92"/>
      <c r="T352" s="92"/>
    </row>
    <row r="353" spans="1:20" x14ac:dyDescent="0.25">
      <c r="A353" s="91"/>
      <c r="B353" s="92"/>
      <c r="C353" s="93"/>
      <c r="D353" s="92"/>
      <c r="E353" s="92"/>
      <c r="F353" s="91"/>
      <c r="G353" s="92"/>
      <c r="H353" s="92"/>
      <c r="I353" s="92"/>
      <c r="J353" s="92"/>
      <c r="K353" s="92"/>
      <c r="L353" s="92"/>
      <c r="M353" s="96"/>
      <c r="N353" s="92"/>
      <c r="O353" s="92"/>
      <c r="P353" s="92"/>
      <c r="Q353" s="92"/>
      <c r="R353" s="92"/>
      <c r="S353" s="92"/>
      <c r="T353" s="92"/>
    </row>
    <row r="354" spans="1:20" x14ac:dyDescent="0.25">
      <c r="A354" s="91"/>
      <c r="B354" s="92"/>
      <c r="C354" s="93"/>
      <c r="D354" s="92"/>
      <c r="E354" s="92"/>
      <c r="F354" s="91"/>
      <c r="G354" s="92"/>
      <c r="H354" s="92"/>
      <c r="I354" s="92"/>
      <c r="J354" s="92"/>
      <c r="K354" s="92"/>
      <c r="L354" s="92"/>
      <c r="M354" s="96"/>
      <c r="N354" s="92"/>
      <c r="O354" s="92"/>
      <c r="P354" s="92"/>
      <c r="Q354" s="92"/>
      <c r="R354" s="92"/>
      <c r="S354" s="92"/>
      <c r="T354" s="92"/>
    </row>
    <row r="355" spans="1:20" x14ac:dyDescent="0.25">
      <c r="A355" s="91"/>
      <c r="B355" s="92"/>
      <c r="C355" s="93"/>
      <c r="D355" s="92"/>
      <c r="E355" s="92"/>
      <c r="F355" s="91"/>
      <c r="G355" s="92"/>
      <c r="H355" s="92"/>
      <c r="I355" s="92"/>
      <c r="J355" s="92"/>
      <c r="K355" s="92"/>
      <c r="L355" s="92"/>
      <c r="M355" s="96"/>
      <c r="N355" s="92"/>
      <c r="O355" s="92"/>
      <c r="P355" s="92"/>
      <c r="Q355" s="92"/>
      <c r="R355" s="92"/>
      <c r="S355" s="92"/>
      <c r="T355" s="92"/>
    </row>
    <row r="356" spans="1:20" x14ac:dyDescent="0.25">
      <c r="A356" s="91"/>
      <c r="B356" s="92"/>
      <c r="C356" s="93"/>
      <c r="D356" s="92"/>
      <c r="E356" s="92"/>
      <c r="F356" s="91"/>
      <c r="G356" s="92"/>
      <c r="H356" s="92"/>
      <c r="I356" s="92"/>
      <c r="J356" s="92"/>
      <c r="K356" s="92"/>
      <c r="L356" s="92"/>
      <c r="M356" s="96"/>
      <c r="N356" s="92"/>
      <c r="O356" s="92"/>
      <c r="P356" s="92"/>
      <c r="Q356" s="92"/>
      <c r="R356" s="92"/>
      <c r="S356" s="92"/>
      <c r="T356" s="92"/>
    </row>
    <row r="357" spans="1:20" x14ac:dyDescent="0.25">
      <c r="A357" s="91"/>
      <c r="B357" s="92"/>
      <c r="C357" s="93"/>
      <c r="D357" s="92"/>
      <c r="E357" s="92"/>
      <c r="F357" s="91"/>
      <c r="G357" s="92"/>
      <c r="H357" s="92"/>
      <c r="I357" s="92"/>
      <c r="J357" s="92"/>
      <c r="K357" s="92"/>
      <c r="L357" s="92"/>
      <c r="M357" s="96"/>
      <c r="N357" s="92"/>
      <c r="O357" s="92"/>
      <c r="P357" s="92"/>
      <c r="Q357" s="92"/>
      <c r="R357" s="92"/>
      <c r="S357" s="92"/>
      <c r="T357" s="92"/>
    </row>
    <row r="358" spans="1:20" x14ac:dyDescent="0.25">
      <c r="A358" s="91"/>
      <c r="B358" s="92"/>
      <c r="C358" s="93"/>
      <c r="D358" s="92"/>
      <c r="E358" s="92"/>
      <c r="F358" s="91"/>
      <c r="G358" s="92"/>
      <c r="H358" s="92"/>
      <c r="I358" s="92"/>
      <c r="J358" s="92"/>
      <c r="K358" s="92"/>
      <c r="L358" s="92"/>
      <c r="M358" s="96"/>
      <c r="N358" s="92"/>
      <c r="O358" s="92"/>
      <c r="P358" s="92"/>
      <c r="Q358" s="92"/>
      <c r="R358" s="92"/>
      <c r="S358" s="92"/>
      <c r="T358" s="92"/>
    </row>
    <row r="359" spans="1:20" x14ac:dyDescent="0.25">
      <c r="A359" s="91"/>
      <c r="B359" s="92"/>
      <c r="C359" s="93"/>
      <c r="D359" s="92"/>
      <c r="E359" s="92"/>
      <c r="F359" s="91"/>
      <c r="G359" s="92"/>
      <c r="H359" s="92"/>
      <c r="I359" s="92"/>
      <c r="J359" s="92"/>
      <c r="K359" s="92"/>
      <c r="L359" s="92"/>
      <c r="M359" s="96"/>
      <c r="N359" s="92"/>
      <c r="O359" s="92"/>
      <c r="P359" s="92"/>
      <c r="Q359" s="92"/>
      <c r="R359" s="92"/>
      <c r="S359" s="92"/>
      <c r="T359" s="92"/>
    </row>
    <row r="360" spans="1:20" x14ac:dyDescent="0.25">
      <c r="A360" s="91"/>
      <c r="B360" s="92"/>
      <c r="C360" s="93"/>
      <c r="D360" s="92"/>
      <c r="E360" s="92"/>
      <c r="F360" s="91"/>
      <c r="G360" s="92"/>
      <c r="H360" s="92"/>
      <c r="I360" s="92"/>
      <c r="J360" s="92"/>
      <c r="K360" s="92"/>
      <c r="L360" s="92"/>
      <c r="M360" s="96"/>
      <c r="N360" s="92"/>
      <c r="O360" s="92"/>
      <c r="P360" s="92"/>
      <c r="Q360" s="92"/>
      <c r="R360" s="92"/>
      <c r="S360" s="92"/>
      <c r="T360" s="92"/>
    </row>
    <row r="361" spans="1:20" x14ac:dyDescent="0.25">
      <c r="A361" s="91"/>
      <c r="B361" s="92"/>
      <c r="C361" s="93"/>
      <c r="D361" s="92"/>
      <c r="E361" s="92"/>
      <c r="F361" s="91"/>
      <c r="G361" s="92"/>
      <c r="H361" s="92"/>
      <c r="I361" s="92"/>
      <c r="J361" s="92"/>
      <c r="K361" s="92"/>
      <c r="L361" s="92"/>
      <c r="M361" s="96"/>
      <c r="N361" s="92"/>
      <c r="O361" s="92"/>
      <c r="P361" s="92"/>
      <c r="Q361" s="92"/>
      <c r="R361" s="92"/>
      <c r="S361" s="92"/>
      <c r="T361" s="92"/>
    </row>
    <row r="362" spans="1:20" x14ac:dyDescent="0.25">
      <c r="A362" s="91"/>
      <c r="B362" s="92"/>
      <c r="C362" s="93"/>
      <c r="D362" s="92"/>
      <c r="E362" s="92"/>
      <c r="F362" s="91"/>
      <c r="G362" s="92"/>
      <c r="H362" s="92"/>
      <c r="I362" s="92"/>
      <c r="J362" s="92"/>
      <c r="K362" s="92"/>
      <c r="L362" s="92"/>
      <c r="M362" s="96"/>
      <c r="N362" s="92"/>
      <c r="O362" s="92"/>
      <c r="P362" s="92"/>
      <c r="Q362" s="92"/>
      <c r="R362" s="92"/>
      <c r="S362" s="92"/>
      <c r="T362" s="92"/>
    </row>
    <row r="363" spans="1:20" x14ac:dyDescent="0.25">
      <c r="A363" s="91"/>
      <c r="B363" s="92"/>
      <c r="C363" s="93"/>
      <c r="D363" s="92"/>
      <c r="E363" s="92"/>
      <c r="F363" s="91"/>
      <c r="G363" s="92"/>
      <c r="H363" s="92"/>
      <c r="I363" s="92"/>
      <c r="J363" s="92"/>
      <c r="K363" s="92"/>
      <c r="L363" s="92"/>
      <c r="M363" s="96"/>
      <c r="N363" s="92"/>
      <c r="O363" s="92"/>
      <c r="P363" s="92"/>
      <c r="Q363" s="92"/>
      <c r="R363" s="92"/>
      <c r="S363" s="92"/>
      <c r="T363" s="92"/>
    </row>
    <row r="364" spans="1:20" x14ac:dyDescent="0.25">
      <c r="A364" s="91"/>
      <c r="B364" s="92"/>
      <c r="C364" s="93"/>
      <c r="D364" s="92"/>
      <c r="E364" s="92"/>
      <c r="F364" s="91"/>
      <c r="G364" s="92"/>
      <c r="H364" s="92"/>
      <c r="I364" s="92"/>
      <c r="J364" s="92"/>
      <c r="K364" s="92"/>
      <c r="L364" s="92"/>
      <c r="M364" s="96"/>
      <c r="N364" s="92"/>
      <c r="O364" s="92"/>
      <c r="P364" s="92"/>
      <c r="Q364" s="92"/>
      <c r="R364" s="92"/>
      <c r="S364" s="92"/>
      <c r="T364" s="92"/>
    </row>
    <row r="365" spans="1:20" x14ac:dyDescent="0.25">
      <c r="A365" s="91"/>
      <c r="B365" s="92"/>
      <c r="C365" s="93"/>
      <c r="D365" s="92"/>
      <c r="E365" s="92"/>
      <c r="F365" s="91"/>
      <c r="G365" s="92"/>
      <c r="H365" s="92"/>
      <c r="I365" s="92"/>
      <c r="J365" s="92"/>
      <c r="K365" s="92"/>
      <c r="L365" s="92"/>
      <c r="M365" s="96"/>
      <c r="N365" s="92"/>
      <c r="O365" s="92"/>
      <c r="P365" s="92"/>
      <c r="Q365" s="92"/>
      <c r="R365" s="92"/>
      <c r="S365" s="92"/>
      <c r="T365" s="92"/>
    </row>
    <row r="366" spans="1:20" x14ac:dyDescent="0.25">
      <c r="A366" s="91"/>
      <c r="B366" s="92"/>
      <c r="C366" s="93"/>
      <c r="D366" s="92"/>
      <c r="E366" s="92"/>
      <c r="F366" s="91"/>
      <c r="G366" s="92"/>
      <c r="H366" s="92"/>
      <c r="I366" s="92"/>
      <c r="J366" s="92"/>
      <c r="K366" s="92"/>
      <c r="L366" s="92"/>
      <c r="M366" s="96"/>
      <c r="N366" s="92"/>
      <c r="O366" s="92"/>
      <c r="P366" s="92"/>
      <c r="Q366" s="92"/>
      <c r="R366" s="92"/>
      <c r="S366" s="92"/>
      <c r="T366" s="92"/>
    </row>
    <row r="367" spans="1:20" x14ac:dyDescent="0.25">
      <c r="A367" s="91"/>
      <c r="B367" s="92"/>
      <c r="C367" s="93"/>
      <c r="D367" s="92"/>
      <c r="E367" s="92"/>
      <c r="F367" s="91"/>
      <c r="G367" s="92"/>
      <c r="H367" s="92"/>
      <c r="I367" s="92"/>
      <c r="J367" s="92"/>
      <c r="K367" s="92"/>
      <c r="L367" s="92"/>
      <c r="M367" s="96"/>
      <c r="N367" s="92"/>
      <c r="O367" s="92"/>
      <c r="P367" s="92"/>
      <c r="Q367" s="92"/>
      <c r="R367" s="92"/>
      <c r="S367" s="92"/>
      <c r="T367" s="92"/>
    </row>
    <row r="368" spans="1:20" x14ac:dyDescent="0.25">
      <c r="A368" s="91"/>
      <c r="B368" s="92"/>
      <c r="C368" s="93"/>
      <c r="D368" s="92"/>
      <c r="E368" s="92"/>
      <c r="F368" s="91"/>
      <c r="G368" s="92"/>
      <c r="H368" s="92"/>
      <c r="I368" s="92"/>
      <c r="J368" s="92"/>
      <c r="K368" s="92"/>
      <c r="L368" s="92"/>
      <c r="M368" s="96"/>
      <c r="N368" s="92"/>
      <c r="O368" s="92"/>
      <c r="P368" s="92"/>
      <c r="Q368" s="92"/>
      <c r="R368" s="92"/>
      <c r="S368" s="92"/>
      <c r="T368" s="92"/>
    </row>
    <row r="369" spans="1:20" x14ac:dyDescent="0.25">
      <c r="A369" s="91"/>
      <c r="B369" s="92"/>
      <c r="C369" s="93"/>
      <c r="D369" s="92"/>
      <c r="E369" s="92"/>
      <c r="F369" s="91"/>
      <c r="G369" s="92"/>
      <c r="H369" s="92"/>
      <c r="I369" s="92"/>
      <c r="J369" s="92"/>
      <c r="K369" s="92"/>
      <c r="L369" s="92"/>
      <c r="M369" s="96"/>
      <c r="N369" s="92"/>
      <c r="O369" s="92"/>
      <c r="P369" s="92"/>
      <c r="Q369" s="92"/>
      <c r="R369" s="92"/>
      <c r="S369" s="92"/>
      <c r="T369" s="92"/>
    </row>
    <row r="370" spans="1:20" x14ac:dyDescent="0.25">
      <c r="A370" s="91"/>
      <c r="B370" s="92"/>
      <c r="C370" s="93"/>
      <c r="D370" s="92"/>
      <c r="E370" s="92"/>
      <c r="F370" s="91"/>
      <c r="G370" s="92"/>
      <c r="H370" s="92"/>
      <c r="I370" s="92"/>
      <c r="J370" s="92"/>
      <c r="K370" s="92"/>
      <c r="L370" s="92"/>
      <c r="M370" s="96"/>
      <c r="N370" s="92"/>
      <c r="O370" s="92"/>
      <c r="P370" s="92"/>
      <c r="Q370" s="92"/>
      <c r="R370" s="92"/>
      <c r="S370" s="92"/>
      <c r="T370" s="92"/>
    </row>
    <row r="371" spans="1:20" x14ac:dyDescent="0.25">
      <c r="A371" s="91"/>
      <c r="B371" s="92"/>
      <c r="C371" s="93"/>
      <c r="D371" s="92"/>
      <c r="E371" s="92"/>
      <c r="F371" s="91"/>
      <c r="G371" s="92"/>
      <c r="H371" s="92"/>
      <c r="I371" s="92"/>
      <c r="J371" s="92"/>
      <c r="K371" s="92"/>
      <c r="L371" s="92"/>
      <c r="M371" s="96"/>
      <c r="N371" s="92"/>
      <c r="O371" s="92"/>
      <c r="P371" s="92"/>
      <c r="Q371" s="92"/>
      <c r="R371" s="92"/>
      <c r="S371" s="92"/>
      <c r="T371" s="92"/>
    </row>
    <row r="372" spans="1:20" x14ac:dyDescent="0.25">
      <c r="A372" s="91"/>
      <c r="B372" s="92"/>
      <c r="C372" s="93"/>
      <c r="D372" s="92"/>
      <c r="E372" s="92"/>
      <c r="F372" s="91"/>
      <c r="G372" s="92"/>
      <c r="H372" s="92"/>
      <c r="I372" s="92"/>
      <c r="J372" s="92"/>
      <c r="K372" s="92"/>
      <c r="L372" s="92"/>
      <c r="M372" s="96"/>
      <c r="N372" s="92"/>
      <c r="O372" s="92"/>
      <c r="P372" s="92"/>
      <c r="Q372" s="92"/>
      <c r="R372" s="92"/>
      <c r="S372" s="92"/>
      <c r="T372" s="92"/>
    </row>
    <row r="373" spans="1:20" x14ac:dyDescent="0.25">
      <c r="A373" s="91"/>
      <c r="B373" s="92"/>
      <c r="C373" s="93"/>
      <c r="D373" s="92"/>
      <c r="E373" s="92"/>
      <c r="F373" s="91"/>
      <c r="G373" s="92"/>
      <c r="H373" s="92"/>
      <c r="I373" s="92"/>
      <c r="J373" s="92"/>
      <c r="K373" s="92"/>
      <c r="L373" s="92"/>
      <c r="M373" s="96"/>
      <c r="N373" s="92"/>
      <c r="O373" s="92"/>
      <c r="P373" s="92"/>
      <c r="Q373" s="92"/>
      <c r="R373" s="92"/>
      <c r="S373" s="92"/>
      <c r="T373" s="92"/>
    </row>
    <row r="374" spans="1:20" x14ac:dyDescent="0.25">
      <c r="A374" s="91"/>
      <c r="B374" s="92"/>
      <c r="C374" s="93"/>
      <c r="D374" s="92"/>
      <c r="E374" s="92"/>
      <c r="F374" s="91"/>
      <c r="G374" s="92"/>
      <c r="H374" s="92"/>
      <c r="I374" s="92"/>
      <c r="J374" s="92"/>
      <c r="K374" s="92"/>
      <c r="L374" s="92"/>
      <c r="M374" s="96"/>
      <c r="N374" s="92"/>
      <c r="O374" s="92"/>
      <c r="P374" s="92"/>
      <c r="Q374" s="92"/>
      <c r="R374" s="92"/>
      <c r="S374" s="92"/>
      <c r="T374" s="92"/>
    </row>
    <row r="375" spans="1:20" x14ac:dyDescent="0.25">
      <c r="A375" s="91"/>
      <c r="B375" s="92"/>
      <c r="C375" s="93"/>
      <c r="D375" s="92"/>
      <c r="E375" s="92"/>
      <c r="F375" s="91"/>
      <c r="G375" s="92"/>
      <c r="H375" s="92"/>
      <c r="I375" s="92"/>
      <c r="J375" s="92"/>
      <c r="K375" s="92"/>
      <c r="L375" s="92"/>
      <c r="M375" s="96"/>
      <c r="N375" s="92"/>
      <c r="O375" s="92"/>
      <c r="P375" s="92"/>
      <c r="Q375" s="92"/>
      <c r="R375" s="92"/>
      <c r="S375" s="92"/>
      <c r="T375" s="92"/>
    </row>
    <row r="376" spans="1:20" x14ac:dyDescent="0.25">
      <c r="A376" s="91"/>
      <c r="B376" s="92"/>
      <c r="C376" s="93"/>
      <c r="D376" s="92"/>
      <c r="E376" s="92"/>
      <c r="F376" s="91"/>
      <c r="G376" s="92"/>
      <c r="H376" s="92"/>
      <c r="I376" s="92"/>
      <c r="J376" s="92"/>
      <c r="K376" s="92"/>
      <c r="L376" s="92"/>
      <c r="M376" s="96"/>
      <c r="N376" s="92"/>
      <c r="O376" s="92"/>
      <c r="P376" s="92"/>
      <c r="Q376" s="92"/>
      <c r="R376" s="92"/>
      <c r="S376" s="92"/>
      <c r="T376" s="92"/>
    </row>
    <row r="377" spans="1:20" x14ac:dyDescent="0.25">
      <c r="A377" s="91"/>
      <c r="B377" s="92"/>
      <c r="C377" s="93"/>
      <c r="D377" s="92"/>
      <c r="E377" s="92"/>
      <c r="F377" s="91"/>
      <c r="G377" s="92"/>
      <c r="H377" s="92"/>
      <c r="I377" s="92"/>
      <c r="J377" s="92"/>
      <c r="K377" s="92"/>
      <c r="L377" s="92"/>
      <c r="M377" s="96"/>
      <c r="N377" s="92"/>
      <c r="O377" s="92"/>
      <c r="P377" s="92"/>
      <c r="Q377" s="92"/>
      <c r="R377" s="92"/>
      <c r="S377" s="92"/>
      <c r="T377" s="92"/>
    </row>
    <row r="378" spans="1:20" x14ac:dyDescent="0.25">
      <c r="A378" s="91"/>
      <c r="B378" s="92"/>
      <c r="C378" s="93"/>
      <c r="D378" s="92"/>
      <c r="E378" s="92"/>
      <c r="F378" s="91"/>
      <c r="G378" s="92"/>
      <c r="H378" s="92"/>
      <c r="I378" s="92"/>
      <c r="J378" s="92"/>
      <c r="K378" s="92"/>
      <c r="L378" s="92"/>
      <c r="M378" s="96"/>
      <c r="N378" s="92"/>
      <c r="O378" s="92"/>
      <c r="P378" s="92"/>
      <c r="Q378" s="92"/>
      <c r="R378" s="92"/>
      <c r="S378" s="92"/>
      <c r="T378" s="92"/>
    </row>
    <row r="379" spans="1:20" x14ac:dyDescent="0.25">
      <c r="A379" s="91"/>
      <c r="B379" s="92"/>
      <c r="C379" s="93"/>
      <c r="D379" s="92"/>
      <c r="E379" s="92"/>
      <c r="F379" s="91"/>
      <c r="G379" s="92"/>
      <c r="H379" s="92"/>
      <c r="I379" s="92"/>
      <c r="J379" s="92"/>
      <c r="K379" s="92"/>
      <c r="L379" s="92"/>
      <c r="M379" s="96"/>
      <c r="N379" s="92"/>
      <c r="O379" s="92"/>
      <c r="P379" s="92"/>
      <c r="Q379" s="92"/>
      <c r="R379" s="92"/>
      <c r="S379" s="92"/>
      <c r="T379" s="92"/>
    </row>
    <row r="380" spans="1:20" x14ac:dyDescent="0.25">
      <c r="A380" s="91"/>
      <c r="B380" s="92"/>
      <c r="C380" s="93"/>
      <c r="D380" s="92"/>
      <c r="E380" s="92"/>
      <c r="F380" s="91"/>
      <c r="G380" s="92"/>
      <c r="H380" s="92"/>
      <c r="I380" s="92"/>
      <c r="J380" s="92"/>
      <c r="K380" s="92"/>
      <c r="L380" s="92"/>
      <c r="M380" s="96"/>
      <c r="N380" s="92"/>
      <c r="O380" s="92"/>
      <c r="P380" s="92"/>
      <c r="Q380" s="92"/>
      <c r="R380" s="92"/>
      <c r="S380" s="92"/>
      <c r="T380" s="92"/>
    </row>
    <row r="381" spans="1:20" x14ac:dyDescent="0.25">
      <c r="A381" s="91"/>
      <c r="B381" s="92"/>
      <c r="C381" s="93"/>
      <c r="D381" s="92"/>
      <c r="E381" s="92"/>
      <c r="F381" s="91"/>
      <c r="G381" s="92"/>
      <c r="H381" s="92"/>
      <c r="I381" s="92"/>
      <c r="J381" s="92"/>
      <c r="K381" s="92"/>
      <c r="L381" s="92"/>
      <c r="M381" s="96"/>
      <c r="N381" s="92"/>
      <c r="O381" s="92"/>
      <c r="P381" s="92"/>
      <c r="Q381" s="92"/>
      <c r="R381" s="92"/>
      <c r="S381" s="92"/>
      <c r="T381" s="92"/>
    </row>
    <row r="382" spans="1:20" x14ac:dyDescent="0.25">
      <c r="A382" s="91"/>
      <c r="B382" s="92"/>
      <c r="C382" s="93"/>
      <c r="D382" s="92"/>
      <c r="E382" s="92"/>
      <c r="F382" s="91"/>
      <c r="G382" s="92"/>
      <c r="H382" s="92"/>
      <c r="I382" s="92"/>
      <c r="J382" s="92"/>
      <c r="K382" s="92"/>
      <c r="L382" s="92"/>
      <c r="M382" s="96"/>
      <c r="N382" s="92"/>
      <c r="O382" s="92"/>
      <c r="P382" s="92"/>
      <c r="Q382" s="92"/>
      <c r="R382" s="92"/>
      <c r="S382" s="92"/>
      <c r="T382" s="92"/>
    </row>
    <row r="383" spans="1:20" x14ac:dyDescent="0.25">
      <c r="A383" s="91"/>
      <c r="B383" s="92"/>
      <c r="C383" s="93"/>
      <c r="D383" s="92"/>
      <c r="E383" s="92"/>
      <c r="F383" s="91"/>
      <c r="G383" s="92"/>
      <c r="H383" s="92"/>
      <c r="I383" s="92"/>
      <c r="J383" s="92"/>
      <c r="K383" s="92"/>
      <c r="L383" s="92"/>
      <c r="M383" s="96"/>
      <c r="N383" s="92"/>
      <c r="O383" s="92"/>
      <c r="P383" s="92"/>
      <c r="Q383" s="92"/>
      <c r="R383" s="92"/>
      <c r="S383" s="92"/>
      <c r="T383" s="92"/>
    </row>
    <row r="384" spans="1:20" x14ac:dyDescent="0.25">
      <c r="A384" s="91"/>
      <c r="B384" s="92"/>
      <c r="C384" s="93"/>
      <c r="D384" s="92"/>
      <c r="E384" s="92"/>
      <c r="F384" s="91"/>
      <c r="G384" s="92"/>
      <c r="H384" s="92"/>
      <c r="I384" s="92"/>
      <c r="J384" s="92"/>
      <c r="K384" s="92"/>
      <c r="L384" s="92"/>
      <c r="M384" s="96"/>
      <c r="N384" s="92"/>
      <c r="O384" s="92"/>
      <c r="P384" s="92"/>
      <c r="Q384" s="92"/>
      <c r="R384" s="92"/>
      <c r="S384" s="92"/>
      <c r="T384" s="92"/>
    </row>
    <row r="385" spans="1:20" x14ac:dyDescent="0.25">
      <c r="A385" s="91"/>
      <c r="B385" s="92"/>
      <c r="C385" s="93"/>
      <c r="D385" s="92"/>
      <c r="E385" s="92"/>
      <c r="F385" s="91"/>
      <c r="G385" s="92"/>
      <c r="H385" s="92"/>
      <c r="I385" s="92"/>
      <c r="J385" s="92"/>
      <c r="K385" s="92"/>
      <c r="L385" s="92"/>
      <c r="M385" s="96"/>
      <c r="N385" s="92"/>
      <c r="O385" s="92"/>
      <c r="P385" s="92"/>
      <c r="Q385" s="92"/>
      <c r="R385" s="92"/>
      <c r="S385" s="92"/>
      <c r="T385" s="92"/>
    </row>
    <row r="386" spans="1:20" x14ac:dyDescent="0.25">
      <c r="A386" s="91"/>
      <c r="B386" s="92"/>
      <c r="C386" s="93"/>
      <c r="D386" s="92"/>
      <c r="E386" s="92"/>
      <c r="F386" s="91"/>
      <c r="G386" s="92"/>
      <c r="H386" s="92"/>
      <c r="I386" s="92"/>
      <c r="J386" s="92"/>
      <c r="K386" s="92"/>
      <c r="L386" s="92"/>
      <c r="M386" s="96"/>
      <c r="N386" s="92"/>
      <c r="O386" s="92"/>
      <c r="P386" s="92"/>
      <c r="Q386" s="92"/>
      <c r="R386" s="92"/>
      <c r="S386" s="92"/>
      <c r="T386" s="92"/>
    </row>
    <row r="387" spans="1:20" x14ac:dyDescent="0.25">
      <c r="A387" s="91"/>
      <c r="B387" s="92"/>
      <c r="C387" s="93"/>
      <c r="D387" s="92"/>
      <c r="E387" s="92"/>
      <c r="F387" s="91"/>
      <c r="G387" s="92"/>
      <c r="H387" s="92"/>
      <c r="I387" s="92"/>
      <c r="J387" s="92"/>
      <c r="K387" s="92"/>
      <c r="L387" s="92"/>
      <c r="M387" s="96"/>
      <c r="N387" s="92"/>
      <c r="O387" s="92"/>
      <c r="P387" s="92"/>
      <c r="Q387" s="92"/>
      <c r="R387" s="92"/>
      <c r="S387" s="92"/>
      <c r="T387" s="92"/>
    </row>
    <row r="388" spans="1:20" x14ac:dyDescent="0.25">
      <c r="A388" s="91"/>
      <c r="B388" s="92"/>
      <c r="C388" s="93"/>
      <c r="D388" s="92"/>
      <c r="E388" s="92"/>
      <c r="F388" s="91"/>
      <c r="G388" s="92"/>
      <c r="H388" s="92"/>
      <c r="I388" s="92"/>
      <c r="J388" s="92"/>
      <c r="K388" s="92"/>
      <c r="L388" s="92"/>
      <c r="M388" s="96"/>
      <c r="N388" s="92"/>
      <c r="O388" s="92"/>
      <c r="P388" s="92"/>
      <c r="Q388" s="92"/>
      <c r="R388" s="92"/>
      <c r="S388" s="92"/>
      <c r="T388" s="92"/>
    </row>
    <row r="389" spans="1:20" x14ac:dyDescent="0.25">
      <c r="A389" s="91"/>
      <c r="B389" s="92"/>
      <c r="C389" s="93"/>
      <c r="D389" s="92"/>
      <c r="E389" s="92"/>
      <c r="F389" s="91"/>
      <c r="G389" s="92"/>
      <c r="H389" s="92"/>
      <c r="I389" s="92"/>
      <c r="J389" s="92"/>
      <c r="K389" s="92"/>
      <c r="L389" s="92"/>
      <c r="M389" s="96"/>
      <c r="N389" s="92"/>
      <c r="O389" s="92"/>
      <c r="P389" s="92"/>
      <c r="Q389" s="92"/>
      <c r="R389" s="92"/>
      <c r="S389" s="92"/>
      <c r="T389" s="92"/>
    </row>
    <row r="390" spans="1:20" x14ac:dyDescent="0.25">
      <c r="A390" s="91"/>
      <c r="B390" s="92"/>
      <c r="C390" s="93"/>
      <c r="D390" s="92"/>
      <c r="E390" s="92"/>
      <c r="F390" s="91"/>
      <c r="G390" s="92"/>
      <c r="H390" s="92"/>
      <c r="I390" s="92"/>
      <c r="J390" s="92"/>
      <c r="K390" s="92"/>
      <c r="L390" s="92"/>
      <c r="M390" s="96"/>
      <c r="N390" s="92"/>
      <c r="O390" s="92"/>
      <c r="P390" s="92"/>
      <c r="Q390" s="92"/>
      <c r="R390" s="92"/>
      <c r="S390" s="92"/>
      <c r="T390" s="92"/>
    </row>
    <row r="391" spans="1:20" x14ac:dyDescent="0.25">
      <c r="A391" s="91"/>
      <c r="B391" s="92"/>
      <c r="C391" s="93"/>
      <c r="D391" s="92"/>
      <c r="E391" s="92"/>
      <c r="F391" s="91"/>
      <c r="G391" s="92"/>
      <c r="H391" s="92"/>
      <c r="I391" s="92"/>
      <c r="J391" s="92"/>
      <c r="K391" s="92"/>
      <c r="L391" s="92"/>
      <c r="M391" s="96"/>
      <c r="N391" s="92"/>
      <c r="O391" s="92"/>
      <c r="P391" s="92"/>
      <c r="Q391" s="92"/>
      <c r="R391" s="92"/>
      <c r="S391" s="92"/>
      <c r="T391" s="92"/>
    </row>
    <row r="392" spans="1:20" x14ac:dyDescent="0.25">
      <c r="A392" s="91"/>
      <c r="B392" s="92"/>
      <c r="C392" s="93"/>
      <c r="D392" s="92"/>
      <c r="E392" s="92"/>
      <c r="F392" s="91"/>
      <c r="G392" s="92"/>
      <c r="H392" s="92"/>
      <c r="I392" s="92"/>
      <c r="J392" s="92"/>
      <c r="K392" s="92"/>
      <c r="L392" s="92"/>
      <c r="M392" s="96"/>
      <c r="N392" s="92"/>
      <c r="O392" s="92"/>
      <c r="P392" s="92"/>
      <c r="Q392" s="92"/>
      <c r="R392" s="92"/>
      <c r="S392" s="92"/>
      <c r="T392" s="92"/>
    </row>
    <row r="393" spans="1:20" x14ac:dyDescent="0.25">
      <c r="A393" s="91"/>
      <c r="B393" s="92"/>
      <c r="C393" s="93"/>
      <c r="D393" s="92"/>
      <c r="E393" s="92"/>
      <c r="F393" s="91"/>
      <c r="G393" s="92"/>
      <c r="H393" s="92"/>
      <c r="I393" s="92"/>
      <c r="J393" s="92"/>
      <c r="K393" s="92"/>
      <c r="L393" s="92"/>
      <c r="M393" s="96"/>
      <c r="N393" s="92"/>
      <c r="O393" s="92"/>
      <c r="P393" s="92"/>
      <c r="Q393" s="92"/>
      <c r="R393" s="92"/>
      <c r="S393" s="92"/>
      <c r="T393" s="92"/>
    </row>
    <row r="394" spans="1:20" x14ac:dyDescent="0.25">
      <c r="A394" s="91"/>
      <c r="B394" s="92"/>
      <c r="C394" s="93"/>
      <c r="D394" s="92"/>
      <c r="E394" s="92"/>
      <c r="F394" s="91"/>
      <c r="G394" s="92"/>
      <c r="H394" s="92"/>
      <c r="I394" s="92"/>
      <c r="J394" s="92"/>
      <c r="K394" s="92"/>
      <c r="L394" s="92"/>
      <c r="M394" s="96"/>
      <c r="N394" s="92"/>
      <c r="O394" s="92"/>
      <c r="P394" s="92"/>
      <c r="Q394" s="92"/>
      <c r="R394" s="92"/>
      <c r="S394" s="92"/>
      <c r="T394" s="92"/>
    </row>
    <row r="395" spans="1:20" x14ac:dyDescent="0.25">
      <c r="A395" s="91"/>
      <c r="B395" s="92"/>
      <c r="C395" s="93"/>
      <c r="D395" s="92"/>
      <c r="E395" s="92"/>
      <c r="F395" s="91"/>
      <c r="G395" s="92"/>
      <c r="H395" s="92"/>
      <c r="I395" s="92"/>
      <c r="J395" s="92"/>
      <c r="K395" s="92"/>
      <c r="L395" s="92"/>
      <c r="M395" s="96"/>
      <c r="N395" s="92"/>
      <c r="O395" s="92"/>
      <c r="P395" s="92"/>
      <c r="Q395" s="92"/>
      <c r="R395" s="92"/>
      <c r="S395" s="92"/>
      <c r="T395" s="92"/>
    </row>
    <row r="396" spans="1:20" x14ac:dyDescent="0.25">
      <c r="A396" s="91"/>
      <c r="B396" s="92"/>
      <c r="C396" s="93"/>
      <c r="D396" s="92"/>
      <c r="E396" s="92"/>
      <c r="F396" s="91"/>
      <c r="G396" s="92"/>
      <c r="H396" s="92"/>
      <c r="I396" s="92"/>
      <c r="J396" s="92"/>
      <c r="K396" s="92"/>
      <c r="L396" s="92"/>
      <c r="M396" s="96"/>
      <c r="N396" s="92"/>
      <c r="O396" s="92"/>
      <c r="P396" s="92"/>
      <c r="Q396" s="92"/>
      <c r="R396" s="92"/>
      <c r="S396" s="92"/>
      <c r="T396" s="92"/>
    </row>
    <row r="397" spans="1:20" x14ac:dyDescent="0.25">
      <c r="A397" s="91"/>
      <c r="B397" s="92"/>
      <c r="C397" s="93"/>
      <c r="D397" s="92"/>
      <c r="E397" s="92"/>
      <c r="F397" s="91"/>
      <c r="G397" s="92"/>
      <c r="H397" s="92"/>
      <c r="I397" s="92"/>
      <c r="J397" s="92"/>
      <c r="K397" s="92"/>
      <c r="L397" s="92"/>
      <c r="M397" s="96"/>
      <c r="N397" s="92"/>
      <c r="O397" s="92"/>
      <c r="P397" s="92"/>
      <c r="Q397" s="92"/>
      <c r="R397" s="92"/>
      <c r="S397" s="92"/>
      <c r="T397" s="92"/>
    </row>
    <row r="398" spans="1:20" x14ac:dyDescent="0.25">
      <c r="A398" s="91"/>
      <c r="B398" s="92"/>
      <c r="C398" s="93"/>
      <c r="D398" s="92"/>
      <c r="E398" s="92"/>
      <c r="F398" s="91"/>
      <c r="G398" s="92"/>
      <c r="H398" s="92"/>
      <c r="I398" s="92"/>
      <c r="J398" s="92"/>
      <c r="K398" s="92"/>
      <c r="L398" s="92"/>
      <c r="M398" s="96"/>
      <c r="N398" s="92"/>
      <c r="O398" s="92"/>
      <c r="P398" s="92"/>
      <c r="Q398" s="92"/>
      <c r="R398" s="92"/>
      <c r="S398" s="92"/>
      <c r="T398" s="92"/>
    </row>
    <row r="399" spans="1:20" x14ac:dyDescent="0.25">
      <c r="A399" s="91"/>
      <c r="B399" s="92"/>
      <c r="C399" s="93"/>
      <c r="D399" s="92"/>
      <c r="E399" s="92"/>
      <c r="F399" s="91"/>
      <c r="G399" s="92"/>
      <c r="H399" s="92"/>
      <c r="I399" s="92"/>
      <c r="J399" s="92"/>
      <c r="K399" s="92"/>
      <c r="L399" s="92"/>
      <c r="M399" s="96"/>
      <c r="N399" s="92"/>
      <c r="O399" s="92"/>
      <c r="P399" s="92"/>
      <c r="Q399" s="92"/>
      <c r="R399" s="92"/>
      <c r="S399" s="92"/>
      <c r="T399" s="92"/>
    </row>
    <row r="400" spans="1:20" x14ac:dyDescent="0.25">
      <c r="A400" s="91"/>
      <c r="B400" s="92"/>
      <c r="C400" s="93"/>
      <c r="D400" s="92"/>
      <c r="E400" s="92"/>
      <c r="F400" s="91"/>
      <c r="G400" s="92"/>
      <c r="H400" s="92"/>
      <c r="I400" s="92"/>
      <c r="J400" s="92"/>
      <c r="K400" s="92"/>
      <c r="L400" s="92"/>
      <c r="M400" s="96"/>
      <c r="N400" s="92"/>
      <c r="O400" s="92"/>
      <c r="P400" s="92"/>
      <c r="Q400" s="92"/>
      <c r="R400" s="92"/>
      <c r="S400" s="92"/>
      <c r="T400" s="92"/>
    </row>
    <row r="401" spans="1:20" x14ac:dyDescent="0.25">
      <c r="A401" s="91"/>
      <c r="B401" s="92"/>
      <c r="C401" s="93"/>
      <c r="D401" s="92"/>
      <c r="E401" s="92"/>
      <c r="F401" s="91"/>
      <c r="G401" s="92"/>
      <c r="H401" s="92"/>
      <c r="I401" s="92"/>
      <c r="J401" s="92"/>
      <c r="K401" s="92"/>
      <c r="L401" s="92"/>
      <c r="M401" s="96"/>
      <c r="N401" s="92"/>
      <c r="O401" s="92"/>
      <c r="P401" s="92"/>
      <c r="Q401" s="92"/>
      <c r="R401" s="92"/>
      <c r="S401" s="92"/>
      <c r="T401" s="92"/>
    </row>
    <row r="402" spans="1:20" x14ac:dyDescent="0.25">
      <c r="A402" s="91"/>
      <c r="B402" s="92"/>
      <c r="C402" s="93"/>
      <c r="D402" s="92"/>
      <c r="E402" s="92"/>
      <c r="F402" s="91"/>
      <c r="G402" s="92"/>
      <c r="H402" s="92"/>
      <c r="I402" s="92"/>
      <c r="J402" s="92"/>
      <c r="K402" s="92"/>
      <c r="L402" s="92"/>
      <c r="M402" s="96"/>
      <c r="N402" s="92"/>
      <c r="O402" s="92"/>
      <c r="P402" s="92"/>
      <c r="Q402" s="92"/>
      <c r="R402" s="92"/>
      <c r="S402" s="92"/>
      <c r="T402" s="92"/>
    </row>
    <row r="403" spans="1:20" x14ac:dyDescent="0.25">
      <c r="A403" s="91"/>
      <c r="B403" s="92"/>
      <c r="C403" s="93"/>
      <c r="D403" s="92"/>
      <c r="E403" s="92"/>
      <c r="F403" s="91"/>
      <c r="G403" s="92"/>
      <c r="H403" s="92"/>
      <c r="I403" s="92"/>
      <c r="J403" s="92"/>
      <c r="K403" s="92"/>
      <c r="L403" s="92"/>
      <c r="M403" s="96"/>
      <c r="N403" s="92"/>
      <c r="O403" s="92"/>
      <c r="P403" s="92"/>
      <c r="Q403" s="92"/>
      <c r="R403" s="92"/>
      <c r="S403" s="92"/>
      <c r="T403" s="92"/>
    </row>
    <row r="404" spans="1:20" x14ac:dyDescent="0.25">
      <c r="A404" s="91"/>
      <c r="B404" s="92"/>
      <c r="C404" s="93"/>
      <c r="D404" s="92"/>
      <c r="E404" s="92"/>
      <c r="F404" s="91"/>
      <c r="G404" s="92"/>
      <c r="H404" s="92"/>
      <c r="I404" s="92"/>
      <c r="J404" s="92"/>
      <c r="K404" s="92"/>
      <c r="L404" s="92"/>
      <c r="M404" s="96"/>
      <c r="N404" s="92"/>
      <c r="O404" s="92"/>
      <c r="P404" s="92"/>
      <c r="Q404" s="92"/>
      <c r="R404" s="92"/>
      <c r="S404" s="92"/>
      <c r="T404" s="92"/>
    </row>
    <row r="405" spans="1:20" x14ac:dyDescent="0.25">
      <c r="A405" s="91"/>
      <c r="B405" s="92"/>
      <c r="C405" s="93"/>
      <c r="D405" s="92"/>
      <c r="E405" s="92"/>
      <c r="F405" s="91"/>
      <c r="G405" s="92"/>
      <c r="H405" s="92"/>
      <c r="I405" s="92"/>
      <c r="J405" s="92"/>
      <c r="K405" s="92"/>
      <c r="L405" s="92"/>
      <c r="M405" s="96"/>
      <c r="N405" s="92"/>
      <c r="O405" s="92"/>
      <c r="P405" s="92"/>
      <c r="Q405" s="92"/>
      <c r="R405" s="92"/>
      <c r="S405" s="92"/>
      <c r="T405" s="92"/>
    </row>
    <row r="406" spans="1:20" x14ac:dyDescent="0.25">
      <c r="A406" s="91"/>
      <c r="B406" s="92"/>
      <c r="C406" s="93"/>
      <c r="D406" s="92"/>
      <c r="E406" s="92"/>
      <c r="F406" s="91"/>
      <c r="G406" s="92"/>
      <c r="H406" s="92"/>
      <c r="I406" s="92"/>
      <c r="J406" s="92"/>
      <c r="K406" s="92"/>
      <c r="L406" s="92"/>
      <c r="M406" s="96"/>
      <c r="N406" s="92"/>
      <c r="O406" s="92"/>
      <c r="P406" s="92"/>
      <c r="Q406" s="92"/>
      <c r="R406" s="92"/>
      <c r="S406" s="92"/>
      <c r="T406" s="92"/>
    </row>
    <row r="407" spans="1:20" x14ac:dyDescent="0.25">
      <c r="A407" s="91"/>
      <c r="B407" s="92"/>
      <c r="C407" s="93"/>
      <c r="D407" s="92"/>
      <c r="E407" s="92"/>
      <c r="F407" s="91"/>
      <c r="G407" s="92"/>
      <c r="H407" s="92"/>
      <c r="I407" s="92"/>
      <c r="J407" s="92"/>
      <c r="K407" s="92"/>
      <c r="L407" s="92"/>
      <c r="M407" s="96"/>
      <c r="N407" s="92"/>
      <c r="O407" s="92"/>
      <c r="P407" s="92"/>
      <c r="Q407" s="92"/>
      <c r="R407" s="92"/>
      <c r="S407" s="92"/>
      <c r="T407" s="92"/>
    </row>
    <row r="408" spans="1:20" x14ac:dyDescent="0.25">
      <c r="A408" s="91"/>
      <c r="B408" s="92"/>
      <c r="C408" s="93"/>
      <c r="D408" s="92"/>
      <c r="E408" s="92"/>
      <c r="F408" s="91"/>
      <c r="G408" s="92"/>
      <c r="H408" s="92"/>
      <c r="I408" s="92"/>
      <c r="J408" s="92"/>
      <c r="K408" s="92"/>
      <c r="L408" s="92"/>
      <c r="M408" s="96"/>
      <c r="N408" s="92"/>
      <c r="O408" s="92"/>
      <c r="P408" s="92"/>
      <c r="Q408" s="92"/>
      <c r="R408" s="92"/>
      <c r="S408" s="92"/>
      <c r="T408" s="92"/>
    </row>
    <row r="409" spans="1:20" x14ac:dyDescent="0.25">
      <c r="A409" s="91"/>
      <c r="B409" s="92"/>
      <c r="C409" s="93"/>
      <c r="D409" s="92"/>
      <c r="E409" s="92"/>
      <c r="F409" s="91"/>
      <c r="G409" s="92"/>
      <c r="H409" s="92"/>
      <c r="I409" s="92"/>
      <c r="J409" s="92"/>
      <c r="K409" s="92"/>
      <c r="L409" s="92"/>
      <c r="M409" s="96"/>
      <c r="N409" s="92"/>
      <c r="O409" s="92"/>
      <c r="P409" s="92"/>
      <c r="Q409" s="92"/>
      <c r="R409" s="92"/>
      <c r="S409" s="92"/>
      <c r="T409" s="92"/>
    </row>
    <row r="410" spans="1:20" x14ac:dyDescent="0.25">
      <c r="A410" s="91"/>
      <c r="B410" s="92"/>
      <c r="C410" s="93"/>
      <c r="D410" s="92"/>
      <c r="E410" s="92"/>
      <c r="F410" s="91"/>
      <c r="G410" s="92"/>
      <c r="H410" s="92"/>
      <c r="I410" s="92"/>
      <c r="J410" s="92"/>
      <c r="K410" s="92"/>
      <c r="L410" s="92"/>
      <c r="M410" s="96"/>
      <c r="N410" s="92"/>
      <c r="O410" s="92"/>
      <c r="P410" s="92"/>
      <c r="Q410" s="92"/>
      <c r="R410" s="92"/>
      <c r="S410" s="92"/>
      <c r="T410" s="92"/>
    </row>
    <row r="411" spans="1:20" x14ac:dyDescent="0.25">
      <c r="A411" s="91"/>
      <c r="B411" s="92"/>
      <c r="C411" s="93"/>
      <c r="D411" s="92"/>
      <c r="E411" s="92"/>
      <c r="F411" s="91"/>
      <c r="G411" s="92"/>
      <c r="H411" s="92"/>
      <c r="I411" s="92"/>
      <c r="J411" s="92"/>
      <c r="K411" s="92"/>
      <c r="L411" s="92"/>
      <c r="M411" s="96"/>
      <c r="N411" s="92"/>
      <c r="O411" s="92"/>
      <c r="P411" s="92"/>
      <c r="Q411" s="92"/>
      <c r="R411" s="92"/>
      <c r="S411" s="92"/>
      <c r="T411" s="92"/>
    </row>
    <row r="412" spans="1:20" x14ac:dyDescent="0.25">
      <c r="A412" s="91"/>
      <c r="B412" s="92"/>
      <c r="C412" s="93"/>
      <c r="D412" s="92"/>
      <c r="E412" s="92"/>
      <c r="F412" s="91"/>
      <c r="G412" s="92"/>
      <c r="H412" s="92"/>
      <c r="I412" s="92"/>
      <c r="J412" s="92"/>
      <c r="K412" s="92"/>
      <c r="L412" s="92"/>
      <c r="M412" s="96"/>
      <c r="N412" s="92"/>
      <c r="O412" s="92"/>
      <c r="P412" s="92"/>
      <c r="Q412" s="92"/>
      <c r="R412" s="92"/>
      <c r="S412" s="92"/>
      <c r="T412" s="92"/>
    </row>
    <row r="413" spans="1:20" x14ac:dyDescent="0.25">
      <c r="A413" s="91"/>
      <c r="B413" s="92"/>
      <c r="C413" s="93"/>
      <c r="D413" s="92"/>
      <c r="E413" s="92"/>
      <c r="F413" s="91"/>
      <c r="G413" s="92"/>
      <c r="H413" s="92"/>
      <c r="I413" s="92"/>
      <c r="J413" s="92"/>
      <c r="K413" s="92"/>
      <c r="L413" s="92"/>
      <c r="M413" s="96"/>
      <c r="N413" s="92"/>
      <c r="O413" s="92"/>
      <c r="P413" s="92"/>
      <c r="Q413" s="92"/>
      <c r="R413" s="92"/>
      <c r="S413" s="92"/>
      <c r="T413" s="92"/>
    </row>
    <row r="414" spans="1:20" x14ac:dyDescent="0.25">
      <c r="A414" s="91"/>
      <c r="B414" s="92"/>
      <c r="C414" s="93"/>
      <c r="D414" s="92"/>
      <c r="E414" s="92"/>
      <c r="F414" s="91"/>
      <c r="G414" s="92"/>
      <c r="H414" s="92"/>
      <c r="I414" s="92"/>
      <c r="J414" s="92"/>
      <c r="K414" s="92"/>
      <c r="L414" s="92"/>
      <c r="M414" s="96"/>
      <c r="N414" s="92"/>
      <c r="O414" s="92"/>
      <c r="P414" s="92"/>
      <c r="Q414" s="92"/>
      <c r="R414" s="92"/>
      <c r="S414" s="92"/>
      <c r="T414" s="92"/>
    </row>
    <row r="415" spans="1:20" x14ac:dyDescent="0.25">
      <c r="A415" s="91"/>
      <c r="B415" s="92"/>
      <c r="C415" s="93"/>
      <c r="D415" s="92"/>
      <c r="E415" s="92"/>
      <c r="F415" s="91"/>
      <c r="G415" s="92"/>
      <c r="H415" s="92"/>
      <c r="I415" s="92"/>
      <c r="J415" s="92"/>
      <c r="K415" s="92"/>
      <c r="L415" s="92"/>
      <c r="M415" s="96"/>
      <c r="N415" s="92"/>
      <c r="O415" s="92"/>
      <c r="P415" s="92"/>
      <c r="Q415" s="92"/>
      <c r="R415" s="92"/>
      <c r="S415" s="92"/>
      <c r="T415" s="92"/>
    </row>
    <row r="416" spans="1:20" x14ac:dyDescent="0.25">
      <c r="A416" s="91"/>
      <c r="B416" s="92"/>
      <c r="C416" s="93"/>
      <c r="D416" s="92"/>
      <c r="E416" s="92"/>
      <c r="F416" s="91"/>
      <c r="G416" s="92"/>
      <c r="H416" s="92"/>
      <c r="I416" s="92"/>
      <c r="J416" s="92"/>
      <c r="K416" s="92"/>
      <c r="L416" s="92"/>
      <c r="M416" s="96"/>
      <c r="N416" s="92"/>
      <c r="O416" s="92"/>
      <c r="P416" s="92"/>
      <c r="Q416" s="92"/>
      <c r="R416" s="92"/>
      <c r="S416" s="92"/>
      <c r="T416" s="92"/>
    </row>
    <row r="417" spans="1:20" x14ac:dyDescent="0.25">
      <c r="A417" s="91"/>
      <c r="B417" s="92"/>
      <c r="C417" s="93"/>
      <c r="D417" s="92"/>
      <c r="E417" s="92"/>
      <c r="F417" s="91"/>
      <c r="G417" s="92"/>
      <c r="H417" s="92"/>
      <c r="I417" s="92"/>
      <c r="J417" s="92"/>
      <c r="K417" s="92"/>
      <c r="L417" s="92"/>
      <c r="M417" s="96"/>
      <c r="N417" s="92"/>
      <c r="O417" s="92"/>
      <c r="P417" s="92"/>
      <c r="Q417" s="92"/>
      <c r="R417" s="92"/>
      <c r="S417" s="92"/>
      <c r="T417" s="92"/>
    </row>
    <row r="418" spans="1:20" x14ac:dyDescent="0.25">
      <c r="A418" s="91"/>
      <c r="B418" s="92"/>
      <c r="C418" s="93"/>
      <c r="D418" s="92"/>
      <c r="E418" s="92"/>
      <c r="F418" s="91"/>
      <c r="G418" s="92"/>
      <c r="H418" s="92"/>
      <c r="I418" s="92"/>
      <c r="J418" s="92"/>
      <c r="K418" s="92"/>
      <c r="L418" s="92"/>
      <c r="M418" s="96"/>
      <c r="N418" s="92"/>
      <c r="O418" s="92"/>
      <c r="P418" s="92"/>
      <c r="Q418" s="92"/>
      <c r="R418" s="92"/>
      <c r="S418" s="92"/>
      <c r="T418" s="92"/>
    </row>
    <row r="419" spans="1:20" x14ac:dyDescent="0.25">
      <c r="A419" s="91"/>
      <c r="B419" s="92"/>
      <c r="C419" s="93"/>
      <c r="D419" s="92"/>
      <c r="E419" s="92"/>
      <c r="F419" s="91"/>
      <c r="G419" s="92"/>
      <c r="H419" s="92"/>
      <c r="I419" s="92"/>
      <c r="J419" s="92"/>
      <c r="K419" s="92"/>
      <c r="L419" s="92"/>
      <c r="M419" s="96"/>
      <c r="N419" s="92"/>
      <c r="O419" s="92"/>
      <c r="P419" s="92"/>
      <c r="Q419" s="92"/>
      <c r="R419" s="92"/>
      <c r="S419" s="92"/>
      <c r="T419" s="92"/>
    </row>
    <row r="420" spans="1:20" x14ac:dyDescent="0.25">
      <c r="A420" s="91"/>
      <c r="B420" s="92"/>
      <c r="C420" s="93"/>
      <c r="D420" s="92"/>
      <c r="E420" s="92"/>
      <c r="F420" s="91"/>
      <c r="G420" s="92"/>
      <c r="H420" s="92"/>
      <c r="I420" s="92"/>
      <c r="J420" s="92"/>
      <c r="K420" s="92"/>
      <c r="L420" s="92"/>
      <c r="M420" s="96"/>
      <c r="N420" s="92"/>
      <c r="O420" s="92"/>
      <c r="P420" s="92"/>
      <c r="Q420" s="92"/>
      <c r="R420" s="92"/>
      <c r="S420" s="92"/>
      <c r="T420" s="92"/>
    </row>
    <row r="421" spans="1:20" x14ac:dyDescent="0.25">
      <c r="A421" s="91"/>
      <c r="B421" s="92"/>
      <c r="C421" s="93"/>
      <c r="D421" s="92"/>
      <c r="E421" s="92"/>
      <c r="F421" s="91"/>
      <c r="G421" s="92"/>
      <c r="H421" s="92"/>
      <c r="I421" s="92"/>
      <c r="J421" s="92"/>
      <c r="K421" s="92"/>
      <c r="L421" s="92"/>
      <c r="M421" s="96"/>
      <c r="N421" s="92"/>
      <c r="O421" s="92"/>
      <c r="P421" s="92"/>
      <c r="Q421" s="92"/>
      <c r="R421" s="92"/>
      <c r="S421" s="92"/>
      <c r="T421" s="92"/>
    </row>
    <row r="422" spans="1:20" x14ac:dyDescent="0.25">
      <c r="A422" s="91"/>
      <c r="B422" s="92"/>
      <c r="C422" s="93"/>
      <c r="D422" s="92"/>
      <c r="E422" s="92"/>
      <c r="F422" s="91"/>
      <c r="G422" s="92"/>
      <c r="H422" s="92"/>
      <c r="I422" s="92"/>
      <c r="J422" s="92"/>
      <c r="K422" s="92"/>
      <c r="L422" s="92"/>
      <c r="M422" s="96"/>
      <c r="N422" s="92"/>
      <c r="O422" s="92"/>
      <c r="P422" s="92"/>
      <c r="Q422" s="92"/>
      <c r="R422" s="92"/>
      <c r="S422" s="92"/>
      <c r="T422" s="92"/>
    </row>
    <row r="423" spans="1:20" x14ac:dyDescent="0.25">
      <c r="A423" s="91"/>
      <c r="B423" s="92"/>
      <c r="C423" s="93"/>
      <c r="D423" s="92"/>
      <c r="E423" s="92"/>
      <c r="F423" s="91"/>
      <c r="G423" s="92"/>
      <c r="H423" s="92"/>
      <c r="I423" s="92"/>
      <c r="J423" s="92"/>
      <c r="K423" s="92"/>
      <c r="L423" s="92"/>
      <c r="M423" s="96"/>
      <c r="N423" s="92"/>
      <c r="O423" s="92"/>
      <c r="P423" s="92"/>
      <c r="Q423" s="92"/>
      <c r="R423" s="92"/>
      <c r="S423" s="92"/>
      <c r="T423" s="92"/>
    </row>
    <row r="424" spans="1:20" x14ac:dyDescent="0.25">
      <c r="A424" s="91"/>
      <c r="B424" s="92"/>
      <c r="C424" s="93"/>
      <c r="D424" s="92"/>
      <c r="E424" s="92"/>
      <c r="F424" s="91"/>
      <c r="G424" s="92"/>
      <c r="H424" s="92"/>
      <c r="I424" s="92"/>
      <c r="J424" s="92"/>
      <c r="K424" s="92"/>
      <c r="L424" s="92"/>
      <c r="M424" s="96"/>
      <c r="N424" s="92"/>
      <c r="O424" s="92"/>
      <c r="P424" s="92"/>
      <c r="Q424" s="92"/>
      <c r="R424" s="92"/>
      <c r="S424" s="92"/>
      <c r="T424" s="92"/>
    </row>
    <row r="425" spans="1:20" x14ac:dyDescent="0.25">
      <c r="A425" s="91"/>
      <c r="B425" s="92"/>
      <c r="C425" s="93"/>
      <c r="D425" s="92"/>
      <c r="E425" s="92"/>
      <c r="F425" s="91"/>
      <c r="G425" s="92"/>
      <c r="H425" s="92"/>
      <c r="I425" s="92"/>
      <c r="J425" s="92"/>
      <c r="K425" s="92"/>
      <c r="L425" s="92"/>
      <c r="M425" s="96"/>
      <c r="N425" s="92"/>
      <c r="O425" s="92"/>
      <c r="P425" s="92"/>
      <c r="Q425" s="92"/>
      <c r="R425" s="92"/>
      <c r="S425" s="92"/>
      <c r="T425" s="92"/>
    </row>
    <row r="426" spans="1:20" x14ac:dyDescent="0.25">
      <c r="A426" s="91"/>
      <c r="B426" s="92"/>
      <c r="C426" s="93"/>
      <c r="D426" s="92"/>
      <c r="E426" s="92"/>
      <c r="F426" s="91"/>
      <c r="G426" s="92"/>
      <c r="H426" s="92"/>
      <c r="I426" s="92"/>
      <c r="J426" s="92"/>
      <c r="K426" s="92"/>
      <c r="L426" s="92"/>
      <c r="M426" s="96"/>
      <c r="N426" s="92"/>
      <c r="O426" s="92"/>
      <c r="P426" s="92"/>
      <c r="Q426" s="92"/>
      <c r="R426" s="92"/>
      <c r="S426" s="92"/>
      <c r="T426" s="92"/>
    </row>
    <row r="427" spans="1:20" x14ac:dyDescent="0.25">
      <c r="A427" s="91"/>
      <c r="B427" s="92"/>
      <c r="C427" s="93"/>
      <c r="D427" s="92"/>
      <c r="E427" s="92"/>
      <c r="F427" s="91"/>
      <c r="G427" s="92"/>
      <c r="H427" s="92"/>
      <c r="I427" s="92"/>
      <c r="J427" s="92"/>
      <c r="K427" s="92"/>
      <c r="L427" s="92"/>
      <c r="M427" s="96"/>
      <c r="N427" s="92"/>
      <c r="O427" s="92"/>
      <c r="P427" s="92"/>
      <c r="Q427" s="92"/>
      <c r="R427" s="92"/>
      <c r="S427" s="92"/>
      <c r="T427" s="92"/>
    </row>
    <row r="428" spans="1:20" x14ac:dyDescent="0.25">
      <c r="A428" s="91"/>
      <c r="B428" s="92"/>
      <c r="C428" s="93"/>
      <c r="D428" s="92"/>
      <c r="E428" s="92"/>
      <c r="F428" s="91"/>
      <c r="G428" s="92"/>
      <c r="H428" s="92"/>
      <c r="I428" s="92"/>
      <c r="J428" s="92"/>
      <c r="K428" s="92"/>
      <c r="L428" s="92"/>
      <c r="M428" s="96"/>
      <c r="N428" s="92"/>
      <c r="O428" s="92"/>
      <c r="P428" s="92"/>
      <c r="Q428" s="92"/>
      <c r="R428" s="92"/>
      <c r="S428" s="92"/>
      <c r="T428" s="92"/>
    </row>
    <row r="429" spans="1:20" x14ac:dyDescent="0.25">
      <c r="A429" s="91"/>
      <c r="B429" s="92"/>
      <c r="C429" s="93"/>
      <c r="D429" s="92"/>
      <c r="E429" s="92"/>
      <c r="F429" s="91"/>
      <c r="G429" s="92"/>
      <c r="H429" s="92"/>
      <c r="I429" s="92"/>
      <c r="J429" s="92"/>
      <c r="K429" s="92"/>
      <c r="L429" s="92"/>
      <c r="M429" s="96"/>
      <c r="N429" s="92"/>
      <c r="O429" s="92"/>
      <c r="P429" s="92"/>
      <c r="Q429" s="92"/>
      <c r="R429" s="92"/>
      <c r="S429" s="92"/>
      <c r="T429" s="92"/>
    </row>
    <row r="430" spans="1:20" x14ac:dyDescent="0.25">
      <c r="A430" s="91"/>
      <c r="B430" s="92"/>
      <c r="C430" s="93"/>
      <c r="D430" s="92"/>
      <c r="E430" s="92"/>
      <c r="F430" s="91"/>
      <c r="G430" s="92"/>
      <c r="H430" s="92"/>
      <c r="I430" s="92"/>
      <c r="J430" s="92"/>
      <c r="K430" s="92"/>
      <c r="L430" s="92"/>
      <c r="M430" s="96"/>
      <c r="N430" s="92"/>
      <c r="O430" s="92"/>
      <c r="P430" s="92"/>
      <c r="Q430" s="92"/>
      <c r="R430" s="92"/>
      <c r="S430" s="92"/>
      <c r="T430" s="92"/>
    </row>
    <row r="431" spans="1:20" x14ac:dyDescent="0.25">
      <c r="A431" s="91"/>
      <c r="B431" s="92"/>
      <c r="C431" s="93"/>
      <c r="D431" s="92"/>
      <c r="E431" s="92"/>
      <c r="F431" s="91"/>
      <c r="G431" s="92"/>
      <c r="H431" s="92"/>
      <c r="I431" s="92"/>
      <c r="J431" s="92"/>
      <c r="K431" s="92"/>
      <c r="L431" s="92"/>
      <c r="M431" s="96"/>
      <c r="N431" s="92"/>
      <c r="O431" s="92"/>
      <c r="P431" s="92"/>
      <c r="Q431" s="92"/>
      <c r="R431" s="92"/>
      <c r="S431" s="92"/>
      <c r="T431" s="92"/>
    </row>
    <row r="432" spans="1:20" x14ac:dyDescent="0.25">
      <c r="A432" s="91"/>
      <c r="B432" s="92"/>
      <c r="C432" s="93"/>
      <c r="D432" s="92"/>
      <c r="E432" s="92"/>
      <c r="F432" s="91"/>
      <c r="G432" s="92"/>
      <c r="H432" s="92"/>
      <c r="I432" s="92"/>
      <c r="J432" s="92"/>
      <c r="K432" s="92"/>
      <c r="L432" s="92"/>
      <c r="M432" s="96"/>
      <c r="N432" s="92"/>
      <c r="O432" s="92"/>
      <c r="P432" s="92"/>
      <c r="Q432" s="92"/>
      <c r="R432" s="92"/>
      <c r="S432" s="92"/>
      <c r="T432" s="92"/>
    </row>
    <row r="433" spans="1:20" x14ac:dyDescent="0.25">
      <c r="A433" s="91"/>
      <c r="B433" s="92"/>
      <c r="C433" s="93"/>
      <c r="D433" s="92"/>
      <c r="E433" s="92"/>
      <c r="F433" s="91"/>
      <c r="G433" s="92"/>
      <c r="H433" s="92"/>
      <c r="I433" s="92"/>
      <c r="J433" s="92"/>
      <c r="K433" s="92"/>
      <c r="L433" s="92"/>
      <c r="M433" s="96"/>
      <c r="N433" s="92"/>
      <c r="O433" s="92"/>
      <c r="P433" s="92"/>
      <c r="Q433" s="92"/>
      <c r="R433" s="92"/>
      <c r="S433" s="92"/>
      <c r="T433" s="92"/>
    </row>
    <row r="434" spans="1:20" x14ac:dyDescent="0.25">
      <c r="A434" s="91"/>
      <c r="B434" s="92"/>
      <c r="C434" s="93"/>
      <c r="D434" s="92"/>
      <c r="E434" s="92"/>
      <c r="F434" s="91"/>
      <c r="G434" s="92"/>
      <c r="H434" s="92"/>
      <c r="I434" s="92"/>
      <c r="J434" s="92"/>
      <c r="K434" s="92"/>
      <c r="L434" s="92"/>
      <c r="M434" s="96"/>
      <c r="N434" s="92"/>
      <c r="O434" s="92"/>
      <c r="P434" s="92"/>
      <c r="Q434" s="92"/>
      <c r="R434" s="92"/>
      <c r="S434" s="92"/>
      <c r="T434" s="92"/>
    </row>
    <row r="435" spans="1:20" x14ac:dyDescent="0.25">
      <c r="A435" s="91"/>
      <c r="B435" s="92"/>
      <c r="C435" s="93"/>
      <c r="D435" s="92"/>
      <c r="E435" s="92"/>
      <c r="F435" s="91"/>
      <c r="G435" s="92"/>
      <c r="H435" s="92"/>
      <c r="I435" s="92"/>
      <c r="J435" s="92"/>
      <c r="K435" s="92"/>
      <c r="L435" s="92"/>
      <c r="M435" s="96"/>
      <c r="N435" s="92"/>
      <c r="O435" s="92"/>
      <c r="P435" s="92"/>
      <c r="Q435" s="92"/>
      <c r="R435" s="92"/>
      <c r="S435" s="92"/>
      <c r="T435" s="92"/>
    </row>
    <row r="436" spans="1:20" x14ac:dyDescent="0.25">
      <c r="A436" s="91"/>
      <c r="B436" s="92"/>
      <c r="C436" s="93"/>
      <c r="D436" s="92"/>
      <c r="E436" s="92"/>
      <c r="F436" s="91"/>
      <c r="G436" s="92"/>
      <c r="H436" s="92"/>
      <c r="I436" s="92"/>
      <c r="J436" s="92"/>
      <c r="K436" s="92"/>
      <c r="L436" s="92"/>
      <c r="M436" s="96"/>
      <c r="N436" s="92"/>
      <c r="O436" s="92"/>
      <c r="P436" s="92"/>
      <c r="Q436" s="92"/>
      <c r="R436" s="92"/>
      <c r="S436" s="92"/>
      <c r="T436" s="92"/>
    </row>
    <row r="437" spans="1:20" x14ac:dyDescent="0.25">
      <c r="A437" s="91"/>
      <c r="B437" s="92"/>
      <c r="C437" s="93"/>
      <c r="D437" s="92"/>
      <c r="E437" s="92"/>
      <c r="F437" s="91"/>
      <c r="G437" s="92"/>
      <c r="H437" s="92"/>
      <c r="I437" s="92"/>
      <c r="J437" s="92"/>
      <c r="K437" s="92"/>
      <c r="L437" s="92"/>
      <c r="M437" s="96"/>
      <c r="N437" s="92"/>
      <c r="O437" s="92"/>
      <c r="P437" s="92"/>
      <c r="Q437" s="92"/>
      <c r="R437" s="92"/>
      <c r="S437" s="92"/>
      <c r="T437" s="92"/>
    </row>
    <row r="438" spans="1:20" x14ac:dyDescent="0.25">
      <c r="A438" s="91"/>
      <c r="B438" s="92"/>
      <c r="C438" s="93"/>
      <c r="D438" s="92"/>
      <c r="E438" s="92"/>
      <c r="F438" s="91"/>
      <c r="G438" s="92"/>
      <c r="H438" s="92"/>
      <c r="I438" s="92"/>
      <c r="J438" s="92"/>
      <c r="K438" s="92"/>
      <c r="L438" s="92"/>
      <c r="M438" s="96"/>
      <c r="N438" s="92"/>
      <c r="O438" s="92"/>
      <c r="P438" s="92"/>
      <c r="Q438" s="92"/>
      <c r="R438" s="92"/>
      <c r="S438" s="92"/>
      <c r="T438" s="92"/>
    </row>
    <row r="439" spans="1:20" x14ac:dyDescent="0.25">
      <c r="A439" s="91"/>
      <c r="B439" s="92"/>
      <c r="C439" s="93"/>
      <c r="D439" s="92"/>
      <c r="E439" s="92"/>
      <c r="F439" s="91"/>
      <c r="G439" s="92"/>
      <c r="H439" s="92"/>
      <c r="I439" s="92"/>
      <c r="J439" s="92"/>
      <c r="K439" s="92"/>
      <c r="L439" s="92"/>
      <c r="M439" s="96"/>
      <c r="N439" s="92"/>
      <c r="O439" s="92"/>
      <c r="P439" s="92"/>
      <c r="Q439" s="92"/>
      <c r="R439" s="92"/>
      <c r="S439" s="92"/>
      <c r="T439" s="92"/>
    </row>
    <row r="440" spans="1:20" x14ac:dyDescent="0.25">
      <c r="A440" s="91"/>
      <c r="B440" s="92"/>
      <c r="C440" s="93"/>
      <c r="D440" s="92"/>
      <c r="E440" s="92"/>
      <c r="F440" s="91"/>
      <c r="G440" s="92"/>
      <c r="H440" s="92"/>
      <c r="I440" s="92"/>
      <c r="J440" s="92"/>
      <c r="K440" s="92"/>
      <c r="L440" s="92"/>
      <c r="M440" s="96"/>
      <c r="N440" s="92"/>
      <c r="O440" s="92"/>
      <c r="P440" s="92"/>
      <c r="Q440" s="92"/>
      <c r="R440" s="92"/>
      <c r="S440" s="92"/>
      <c r="T440" s="92"/>
    </row>
    <row r="441" spans="1:20" x14ac:dyDescent="0.25">
      <c r="A441" s="91"/>
      <c r="B441" s="92"/>
      <c r="C441" s="93"/>
      <c r="D441" s="92"/>
      <c r="E441" s="92"/>
      <c r="F441" s="91"/>
      <c r="G441" s="92"/>
      <c r="H441" s="92"/>
      <c r="I441" s="92"/>
      <c r="J441" s="92"/>
      <c r="K441" s="92"/>
      <c r="L441" s="92"/>
      <c r="M441" s="96"/>
      <c r="N441" s="92"/>
      <c r="O441" s="92"/>
      <c r="P441" s="92"/>
      <c r="Q441" s="92"/>
      <c r="R441" s="92"/>
      <c r="S441" s="92"/>
      <c r="T441" s="92"/>
    </row>
    <row r="442" spans="1:20" x14ac:dyDescent="0.25">
      <c r="A442" s="91"/>
      <c r="B442" s="92"/>
      <c r="C442" s="93"/>
      <c r="D442" s="92"/>
      <c r="E442" s="92"/>
      <c r="F442" s="91"/>
      <c r="G442" s="92"/>
      <c r="H442" s="92"/>
      <c r="I442" s="92"/>
      <c r="J442" s="92"/>
      <c r="K442" s="92"/>
      <c r="L442" s="92"/>
      <c r="M442" s="96"/>
      <c r="N442" s="92"/>
      <c r="O442" s="92"/>
      <c r="P442" s="92"/>
      <c r="Q442" s="92"/>
      <c r="R442" s="92"/>
      <c r="S442" s="92"/>
      <c r="T442" s="92"/>
    </row>
    <row r="443" spans="1:20" x14ac:dyDescent="0.25">
      <c r="A443" s="91"/>
      <c r="B443" s="92"/>
      <c r="C443" s="93"/>
      <c r="D443" s="92"/>
      <c r="E443" s="92"/>
      <c r="F443" s="91"/>
      <c r="G443" s="92"/>
      <c r="H443" s="92"/>
      <c r="I443" s="92"/>
      <c r="J443" s="92"/>
      <c r="K443" s="92"/>
      <c r="L443" s="92"/>
      <c r="M443" s="96"/>
      <c r="N443" s="92"/>
      <c r="O443" s="92"/>
      <c r="P443" s="92"/>
      <c r="Q443" s="92"/>
      <c r="R443" s="92"/>
      <c r="S443" s="92"/>
      <c r="T443" s="92"/>
    </row>
    <row r="444" spans="1:20" x14ac:dyDescent="0.25">
      <c r="A444" s="91"/>
      <c r="B444" s="92"/>
      <c r="C444" s="93"/>
      <c r="D444" s="92"/>
      <c r="E444" s="92"/>
      <c r="F444" s="91"/>
      <c r="G444" s="92"/>
      <c r="H444" s="92"/>
      <c r="I444" s="92"/>
      <c r="J444" s="92"/>
      <c r="K444" s="92"/>
      <c r="L444" s="92"/>
      <c r="M444" s="96"/>
      <c r="N444" s="92"/>
      <c r="O444" s="92"/>
      <c r="P444" s="92"/>
      <c r="Q444" s="92"/>
      <c r="R444" s="92"/>
      <c r="S444" s="92"/>
      <c r="T444" s="92"/>
    </row>
    <row r="445" spans="1:20" x14ac:dyDescent="0.25">
      <c r="A445" s="91"/>
      <c r="B445" s="92"/>
      <c r="C445" s="93"/>
      <c r="D445" s="92"/>
      <c r="E445" s="92"/>
      <c r="F445" s="91"/>
      <c r="G445" s="92"/>
      <c r="H445" s="92"/>
      <c r="I445" s="92"/>
      <c r="J445" s="92"/>
      <c r="K445" s="92"/>
      <c r="L445" s="92"/>
      <c r="M445" s="96"/>
      <c r="N445" s="92"/>
      <c r="O445" s="92"/>
      <c r="P445" s="92"/>
      <c r="Q445" s="92"/>
      <c r="R445" s="92"/>
      <c r="S445" s="92"/>
      <c r="T445" s="92"/>
    </row>
    <row r="446" spans="1:20" x14ac:dyDescent="0.25">
      <c r="A446" s="91"/>
      <c r="B446" s="92"/>
      <c r="C446" s="93"/>
      <c r="D446" s="92"/>
      <c r="E446" s="92"/>
      <c r="F446" s="91"/>
      <c r="G446" s="92"/>
      <c r="H446" s="92"/>
      <c r="I446" s="92"/>
      <c r="J446" s="92"/>
      <c r="K446" s="92"/>
      <c r="L446" s="92"/>
      <c r="M446" s="96"/>
      <c r="N446" s="92"/>
      <c r="O446" s="92"/>
      <c r="P446" s="92"/>
      <c r="Q446" s="92"/>
      <c r="R446" s="92"/>
      <c r="S446" s="92"/>
      <c r="T446" s="92"/>
    </row>
    <row r="447" spans="1:20" x14ac:dyDescent="0.25">
      <c r="A447" s="91"/>
      <c r="B447" s="92"/>
      <c r="C447" s="93"/>
      <c r="D447" s="92"/>
      <c r="E447" s="92"/>
      <c r="F447" s="91"/>
      <c r="G447" s="92"/>
      <c r="H447" s="92"/>
      <c r="I447" s="92"/>
      <c r="J447" s="92"/>
      <c r="K447" s="92"/>
      <c r="L447" s="92"/>
      <c r="M447" s="96"/>
      <c r="N447" s="92"/>
      <c r="O447" s="92"/>
      <c r="P447" s="92"/>
      <c r="Q447" s="92"/>
      <c r="R447" s="92"/>
      <c r="S447" s="92"/>
      <c r="T447" s="92"/>
    </row>
    <row r="448" spans="1:20" x14ac:dyDescent="0.25">
      <c r="A448" s="91"/>
      <c r="B448" s="92"/>
      <c r="C448" s="93"/>
      <c r="D448" s="92"/>
      <c r="E448" s="92"/>
      <c r="F448" s="91"/>
      <c r="G448" s="92"/>
      <c r="H448" s="92"/>
      <c r="I448" s="92"/>
      <c r="J448" s="92"/>
      <c r="K448" s="92"/>
      <c r="L448" s="92"/>
      <c r="M448" s="96"/>
      <c r="N448" s="92"/>
      <c r="O448" s="92"/>
      <c r="P448" s="92"/>
      <c r="Q448" s="92"/>
      <c r="R448" s="92"/>
      <c r="S448" s="92"/>
      <c r="T448" s="92"/>
    </row>
    <row r="449" spans="1:20" x14ac:dyDescent="0.25">
      <c r="A449" s="91"/>
      <c r="B449" s="92"/>
      <c r="C449" s="93"/>
      <c r="D449" s="92"/>
      <c r="E449" s="92"/>
      <c r="F449" s="91"/>
      <c r="G449" s="92"/>
      <c r="H449" s="92"/>
      <c r="I449" s="92"/>
      <c r="J449" s="92"/>
      <c r="K449" s="92"/>
      <c r="L449" s="92"/>
      <c r="M449" s="96"/>
      <c r="N449" s="92"/>
      <c r="O449" s="92"/>
      <c r="P449" s="92"/>
      <c r="Q449" s="92"/>
      <c r="R449" s="92"/>
      <c r="S449" s="92"/>
      <c r="T449" s="92"/>
    </row>
    <row r="450" spans="1:20" x14ac:dyDescent="0.25">
      <c r="A450" s="91"/>
      <c r="B450" s="92"/>
      <c r="C450" s="93"/>
      <c r="D450" s="92"/>
      <c r="E450" s="92"/>
      <c r="F450" s="91"/>
      <c r="G450" s="92"/>
      <c r="H450" s="92"/>
      <c r="I450" s="92"/>
      <c r="J450" s="92"/>
      <c r="K450" s="92"/>
      <c r="L450" s="92"/>
      <c r="M450" s="96"/>
      <c r="N450" s="92"/>
      <c r="O450" s="92"/>
      <c r="P450" s="92"/>
      <c r="Q450" s="92"/>
      <c r="R450" s="92"/>
      <c r="S450" s="92"/>
      <c r="T450" s="92"/>
    </row>
    <row r="451" spans="1:20" x14ac:dyDescent="0.25">
      <c r="A451" s="91"/>
      <c r="B451" s="92"/>
      <c r="C451" s="93"/>
      <c r="D451" s="92"/>
      <c r="E451" s="92"/>
      <c r="F451" s="91"/>
      <c r="G451" s="92"/>
      <c r="H451" s="92"/>
      <c r="I451" s="92"/>
      <c r="J451" s="92"/>
      <c r="K451" s="92"/>
      <c r="L451" s="92"/>
      <c r="M451" s="96"/>
      <c r="N451" s="92"/>
      <c r="O451" s="92"/>
      <c r="P451" s="92"/>
      <c r="Q451" s="92"/>
      <c r="R451" s="92"/>
      <c r="S451" s="92"/>
      <c r="T451" s="92"/>
    </row>
    <row r="452" spans="1:20" x14ac:dyDescent="0.25">
      <c r="A452" s="91"/>
      <c r="B452" s="92"/>
      <c r="C452" s="93"/>
      <c r="D452" s="92"/>
      <c r="E452" s="92"/>
      <c r="F452" s="91"/>
      <c r="G452" s="92"/>
      <c r="H452" s="92"/>
      <c r="I452" s="92"/>
      <c r="J452" s="92"/>
      <c r="K452" s="92"/>
      <c r="L452" s="92"/>
      <c r="M452" s="96"/>
      <c r="N452" s="92"/>
      <c r="O452" s="92"/>
      <c r="P452" s="92"/>
      <c r="Q452" s="92"/>
      <c r="R452" s="92"/>
      <c r="S452" s="92"/>
      <c r="T452" s="92"/>
    </row>
    <row r="453" spans="1:20" x14ac:dyDescent="0.25">
      <c r="A453" s="91"/>
      <c r="B453" s="92"/>
      <c r="C453" s="93"/>
      <c r="D453" s="92"/>
      <c r="E453" s="92"/>
      <c r="F453" s="91"/>
      <c r="G453" s="92"/>
      <c r="H453" s="92"/>
      <c r="I453" s="92"/>
      <c r="J453" s="92"/>
      <c r="K453" s="92"/>
      <c r="L453" s="92"/>
      <c r="M453" s="96"/>
      <c r="N453" s="92"/>
      <c r="O453" s="92"/>
      <c r="P453" s="92"/>
      <c r="Q453" s="92"/>
      <c r="R453" s="92"/>
      <c r="S453" s="92"/>
      <c r="T453" s="92"/>
    </row>
    <row r="454" spans="1:20" x14ac:dyDescent="0.25">
      <c r="A454" s="91"/>
      <c r="B454" s="92"/>
      <c r="C454" s="93"/>
      <c r="D454" s="92"/>
      <c r="E454" s="92"/>
      <c r="F454" s="91"/>
      <c r="G454" s="92"/>
      <c r="H454" s="92"/>
      <c r="I454" s="92"/>
      <c r="J454" s="92"/>
      <c r="K454" s="92"/>
      <c r="L454" s="92"/>
      <c r="M454" s="96"/>
      <c r="N454" s="92"/>
      <c r="O454" s="92"/>
      <c r="P454" s="92"/>
      <c r="Q454" s="92"/>
      <c r="R454" s="92"/>
      <c r="S454" s="92"/>
      <c r="T454" s="92"/>
    </row>
    <row r="455" spans="1:20" x14ac:dyDescent="0.25">
      <c r="A455" s="91"/>
      <c r="B455" s="92"/>
      <c r="C455" s="93"/>
      <c r="D455" s="92"/>
      <c r="E455" s="92"/>
      <c r="F455" s="91"/>
      <c r="G455" s="92"/>
      <c r="H455" s="92"/>
      <c r="I455" s="92"/>
      <c r="J455" s="92"/>
      <c r="K455" s="92"/>
      <c r="L455" s="92"/>
      <c r="M455" s="96"/>
      <c r="N455" s="92"/>
      <c r="O455" s="92"/>
      <c r="P455" s="92"/>
      <c r="Q455" s="92"/>
      <c r="R455" s="92"/>
      <c r="S455" s="92"/>
      <c r="T455" s="92"/>
    </row>
    <row r="456" spans="1:20" x14ac:dyDescent="0.25">
      <c r="A456" s="91"/>
      <c r="B456" s="92"/>
      <c r="C456" s="93"/>
      <c r="D456" s="92"/>
      <c r="E456" s="92"/>
      <c r="F456" s="91"/>
      <c r="G456" s="92"/>
      <c r="H456" s="92"/>
      <c r="I456" s="92"/>
      <c r="J456" s="92"/>
      <c r="K456" s="92"/>
      <c r="L456" s="92"/>
      <c r="M456" s="96"/>
      <c r="N456" s="92"/>
      <c r="O456" s="92"/>
      <c r="P456" s="92"/>
      <c r="Q456" s="92"/>
      <c r="R456" s="92"/>
      <c r="S456" s="92"/>
      <c r="T456" s="92"/>
    </row>
    <row r="457" spans="1:20" x14ac:dyDescent="0.25">
      <c r="A457" s="91"/>
      <c r="B457" s="92"/>
      <c r="C457" s="93"/>
      <c r="D457" s="92"/>
      <c r="E457" s="92"/>
      <c r="F457" s="91"/>
      <c r="G457" s="92"/>
      <c r="H457" s="92"/>
      <c r="I457" s="92"/>
      <c r="J457" s="92"/>
      <c r="K457" s="92"/>
      <c r="L457" s="92"/>
      <c r="M457" s="96"/>
      <c r="N457" s="92"/>
      <c r="O457" s="92"/>
      <c r="P457" s="92"/>
      <c r="Q457" s="92"/>
      <c r="R457" s="92"/>
      <c r="S457" s="92"/>
      <c r="T457" s="92"/>
    </row>
    <row r="458" spans="1:20" x14ac:dyDescent="0.25">
      <c r="A458" s="91"/>
      <c r="B458" s="92"/>
      <c r="C458" s="93"/>
      <c r="D458" s="92"/>
      <c r="E458" s="92"/>
      <c r="F458" s="91"/>
      <c r="G458" s="92"/>
      <c r="H458" s="92"/>
      <c r="I458" s="92"/>
      <c r="J458" s="92"/>
      <c r="K458" s="92"/>
      <c r="L458" s="92"/>
      <c r="M458" s="96"/>
      <c r="N458" s="92"/>
      <c r="O458" s="92"/>
      <c r="P458" s="92"/>
      <c r="Q458" s="92"/>
      <c r="R458" s="92"/>
      <c r="S458" s="92"/>
      <c r="T458" s="92"/>
    </row>
    <row r="459" spans="1:20" x14ac:dyDescent="0.25">
      <c r="A459" s="91"/>
      <c r="B459" s="92"/>
      <c r="C459" s="93"/>
      <c r="D459" s="92"/>
      <c r="E459" s="92"/>
      <c r="F459" s="91"/>
      <c r="G459" s="92"/>
      <c r="H459" s="92"/>
      <c r="I459" s="92"/>
      <c r="J459" s="92"/>
      <c r="K459" s="92"/>
      <c r="L459" s="92"/>
      <c r="M459" s="96"/>
      <c r="N459" s="92"/>
      <c r="O459" s="92"/>
      <c r="P459" s="92"/>
      <c r="Q459" s="92"/>
      <c r="R459" s="92"/>
      <c r="S459" s="92"/>
      <c r="T459" s="92"/>
    </row>
    <row r="460" spans="1:20" x14ac:dyDescent="0.25">
      <c r="A460" s="91"/>
      <c r="B460" s="92"/>
      <c r="C460" s="93"/>
      <c r="D460" s="92"/>
      <c r="E460" s="92"/>
      <c r="F460" s="91"/>
      <c r="G460" s="92"/>
      <c r="H460" s="92"/>
      <c r="I460" s="92"/>
      <c r="J460" s="92"/>
      <c r="K460" s="92"/>
      <c r="L460" s="92"/>
      <c r="M460" s="96"/>
      <c r="N460" s="92"/>
      <c r="O460" s="92"/>
      <c r="P460" s="92"/>
      <c r="Q460" s="92"/>
      <c r="R460" s="92"/>
      <c r="S460" s="92"/>
      <c r="T460" s="92"/>
    </row>
    <row r="461" spans="1:20" x14ac:dyDescent="0.25">
      <c r="A461" s="91"/>
      <c r="B461" s="92"/>
      <c r="C461" s="93"/>
      <c r="D461" s="92"/>
      <c r="E461" s="92"/>
      <c r="F461" s="91"/>
      <c r="G461" s="92"/>
      <c r="H461" s="92"/>
      <c r="I461" s="92"/>
      <c r="J461" s="92"/>
      <c r="K461" s="92"/>
      <c r="L461" s="92"/>
      <c r="M461" s="96"/>
      <c r="N461" s="92"/>
      <c r="O461" s="92"/>
      <c r="P461" s="92"/>
      <c r="Q461" s="92"/>
      <c r="R461" s="92"/>
      <c r="S461" s="92"/>
      <c r="T461" s="92"/>
    </row>
    <row r="462" spans="1:20" x14ac:dyDescent="0.25">
      <c r="A462" s="91"/>
      <c r="B462" s="92"/>
      <c r="C462" s="93"/>
      <c r="D462" s="92"/>
      <c r="E462" s="92"/>
      <c r="F462" s="91"/>
      <c r="G462" s="92"/>
      <c r="H462" s="92"/>
      <c r="I462" s="92"/>
      <c r="J462" s="92"/>
      <c r="K462" s="92"/>
      <c r="L462" s="92"/>
      <c r="M462" s="96"/>
      <c r="N462" s="92"/>
      <c r="O462" s="92"/>
      <c r="P462" s="92"/>
      <c r="Q462" s="92"/>
      <c r="R462" s="92"/>
      <c r="S462" s="92"/>
      <c r="T462" s="92"/>
    </row>
    <row r="463" spans="1:20" x14ac:dyDescent="0.25">
      <c r="A463" s="91"/>
      <c r="B463" s="92"/>
      <c r="C463" s="93"/>
      <c r="D463" s="92"/>
      <c r="E463" s="92"/>
      <c r="F463" s="91"/>
      <c r="G463" s="92"/>
      <c r="H463" s="92"/>
      <c r="I463" s="92"/>
      <c r="J463" s="92"/>
      <c r="K463" s="92"/>
      <c r="L463" s="92"/>
      <c r="M463" s="96"/>
      <c r="N463" s="92"/>
      <c r="O463" s="92"/>
      <c r="P463" s="92"/>
      <c r="Q463" s="92"/>
      <c r="R463" s="92"/>
      <c r="S463" s="92"/>
      <c r="T463" s="92"/>
    </row>
    <row r="464" spans="1:20" x14ac:dyDescent="0.25">
      <c r="A464" s="91"/>
      <c r="B464" s="92"/>
      <c r="C464" s="93"/>
      <c r="D464" s="92"/>
      <c r="E464" s="92"/>
      <c r="F464" s="91"/>
      <c r="G464" s="92"/>
      <c r="H464" s="92"/>
      <c r="I464" s="92"/>
      <c r="J464" s="92"/>
      <c r="K464" s="92"/>
      <c r="L464" s="92"/>
      <c r="M464" s="96"/>
      <c r="N464" s="92"/>
      <c r="O464" s="92"/>
      <c r="P464" s="92"/>
      <c r="Q464" s="92"/>
      <c r="R464" s="92"/>
      <c r="S464" s="92"/>
      <c r="T464" s="92"/>
    </row>
    <row r="465" spans="1:20" x14ac:dyDescent="0.25">
      <c r="A465" s="91"/>
      <c r="B465" s="92"/>
      <c r="C465" s="93"/>
      <c r="D465" s="92"/>
      <c r="E465" s="92"/>
      <c r="F465" s="91"/>
      <c r="G465" s="92"/>
      <c r="H465" s="92"/>
      <c r="I465" s="92"/>
      <c r="J465" s="92"/>
      <c r="K465" s="92"/>
      <c r="L465" s="92"/>
      <c r="M465" s="96"/>
      <c r="N465" s="92"/>
      <c r="O465" s="92"/>
      <c r="P465" s="92"/>
      <c r="Q465" s="92"/>
      <c r="R465" s="92"/>
      <c r="S465" s="92"/>
      <c r="T465" s="92"/>
    </row>
    <row r="466" spans="1:20" x14ac:dyDescent="0.25">
      <c r="A466" s="91"/>
      <c r="B466" s="92"/>
      <c r="C466" s="93"/>
      <c r="D466" s="92"/>
      <c r="E466" s="92"/>
      <c r="F466" s="91"/>
      <c r="G466" s="92"/>
      <c r="H466" s="92"/>
      <c r="I466" s="92"/>
      <c r="J466" s="92"/>
      <c r="K466" s="92"/>
      <c r="L466" s="92"/>
      <c r="M466" s="96"/>
      <c r="N466" s="92"/>
      <c r="O466" s="92"/>
      <c r="P466" s="92"/>
      <c r="Q466" s="92"/>
      <c r="R466" s="92"/>
      <c r="S466" s="92"/>
      <c r="T466" s="92"/>
    </row>
    <row r="467" spans="1:20" x14ac:dyDescent="0.25">
      <c r="A467" s="91"/>
      <c r="B467" s="92"/>
      <c r="C467" s="93"/>
      <c r="D467" s="92"/>
      <c r="E467" s="92"/>
      <c r="F467" s="91"/>
      <c r="G467" s="92"/>
      <c r="H467" s="92"/>
      <c r="I467" s="92"/>
      <c r="J467" s="92"/>
      <c r="K467" s="92"/>
      <c r="L467" s="92"/>
      <c r="M467" s="96"/>
      <c r="N467" s="92"/>
      <c r="O467" s="92"/>
      <c r="P467" s="92"/>
      <c r="Q467" s="92"/>
      <c r="R467" s="92"/>
      <c r="S467" s="92"/>
      <c r="T467" s="92"/>
    </row>
    <row r="468" spans="1:20" x14ac:dyDescent="0.25">
      <c r="A468" s="91"/>
      <c r="B468" s="92"/>
      <c r="C468" s="93"/>
      <c r="D468" s="92"/>
      <c r="E468" s="92"/>
      <c r="F468" s="91"/>
      <c r="G468" s="92"/>
      <c r="H468" s="92"/>
      <c r="I468" s="92"/>
      <c r="J468" s="92"/>
      <c r="K468" s="92"/>
      <c r="L468" s="92"/>
      <c r="M468" s="96"/>
      <c r="N468" s="92"/>
      <c r="O468" s="92"/>
      <c r="P468" s="92"/>
      <c r="Q468" s="92"/>
      <c r="R468" s="92"/>
      <c r="S468" s="92"/>
      <c r="T468" s="92"/>
    </row>
    <row r="469" spans="1:20" x14ac:dyDescent="0.25">
      <c r="A469" s="91"/>
      <c r="B469" s="92"/>
      <c r="C469" s="93"/>
      <c r="D469" s="92"/>
      <c r="E469" s="92"/>
      <c r="F469" s="91"/>
      <c r="G469" s="92"/>
      <c r="H469" s="92"/>
      <c r="I469" s="92"/>
      <c r="J469" s="92"/>
      <c r="K469" s="92"/>
      <c r="L469" s="92"/>
      <c r="M469" s="96"/>
      <c r="N469" s="92"/>
      <c r="O469" s="92"/>
      <c r="P469" s="92"/>
      <c r="Q469" s="92"/>
      <c r="R469" s="92"/>
      <c r="S469" s="92"/>
      <c r="T469" s="92"/>
    </row>
    <row r="470" spans="1:20" x14ac:dyDescent="0.25">
      <c r="A470" s="91"/>
      <c r="B470" s="92"/>
      <c r="C470" s="93"/>
      <c r="D470" s="92"/>
      <c r="E470" s="92"/>
      <c r="F470" s="91"/>
      <c r="G470" s="92"/>
      <c r="H470" s="92"/>
      <c r="I470" s="92"/>
      <c r="J470" s="92"/>
      <c r="K470" s="92"/>
      <c r="L470" s="92"/>
      <c r="M470" s="96"/>
      <c r="N470" s="92"/>
      <c r="O470" s="92"/>
      <c r="P470" s="92"/>
      <c r="Q470" s="92"/>
      <c r="R470" s="92"/>
      <c r="S470" s="92"/>
      <c r="T470" s="92"/>
    </row>
    <row r="471" spans="1:20" x14ac:dyDescent="0.25">
      <c r="A471" s="91"/>
      <c r="B471" s="92"/>
      <c r="C471" s="93"/>
      <c r="D471" s="92"/>
      <c r="E471" s="92"/>
      <c r="F471" s="91"/>
      <c r="G471" s="92"/>
      <c r="H471" s="92"/>
      <c r="I471" s="92"/>
      <c r="J471" s="92"/>
      <c r="K471" s="92"/>
      <c r="L471" s="92"/>
      <c r="M471" s="96"/>
      <c r="N471" s="92"/>
      <c r="O471" s="92"/>
      <c r="P471" s="92"/>
      <c r="Q471" s="92"/>
      <c r="R471" s="92"/>
      <c r="S471" s="92"/>
      <c r="T471" s="92"/>
    </row>
    <row r="472" spans="1:20" x14ac:dyDescent="0.25">
      <c r="A472" s="91"/>
      <c r="B472" s="92"/>
      <c r="C472" s="93"/>
      <c r="D472" s="92"/>
      <c r="E472" s="92"/>
      <c r="F472" s="91"/>
      <c r="G472" s="92"/>
      <c r="H472" s="92"/>
      <c r="I472" s="92"/>
      <c r="J472" s="92"/>
      <c r="K472" s="92"/>
      <c r="L472" s="92"/>
      <c r="M472" s="96"/>
      <c r="N472" s="92"/>
      <c r="O472" s="92"/>
      <c r="P472" s="92"/>
      <c r="Q472" s="92"/>
      <c r="R472" s="92"/>
      <c r="S472" s="92"/>
      <c r="T472" s="92"/>
    </row>
    <row r="473" spans="1:20" x14ac:dyDescent="0.25">
      <c r="A473" s="91"/>
      <c r="B473" s="92"/>
      <c r="C473" s="93"/>
      <c r="D473" s="92"/>
      <c r="E473" s="92"/>
      <c r="F473" s="91"/>
      <c r="G473" s="92"/>
      <c r="H473" s="92"/>
      <c r="I473" s="92"/>
      <c r="J473" s="92"/>
      <c r="K473" s="92"/>
      <c r="L473" s="92"/>
      <c r="M473" s="96"/>
      <c r="N473" s="92"/>
      <c r="O473" s="92"/>
      <c r="P473" s="92"/>
      <c r="Q473" s="92"/>
      <c r="R473" s="92"/>
      <c r="S473" s="92"/>
      <c r="T473" s="92"/>
    </row>
    <row r="474" spans="1:20" x14ac:dyDescent="0.25">
      <c r="A474" s="91"/>
      <c r="B474" s="92"/>
      <c r="C474" s="93"/>
      <c r="D474" s="92"/>
      <c r="E474" s="92"/>
      <c r="F474" s="91"/>
      <c r="G474" s="92"/>
      <c r="H474" s="92"/>
      <c r="I474" s="92"/>
      <c r="J474" s="92"/>
      <c r="K474" s="92"/>
      <c r="L474" s="92"/>
      <c r="M474" s="96"/>
      <c r="N474" s="92"/>
      <c r="O474" s="92"/>
      <c r="P474" s="92"/>
      <c r="Q474" s="92"/>
      <c r="R474" s="92"/>
      <c r="S474" s="92"/>
      <c r="T474" s="92"/>
    </row>
    <row r="475" spans="1:20" x14ac:dyDescent="0.25">
      <c r="A475" s="91"/>
      <c r="B475" s="92"/>
      <c r="C475" s="93"/>
      <c r="D475" s="92"/>
      <c r="E475" s="92"/>
      <c r="F475" s="91"/>
      <c r="G475" s="92"/>
      <c r="H475" s="92"/>
      <c r="I475" s="92"/>
      <c r="J475" s="92"/>
      <c r="K475" s="92"/>
      <c r="L475" s="92"/>
      <c r="M475" s="96"/>
      <c r="N475" s="92"/>
      <c r="O475" s="92"/>
      <c r="P475" s="92"/>
      <c r="Q475" s="92"/>
      <c r="R475" s="92"/>
      <c r="S475" s="92"/>
      <c r="T475" s="92"/>
    </row>
    <row r="476" spans="1:20" x14ac:dyDescent="0.25">
      <c r="A476" s="91"/>
      <c r="B476" s="92"/>
      <c r="C476" s="93"/>
      <c r="D476" s="92"/>
      <c r="E476" s="92"/>
      <c r="F476" s="91"/>
      <c r="G476" s="92"/>
      <c r="H476" s="92"/>
      <c r="I476" s="92"/>
      <c r="J476" s="92"/>
      <c r="K476" s="92"/>
      <c r="L476" s="92"/>
      <c r="M476" s="96"/>
      <c r="N476" s="92"/>
      <c r="O476" s="92"/>
      <c r="P476" s="92"/>
      <c r="Q476" s="92"/>
      <c r="R476" s="92"/>
      <c r="S476" s="92"/>
      <c r="T476" s="92"/>
    </row>
    <row r="477" spans="1:20" x14ac:dyDescent="0.25">
      <c r="A477" s="91"/>
      <c r="B477" s="92"/>
      <c r="C477" s="93"/>
      <c r="D477" s="92"/>
      <c r="E477" s="92"/>
      <c r="F477" s="91"/>
      <c r="G477" s="92"/>
      <c r="H477" s="92"/>
      <c r="I477" s="92"/>
      <c r="J477" s="92"/>
      <c r="K477" s="92"/>
      <c r="L477" s="92"/>
      <c r="M477" s="96"/>
      <c r="N477" s="92"/>
      <c r="O477" s="92"/>
      <c r="P477" s="92"/>
      <c r="Q477" s="92"/>
      <c r="R477" s="92"/>
      <c r="S477" s="92"/>
      <c r="T477" s="92"/>
    </row>
    <row r="478" spans="1:20" x14ac:dyDescent="0.25">
      <c r="A478" s="91"/>
      <c r="B478" s="92"/>
      <c r="C478" s="93"/>
      <c r="D478" s="92"/>
      <c r="E478" s="92"/>
      <c r="F478" s="91"/>
      <c r="G478" s="92"/>
      <c r="H478" s="92"/>
      <c r="I478" s="92"/>
      <c r="J478" s="92"/>
      <c r="K478" s="92"/>
      <c r="L478" s="92"/>
      <c r="M478" s="96"/>
      <c r="N478" s="92"/>
      <c r="O478" s="92"/>
      <c r="P478" s="92"/>
      <c r="Q478" s="92"/>
      <c r="R478" s="92"/>
      <c r="S478" s="92"/>
      <c r="T478" s="92"/>
    </row>
    <row r="479" spans="1:20" x14ac:dyDescent="0.25">
      <c r="A479" s="91"/>
      <c r="B479" s="92"/>
      <c r="C479" s="93"/>
      <c r="D479" s="92"/>
      <c r="E479" s="92"/>
      <c r="F479" s="91"/>
      <c r="G479" s="92"/>
      <c r="H479" s="92"/>
      <c r="I479" s="92"/>
      <c r="J479" s="92"/>
      <c r="K479" s="92"/>
      <c r="L479" s="92"/>
      <c r="M479" s="96"/>
      <c r="N479" s="92"/>
      <c r="O479" s="92"/>
      <c r="P479" s="92"/>
      <c r="Q479" s="92"/>
      <c r="R479" s="92"/>
      <c r="S479" s="92"/>
      <c r="T479" s="92"/>
    </row>
    <row r="480" spans="1:20" x14ac:dyDescent="0.25">
      <c r="A480" s="91"/>
      <c r="B480" s="92"/>
      <c r="C480" s="93"/>
      <c r="D480" s="92"/>
      <c r="E480" s="92"/>
      <c r="F480" s="91"/>
      <c r="G480" s="92"/>
      <c r="H480" s="92"/>
      <c r="I480" s="92"/>
      <c r="J480" s="92"/>
      <c r="K480" s="92"/>
      <c r="L480" s="92"/>
      <c r="M480" s="96"/>
      <c r="N480" s="92"/>
      <c r="O480" s="92"/>
      <c r="P480" s="92"/>
      <c r="Q480" s="92"/>
      <c r="R480" s="92"/>
      <c r="S480" s="92"/>
      <c r="T480" s="92"/>
    </row>
    <row r="481" spans="1:20" x14ac:dyDescent="0.25">
      <c r="A481" s="91"/>
      <c r="B481" s="92"/>
      <c r="C481" s="93"/>
      <c r="D481" s="92"/>
      <c r="E481" s="92"/>
      <c r="F481" s="91"/>
      <c r="G481" s="92"/>
      <c r="H481" s="92"/>
      <c r="I481" s="92"/>
      <c r="J481" s="92"/>
      <c r="K481" s="92"/>
      <c r="L481" s="92"/>
      <c r="M481" s="96"/>
      <c r="N481" s="92"/>
      <c r="O481" s="92"/>
      <c r="P481" s="92"/>
      <c r="Q481" s="92"/>
      <c r="R481" s="92"/>
      <c r="S481" s="92"/>
      <c r="T481" s="92"/>
    </row>
    <row r="482" spans="1:20" x14ac:dyDescent="0.25">
      <c r="A482" s="91"/>
      <c r="B482" s="92"/>
      <c r="C482" s="93"/>
      <c r="D482" s="92"/>
      <c r="E482" s="92"/>
      <c r="F482" s="91"/>
      <c r="G482" s="92"/>
      <c r="H482" s="92"/>
      <c r="I482" s="92"/>
      <c r="J482" s="92"/>
      <c r="K482" s="92"/>
      <c r="L482" s="92"/>
      <c r="M482" s="96"/>
      <c r="N482" s="92"/>
      <c r="O482" s="92"/>
      <c r="P482" s="92"/>
      <c r="Q482" s="92"/>
      <c r="R482" s="92"/>
      <c r="S482" s="92"/>
      <c r="T482" s="92"/>
    </row>
    <row r="483" spans="1:20" x14ac:dyDescent="0.25">
      <c r="A483" s="91"/>
      <c r="B483" s="92"/>
      <c r="C483" s="93"/>
      <c r="D483" s="92"/>
      <c r="E483" s="92"/>
      <c r="F483" s="91"/>
      <c r="G483" s="92"/>
      <c r="H483" s="92"/>
      <c r="I483" s="92"/>
      <c r="J483" s="92"/>
      <c r="K483" s="92"/>
      <c r="L483" s="92"/>
      <c r="M483" s="96"/>
      <c r="N483" s="92"/>
      <c r="O483" s="92"/>
      <c r="P483" s="92"/>
      <c r="Q483" s="92"/>
      <c r="R483" s="92"/>
      <c r="S483" s="92"/>
      <c r="T483" s="92"/>
    </row>
    <row r="484" spans="1:20" x14ac:dyDescent="0.25">
      <c r="A484" s="91"/>
      <c r="B484" s="92"/>
      <c r="C484" s="93"/>
      <c r="D484" s="92"/>
      <c r="E484" s="92"/>
      <c r="F484" s="91"/>
      <c r="G484" s="92"/>
      <c r="H484" s="92"/>
      <c r="I484" s="92"/>
      <c r="J484" s="92"/>
      <c r="K484" s="92"/>
      <c r="L484" s="92"/>
      <c r="M484" s="96"/>
      <c r="N484" s="92"/>
      <c r="O484" s="92"/>
      <c r="P484" s="92"/>
      <c r="Q484" s="92"/>
      <c r="R484" s="92"/>
      <c r="S484" s="92"/>
      <c r="T484" s="92"/>
    </row>
    <row r="485" spans="1:20" x14ac:dyDescent="0.25">
      <c r="A485" s="91"/>
      <c r="B485" s="92"/>
      <c r="C485" s="93"/>
      <c r="D485" s="92"/>
      <c r="E485" s="92"/>
      <c r="F485" s="91"/>
      <c r="G485" s="92"/>
      <c r="H485" s="92"/>
      <c r="I485" s="92"/>
      <c r="J485" s="92"/>
      <c r="K485" s="92"/>
      <c r="L485" s="92"/>
      <c r="M485" s="96"/>
      <c r="N485" s="92"/>
      <c r="O485" s="92"/>
      <c r="P485" s="92"/>
      <c r="Q485" s="92"/>
      <c r="R485" s="92"/>
      <c r="S485" s="92"/>
      <c r="T485" s="92"/>
    </row>
    <row r="486" spans="1:20" x14ac:dyDescent="0.25">
      <c r="A486" s="91"/>
      <c r="B486" s="92"/>
      <c r="C486" s="93"/>
      <c r="D486" s="92"/>
      <c r="E486" s="92"/>
      <c r="F486" s="91"/>
      <c r="G486" s="92"/>
      <c r="H486" s="92"/>
      <c r="I486" s="92"/>
      <c r="J486" s="92"/>
      <c r="K486" s="92"/>
      <c r="L486" s="92"/>
      <c r="M486" s="96"/>
      <c r="N486" s="92"/>
      <c r="O486" s="92"/>
      <c r="P486" s="92"/>
      <c r="Q486" s="92"/>
      <c r="R486" s="92"/>
      <c r="S486" s="92"/>
      <c r="T486" s="92"/>
    </row>
    <row r="487" spans="1:20" x14ac:dyDescent="0.25">
      <c r="A487" s="91"/>
      <c r="B487" s="92"/>
      <c r="C487" s="93"/>
      <c r="D487" s="92"/>
      <c r="E487" s="92"/>
      <c r="F487" s="91"/>
      <c r="G487" s="92"/>
      <c r="H487" s="92"/>
      <c r="I487" s="92"/>
      <c r="J487" s="92"/>
      <c r="K487" s="92"/>
      <c r="L487" s="92"/>
      <c r="M487" s="96"/>
      <c r="N487" s="92"/>
      <c r="O487" s="92"/>
      <c r="P487" s="92"/>
      <c r="Q487" s="92"/>
      <c r="R487" s="92"/>
      <c r="S487" s="92"/>
      <c r="T487" s="92"/>
    </row>
    <row r="488" spans="1:20" x14ac:dyDescent="0.25">
      <c r="A488" s="91"/>
      <c r="B488" s="92"/>
      <c r="C488" s="93"/>
      <c r="D488" s="92"/>
      <c r="E488" s="92"/>
      <c r="F488" s="91"/>
      <c r="G488" s="92"/>
      <c r="H488" s="92"/>
      <c r="I488" s="92"/>
      <c r="J488" s="92"/>
      <c r="K488" s="92"/>
      <c r="L488" s="92"/>
      <c r="M488" s="96"/>
      <c r="N488" s="92"/>
      <c r="O488" s="92"/>
      <c r="P488" s="92"/>
      <c r="Q488" s="92"/>
      <c r="R488" s="92"/>
      <c r="S488" s="92"/>
      <c r="T488" s="92"/>
    </row>
    <row r="489" spans="1:20" x14ac:dyDescent="0.25">
      <c r="A489" s="91"/>
      <c r="B489" s="92"/>
      <c r="C489" s="93"/>
      <c r="D489" s="92"/>
      <c r="E489" s="92"/>
      <c r="F489" s="91"/>
      <c r="G489" s="92"/>
      <c r="H489" s="92"/>
      <c r="I489" s="92"/>
      <c r="J489" s="92"/>
      <c r="K489" s="92"/>
      <c r="L489" s="92"/>
      <c r="M489" s="96"/>
      <c r="N489" s="92"/>
      <c r="O489" s="92"/>
      <c r="P489" s="92"/>
      <c r="Q489" s="92"/>
      <c r="R489" s="92"/>
      <c r="S489" s="92"/>
      <c r="T489" s="92"/>
    </row>
    <row r="490" spans="1:20" x14ac:dyDescent="0.25">
      <c r="A490" s="91"/>
      <c r="B490" s="92"/>
      <c r="C490" s="93"/>
      <c r="D490" s="92"/>
      <c r="E490" s="92"/>
      <c r="F490" s="91"/>
      <c r="G490" s="92"/>
      <c r="H490" s="92"/>
      <c r="I490" s="92"/>
      <c r="J490" s="92"/>
      <c r="K490" s="92"/>
      <c r="L490" s="92"/>
      <c r="M490" s="96"/>
      <c r="N490" s="92"/>
      <c r="O490" s="92"/>
      <c r="P490" s="92"/>
      <c r="Q490" s="92"/>
      <c r="R490" s="92"/>
      <c r="S490" s="92"/>
      <c r="T490" s="92"/>
    </row>
    <row r="491" spans="1:20" x14ac:dyDescent="0.25">
      <c r="A491" s="91"/>
      <c r="B491" s="92"/>
      <c r="C491" s="93"/>
      <c r="D491" s="92"/>
      <c r="E491" s="92"/>
      <c r="F491" s="91"/>
      <c r="G491" s="92"/>
      <c r="H491" s="92"/>
      <c r="I491" s="92"/>
      <c r="J491" s="92"/>
      <c r="K491" s="92"/>
      <c r="L491" s="92"/>
      <c r="M491" s="96"/>
      <c r="N491" s="92"/>
      <c r="O491" s="92"/>
      <c r="P491" s="92"/>
      <c r="Q491" s="92"/>
      <c r="R491" s="92"/>
      <c r="S491" s="92"/>
      <c r="T491" s="92"/>
    </row>
    <row r="492" spans="1:20" x14ac:dyDescent="0.25">
      <c r="A492" s="91"/>
      <c r="B492" s="92"/>
      <c r="C492" s="93"/>
      <c r="D492" s="92"/>
      <c r="E492" s="92"/>
      <c r="F492" s="91"/>
      <c r="G492" s="92"/>
      <c r="H492" s="92"/>
      <c r="I492" s="92"/>
      <c r="J492" s="92"/>
      <c r="K492" s="92"/>
      <c r="L492" s="92"/>
      <c r="M492" s="96"/>
      <c r="N492" s="92"/>
      <c r="O492" s="92"/>
      <c r="P492" s="92"/>
      <c r="Q492" s="92"/>
      <c r="R492" s="92"/>
      <c r="S492" s="92"/>
      <c r="T492" s="92"/>
    </row>
    <row r="493" spans="1:20" x14ac:dyDescent="0.25">
      <c r="A493" s="91"/>
      <c r="B493" s="92"/>
      <c r="C493" s="93"/>
      <c r="D493" s="92"/>
      <c r="E493" s="92"/>
      <c r="F493" s="91"/>
      <c r="G493" s="92"/>
      <c r="H493" s="92"/>
      <c r="I493" s="92"/>
      <c r="J493" s="92"/>
      <c r="K493" s="92"/>
      <c r="L493" s="92"/>
      <c r="M493" s="96"/>
      <c r="N493" s="92"/>
      <c r="O493" s="92"/>
      <c r="P493" s="92"/>
      <c r="Q493" s="92"/>
      <c r="R493" s="92"/>
      <c r="S493" s="92"/>
      <c r="T493" s="92"/>
    </row>
    <row r="494" spans="1:20" x14ac:dyDescent="0.25">
      <c r="A494" s="91"/>
      <c r="B494" s="92"/>
      <c r="C494" s="93"/>
      <c r="D494" s="92"/>
      <c r="E494" s="92"/>
      <c r="F494" s="91"/>
      <c r="G494" s="92"/>
      <c r="H494" s="92"/>
      <c r="I494" s="92"/>
      <c r="J494" s="92"/>
      <c r="K494" s="92"/>
      <c r="L494" s="92"/>
      <c r="M494" s="96"/>
      <c r="N494" s="92"/>
      <c r="O494" s="92"/>
      <c r="P494" s="92"/>
      <c r="Q494" s="92"/>
      <c r="R494" s="92"/>
      <c r="S494" s="92"/>
      <c r="T494" s="92"/>
    </row>
    <row r="495" spans="1:20" x14ac:dyDescent="0.25">
      <c r="A495" s="91"/>
      <c r="B495" s="92"/>
      <c r="C495" s="93"/>
      <c r="D495" s="92"/>
      <c r="E495" s="92"/>
      <c r="F495" s="91"/>
      <c r="G495" s="92"/>
      <c r="H495" s="92"/>
      <c r="I495" s="92"/>
      <c r="J495" s="92"/>
      <c r="K495" s="92"/>
      <c r="L495" s="92"/>
      <c r="M495" s="96"/>
      <c r="N495" s="92"/>
      <c r="O495" s="92"/>
      <c r="P495" s="92"/>
      <c r="Q495" s="92"/>
      <c r="R495" s="92"/>
      <c r="S495" s="92"/>
      <c r="T495" s="92"/>
    </row>
    <row r="496" spans="1:20" x14ac:dyDescent="0.25">
      <c r="A496" s="91"/>
      <c r="B496" s="92"/>
      <c r="C496" s="93"/>
      <c r="D496" s="92"/>
      <c r="E496" s="92"/>
      <c r="F496" s="91"/>
      <c r="G496" s="92"/>
      <c r="H496" s="92"/>
      <c r="I496" s="92"/>
      <c r="J496" s="92"/>
      <c r="K496" s="92"/>
      <c r="L496" s="92"/>
      <c r="M496" s="96"/>
      <c r="N496" s="92"/>
      <c r="O496" s="92"/>
      <c r="P496" s="92"/>
      <c r="Q496" s="92"/>
      <c r="R496" s="92"/>
      <c r="S496" s="92"/>
      <c r="T496" s="92"/>
    </row>
    <row r="497" spans="1:20" x14ac:dyDescent="0.25">
      <c r="A497" s="91"/>
      <c r="B497" s="92"/>
      <c r="C497" s="93"/>
      <c r="D497" s="92"/>
      <c r="E497" s="92"/>
      <c r="F497" s="91"/>
      <c r="G497" s="92"/>
      <c r="H497" s="92"/>
      <c r="I497" s="92"/>
      <c r="J497" s="92"/>
      <c r="K497" s="92"/>
      <c r="L497" s="92"/>
      <c r="M497" s="96"/>
      <c r="N497" s="92"/>
      <c r="O497" s="92"/>
      <c r="P497" s="92"/>
      <c r="Q497" s="92"/>
      <c r="R497" s="92"/>
      <c r="S497" s="92"/>
      <c r="T497" s="92"/>
    </row>
    <row r="498" spans="1:20" x14ac:dyDescent="0.25">
      <c r="A498" s="91"/>
      <c r="B498" s="92"/>
      <c r="C498" s="93"/>
      <c r="D498" s="92"/>
      <c r="E498" s="92"/>
      <c r="F498" s="91"/>
      <c r="G498" s="92"/>
      <c r="H498" s="92"/>
      <c r="I498" s="92"/>
      <c r="J498" s="92"/>
      <c r="K498" s="92"/>
      <c r="L498" s="92"/>
      <c r="M498" s="96"/>
      <c r="N498" s="92"/>
      <c r="O498" s="92"/>
      <c r="P498" s="92"/>
      <c r="Q498" s="92"/>
      <c r="R498" s="92"/>
      <c r="S498" s="92"/>
      <c r="T498" s="92"/>
    </row>
    <row r="499" spans="1:20" x14ac:dyDescent="0.25">
      <c r="A499" s="91"/>
      <c r="B499" s="92"/>
      <c r="C499" s="93"/>
      <c r="D499" s="92"/>
      <c r="E499" s="92"/>
      <c r="F499" s="91"/>
      <c r="G499" s="92"/>
      <c r="H499" s="92"/>
      <c r="I499" s="92"/>
      <c r="J499" s="92"/>
      <c r="K499" s="92"/>
      <c r="L499" s="92"/>
      <c r="M499" s="96"/>
      <c r="N499" s="92"/>
      <c r="O499" s="92"/>
      <c r="P499" s="92"/>
      <c r="Q499" s="92"/>
      <c r="R499" s="92"/>
      <c r="S499" s="92"/>
      <c r="T499" s="92"/>
    </row>
    <row r="500" spans="1:20" x14ac:dyDescent="0.25">
      <c r="A500" s="91"/>
      <c r="B500" s="92"/>
      <c r="C500" s="93"/>
      <c r="D500" s="92"/>
      <c r="E500" s="92"/>
      <c r="F500" s="91"/>
      <c r="G500" s="92"/>
      <c r="H500" s="92"/>
      <c r="I500" s="92"/>
      <c r="J500" s="92"/>
      <c r="K500" s="92"/>
      <c r="L500" s="92"/>
      <c r="M500" s="96"/>
      <c r="N500" s="92"/>
      <c r="O500" s="92"/>
      <c r="P500" s="92"/>
      <c r="Q500" s="92"/>
      <c r="R500" s="92"/>
      <c r="S500" s="92"/>
      <c r="T500" s="92"/>
    </row>
    <row r="501" spans="1:20" x14ac:dyDescent="0.25">
      <c r="A501" s="91"/>
      <c r="B501" s="92"/>
      <c r="C501" s="93"/>
      <c r="D501" s="92"/>
      <c r="E501" s="92"/>
      <c r="F501" s="91"/>
      <c r="G501" s="92"/>
      <c r="H501" s="92"/>
      <c r="I501" s="92"/>
      <c r="J501" s="92"/>
      <c r="K501" s="92"/>
      <c r="L501" s="92"/>
      <c r="M501" s="96"/>
      <c r="N501" s="92"/>
      <c r="O501" s="92"/>
      <c r="P501" s="92"/>
      <c r="Q501" s="92"/>
      <c r="R501" s="92"/>
      <c r="S501" s="92"/>
      <c r="T501" s="92"/>
    </row>
    <row r="502" spans="1:20" x14ac:dyDescent="0.25">
      <c r="A502" s="91"/>
      <c r="B502" s="92"/>
      <c r="C502" s="93"/>
      <c r="D502" s="92"/>
      <c r="E502" s="92"/>
      <c r="F502" s="91"/>
      <c r="G502" s="92"/>
      <c r="H502" s="92"/>
      <c r="I502" s="92"/>
      <c r="J502" s="92"/>
      <c r="K502" s="92"/>
      <c r="L502" s="92"/>
      <c r="M502" s="96"/>
      <c r="N502" s="92"/>
      <c r="O502" s="92"/>
      <c r="P502" s="92"/>
      <c r="Q502" s="92"/>
      <c r="R502" s="92"/>
      <c r="S502" s="92"/>
      <c r="T502" s="92"/>
    </row>
    <row r="503" spans="1:20" x14ac:dyDescent="0.25">
      <c r="A503" s="91"/>
      <c r="B503" s="92"/>
      <c r="C503" s="93"/>
      <c r="D503" s="92"/>
      <c r="E503" s="92"/>
      <c r="F503" s="91"/>
      <c r="G503" s="92"/>
      <c r="H503" s="92"/>
      <c r="I503" s="92"/>
      <c r="J503" s="92"/>
      <c r="K503" s="92"/>
      <c r="L503" s="92"/>
      <c r="M503" s="96"/>
      <c r="N503" s="92"/>
      <c r="O503" s="92"/>
      <c r="P503" s="92"/>
      <c r="Q503" s="92"/>
      <c r="R503" s="92"/>
      <c r="S503" s="92"/>
      <c r="T503" s="92"/>
    </row>
    <row r="504" spans="1:20" x14ac:dyDescent="0.25">
      <c r="A504" s="91"/>
      <c r="B504" s="92"/>
      <c r="C504" s="93"/>
      <c r="D504" s="92"/>
      <c r="E504" s="92"/>
      <c r="F504" s="91"/>
      <c r="G504" s="92"/>
      <c r="H504" s="92"/>
      <c r="I504" s="92"/>
      <c r="J504" s="92"/>
      <c r="K504" s="92"/>
      <c r="L504" s="92"/>
      <c r="M504" s="96"/>
      <c r="N504" s="92"/>
      <c r="O504" s="92"/>
      <c r="P504" s="92"/>
      <c r="Q504" s="92"/>
      <c r="R504" s="92"/>
      <c r="S504" s="92"/>
      <c r="T504" s="92"/>
    </row>
    <row r="505" spans="1:20" x14ac:dyDescent="0.25">
      <c r="A505" s="91"/>
      <c r="B505" s="92"/>
      <c r="C505" s="93"/>
      <c r="D505" s="92"/>
      <c r="E505" s="92"/>
      <c r="F505" s="91"/>
      <c r="G505" s="92"/>
      <c r="H505" s="92"/>
      <c r="I505" s="92"/>
      <c r="J505" s="92"/>
      <c r="K505" s="92"/>
      <c r="L505" s="92"/>
      <c r="M505" s="96"/>
      <c r="N505" s="92"/>
      <c r="O505" s="92"/>
      <c r="P505" s="92"/>
      <c r="Q505" s="92"/>
      <c r="R505" s="92"/>
      <c r="S505" s="92"/>
      <c r="T505" s="92"/>
    </row>
    <row r="506" spans="1:20" x14ac:dyDescent="0.25">
      <c r="A506" s="91"/>
      <c r="B506" s="92"/>
      <c r="C506" s="93"/>
      <c r="D506" s="92"/>
      <c r="E506" s="92"/>
      <c r="F506" s="91"/>
      <c r="G506" s="92"/>
      <c r="H506" s="92"/>
      <c r="I506" s="92"/>
      <c r="J506" s="92"/>
      <c r="K506" s="92"/>
      <c r="L506" s="92"/>
      <c r="M506" s="96"/>
      <c r="N506" s="92"/>
      <c r="O506" s="92"/>
      <c r="P506" s="92"/>
      <c r="Q506" s="92"/>
      <c r="R506" s="92"/>
      <c r="S506" s="92"/>
      <c r="T506" s="92"/>
    </row>
    <row r="507" spans="1:20" x14ac:dyDescent="0.25">
      <c r="A507" s="91"/>
      <c r="B507" s="92"/>
      <c r="C507" s="93"/>
      <c r="D507" s="92"/>
      <c r="E507" s="92"/>
      <c r="F507" s="91"/>
      <c r="G507" s="92"/>
      <c r="H507" s="92"/>
      <c r="I507" s="92"/>
      <c r="J507" s="92"/>
      <c r="K507" s="92"/>
      <c r="L507" s="92"/>
      <c r="M507" s="96"/>
      <c r="N507" s="92"/>
      <c r="O507" s="92"/>
      <c r="P507" s="92"/>
      <c r="Q507" s="92"/>
      <c r="R507" s="92"/>
      <c r="S507" s="92"/>
      <c r="T507" s="92"/>
    </row>
    <row r="508" spans="1:20" x14ac:dyDescent="0.25">
      <c r="A508" s="91"/>
      <c r="B508" s="92"/>
      <c r="C508" s="93"/>
      <c r="D508" s="92"/>
      <c r="E508" s="92"/>
      <c r="F508" s="91"/>
      <c r="G508" s="92"/>
      <c r="H508" s="92"/>
      <c r="I508" s="92"/>
      <c r="J508" s="92"/>
      <c r="K508" s="92"/>
      <c r="L508" s="92"/>
      <c r="M508" s="96"/>
      <c r="N508" s="92"/>
      <c r="O508" s="92"/>
      <c r="P508" s="92"/>
      <c r="Q508" s="92"/>
      <c r="R508" s="92"/>
      <c r="S508" s="92"/>
      <c r="T508" s="92"/>
    </row>
    <row r="509" spans="1:20" x14ac:dyDescent="0.25">
      <c r="A509" s="91"/>
      <c r="B509" s="92"/>
      <c r="C509" s="93"/>
      <c r="D509" s="92"/>
      <c r="E509" s="92"/>
      <c r="F509" s="91"/>
      <c r="G509" s="92"/>
      <c r="H509" s="92"/>
      <c r="I509" s="92"/>
      <c r="J509" s="92"/>
      <c r="K509" s="92"/>
      <c r="L509" s="92"/>
      <c r="M509" s="96"/>
      <c r="N509" s="92"/>
      <c r="O509" s="92"/>
      <c r="P509" s="92"/>
      <c r="Q509" s="92"/>
      <c r="R509" s="92"/>
      <c r="S509" s="92"/>
      <c r="T509" s="92"/>
    </row>
    <row r="510" spans="1:20" x14ac:dyDescent="0.25">
      <c r="A510" s="91"/>
      <c r="B510" s="92"/>
      <c r="C510" s="93"/>
      <c r="D510" s="92"/>
      <c r="E510" s="92"/>
      <c r="F510" s="91"/>
      <c r="G510" s="92"/>
      <c r="H510" s="92"/>
      <c r="I510" s="92"/>
      <c r="J510" s="92"/>
      <c r="K510" s="92"/>
      <c r="L510" s="92"/>
      <c r="M510" s="96"/>
      <c r="N510" s="92"/>
      <c r="O510" s="92"/>
      <c r="P510" s="92"/>
      <c r="Q510" s="92"/>
      <c r="R510" s="92"/>
      <c r="S510" s="92"/>
      <c r="T510" s="92"/>
    </row>
    <row r="511" spans="1:20" x14ac:dyDescent="0.25">
      <c r="A511" s="91"/>
      <c r="B511" s="92"/>
      <c r="C511" s="93"/>
      <c r="D511" s="92"/>
      <c r="E511" s="92"/>
      <c r="F511" s="91"/>
      <c r="G511" s="92"/>
      <c r="H511" s="92"/>
      <c r="I511" s="92"/>
      <c r="J511" s="92"/>
      <c r="K511" s="92"/>
      <c r="L511" s="92"/>
      <c r="M511" s="96"/>
      <c r="N511" s="92"/>
      <c r="O511" s="92"/>
      <c r="P511" s="92"/>
      <c r="Q511" s="92"/>
      <c r="R511" s="92"/>
      <c r="S511" s="92"/>
      <c r="T511" s="92"/>
    </row>
    <row r="512" spans="1:20" x14ac:dyDescent="0.25">
      <c r="A512" s="91"/>
      <c r="B512" s="92"/>
      <c r="C512" s="93"/>
      <c r="D512" s="92"/>
      <c r="E512" s="92"/>
      <c r="F512" s="91"/>
      <c r="G512" s="92"/>
      <c r="H512" s="92"/>
      <c r="I512" s="92"/>
      <c r="J512" s="92"/>
      <c r="K512" s="92"/>
      <c r="L512" s="92"/>
      <c r="M512" s="96"/>
      <c r="N512" s="92"/>
      <c r="O512" s="92"/>
      <c r="P512" s="92"/>
      <c r="Q512" s="92"/>
      <c r="R512" s="92"/>
      <c r="S512" s="92"/>
      <c r="T512" s="92"/>
    </row>
    <row r="513" spans="1:20" x14ac:dyDescent="0.25">
      <c r="A513" s="91"/>
      <c r="B513" s="92"/>
      <c r="C513" s="93"/>
      <c r="D513" s="92"/>
      <c r="E513" s="92"/>
      <c r="F513" s="91"/>
      <c r="G513" s="92"/>
      <c r="H513" s="92"/>
      <c r="I513" s="92"/>
      <c r="J513" s="92"/>
      <c r="K513" s="92"/>
      <c r="L513" s="92"/>
      <c r="M513" s="96"/>
      <c r="N513" s="92"/>
      <c r="O513" s="92"/>
      <c r="P513" s="92"/>
      <c r="Q513" s="92"/>
      <c r="R513" s="92"/>
      <c r="S513" s="92"/>
      <c r="T513" s="92"/>
    </row>
    <row r="514" spans="1:20" x14ac:dyDescent="0.25">
      <c r="A514" s="91"/>
      <c r="B514" s="92"/>
      <c r="C514" s="93"/>
      <c r="D514" s="92"/>
      <c r="E514" s="92"/>
      <c r="F514" s="91"/>
      <c r="G514" s="92"/>
      <c r="H514" s="92"/>
      <c r="I514" s="92"/>
      <c r="J514" s="92"/>
      <c r="K514" s="92"/>
      <c r="L514" s="92"/>
      <c r="M514" s="96"/>
      <c r="N514" s="92"/>
      <c r="O514" s="92"/>
      <c r="P514" s="92"/>
      <c r="Q514" s="92"/>
      <c r="R514" s="92"/>
      <c r="S514" s="92"/>
      <c r="T514" s="92"/>
    </row>
    <row r="515" spans="1:20" x14ac:dyDescent="0.25">
      <c r="A515" s="91"/>
      <c r="B515" s="92"/>
      <c r="C515" s="93"/>
      <c r="D515" s="92"/>
      <c r="E515" s="92"/>
      <c r="F515" s="91"/>
      <c r="G515" s="92"/>
      <c r="H515" s="92"/>
      <c r="I515" s="92"/>
      <c r="J515" s="92"/>
      <c r="K515" s="92"/>
      <c r="L515" s="92"/>
      <c r="M515" s="96"/>
      <c r="Q515" s="92"/>
      <c r="R515" s="92"/>
      <c r="S515" s="92"/>
      <c r="T515" s="92"/>
    </row>
    <row r="516" spans="1:20" x14ac:dyDescent="0.25">
      <c r="A516" s="91"/>
      <c r="B516" s="92"/>
      <c r="C516" s="93"/>
      <c r="D516" s="92"/>
      <c r="E516" s="92"/>
      <c r="F516" s="91"/>
      <c r="G516" s="92"/>
      <c r="H516" s="92"/>
      <c r="I516" s="92"/>
      <c r="J516" s="92"/>
      <c r="K516" s="92"/>
      <c r="Q516" s="92"/>
      <c r="R516" s="92"/>
      <c r="S516" s="92"/>
      <c r="T516" s="92"/>
    </row>
    <row r="517" spans="1:20" x14ac:dyDescent="0.25">
      <c r="A517" s="91"/>
      <c r="B517" s="92"/>
      <c r="C517" s="93"/>
      <c r="D517" s="92"/>
      <c r="E517" s="92"/>
      <c r="F517" s="91"/>
      <c r="G517" s="92"/>
      <c r="H517" s="92"/>
      <c r="I517" s="92"/>
      <c r="J517" s="92"/>
      <c r="K517" s="92"/>
      <c r="Q517" s="92"/>
      <c r="R517" s="92"/>
      <c r="S517" s="92"/>
      <c r="T517" s="92"/>
    </row>
    <row r="518" spans="1:20" x14ac:dyDescent="0.25">
      <c r="A518" s="91"/>
      <c r="B518" s="92"/>
      <c r="C518" s="93"/>
      <c r="D518" s="92"/>
      <c r="E518" s="92"/>
      <c r="F518" s="91"/>
      <c r="G518" s="92"/>
      <c r="H518" s="92"/>
      <c r="I518" s="92"/>
      <c r="J518" s="92"/>
      <c r="K518" s="92"/>
      <c r="Q518" s="92"/>
      <c r="R518" s="92"/>
      <c r="S518" s="92"/>
      <c r="T518" s="92"/>
    </row>
    <row r="519" spans="1:20" x14ac:dyDescent="0.25">
      <c r="A519" s="91"/>
      <c r="B519" s="92"/>
      <c r="C519" s="93"/>
      <c r="D519" s="92"/>
      <c r="E519" s="92"/>
      <c r="F519" s="91"/>
      <c r="G519" s="92"/>
      <c r="H519" s="92"/>
      <c r="I519" s="92"/>
      <c r="J519" s="92"/>
      <c r="K519" s="92"/>
      <c r="Q519" s="92"/>
      <c r="R519" s="92"/>
      <c r="S519" s="92"/>
      <c r="T519" s="92"/>
    </row>
    <row r="520" spans="1:20" x14ac:dyDescent="0.25">
      <c r="A520" s="91"/>
      <c r="B520" s="92"/>
      <c r="C520" s="93"/>
      <c r="D520" s="92"/>
      <c r="E520" s="92"/>
      <c r="F520" s="91"/>
      <c r="G520" s="92"/>
      <c r="H520" s="92"/>
      <c r="I520" s="92"/>
      <c r="J520" s="92"/>
      <c r="K520" s="92"/>
      <c r="Q520" s="92"/>
      <c r="R520" s="92"/>
      <c r="S520" s="92"/>
      <c r="T520" s="92"/>
    </row>
    <row r="521" spans="1:20" x14ac:dyDescent="0.25">
      <c r="A521" s="91"/>
      <c r="B521" s="92"/>
      <c r="C521" s="93"/>
      <c r="D521" s="92"/>
      <c r="E521" s="92"/>
      <c r="F521" s="91"/>
      <c r="G521" s="92"/>
      <c r="H521" s="92"/>
      <c r="I521" s="92"/>
      <c r="J521" s="92"/>
      <c r="K521" s="92"/>
      <c r="Q521" s="92"/>
      <c r="R521" s="92"/>
      <c r="S521" s="92"/>
      <c r="T521" s="92"/>
    </row>
    <row r="522" spans="1:20" x14ac:dyDescent="0.25">
      <c r="A522" s="91"/>
      <c r="B522" s="92"/>
      <c r="C522" s="93"/>
      <c r="D522" s="92"/>
      <c r="E522" s="92"/>
      <c r="F522" s="91"/>
      <c r="G522" s="92"/>
      <c r="H522" s="92"/>
      <c r="I522" s="92"/>
      <c r="J522" s="92"/>
      <c r="K522" s="92"/>
      <c r="Q522" s="92"/>
      <c r="R522" s="92"/>
      <c r="S522" s="92"/>
      <c r="T522" s="92"/>
    </row>
    <row r="523" spans="1:20" x14ac:dyDescent="0.25">
      <c r="A523" s="91"/>
      <c r="B523" s="92"/>
      <c r="C523" s="93"/>
      <c r="D523" s="92"/>
      <c r="E523" s="92"/>
      <c r="F523" s="91"/>
      <c r="G523" s="92"/>
      <c r="H523" s="92"/>
      <c r="I523" s="92"/>
      <c r="J523" s="92"/>
      <c r="K523" s="92"/>
      <c r="Q523" s="92"/>
      <c r="R523" s="92"/>
      <c r="S523" s="92"/>
      <c r="T523" s="92"/>
    </row>
    <row r="524" spans="1:20" x14ac:dyDescent="0.25">
      <c r="A524" s="91"/>
      <c r="B524" s="92"/>
      <c r="C524" s="93"/>
      <c r="D524" s="92"/>
      <c r="E524" s="92"/>
      <c r="F524" s="91"/>
      <c r="G524" s="92"/>
      <c r="H524" s="92"/>
      <c r="I524" s="92"/>
      <c r="J524" s="92"/>
      <c r="K524" s="92"/>
      <c r="Q524" s="92"/>
      <c r="R524" s="92"/>
      <c r="S524" s="92"/>
      <c r="T524" s="92"/>
    </row>
    <row r="525" spans="1:20" x14ac:dyDescent="0.25">
      <c r="A525" s="91"/>
      <c r="B525" s="92"/>
      <c r="C525" s="93"/>
      <c r="D525" s="92"/>
      <c r="E525" s="92"/>
      <c r="F525" s="91"/>
      <c r="G525" s="92"/>
      <c r="H525" s="92"/>
      <c r="I525" s="92"/>
      <c r="J525" s="92"/>
      <c r="K525" s="92"/>
      <c r="Q525" s="92"/>
      <c r="R525" s="92"/>
      <c r="S525" s="92"/>
      <c r="T525" s="92"/>
    </row>
    <row r="526" spans="1:20" x14ac:dyDescent="0.25">
      <c r="A526" s="91"/>
      <c r="B526" s="92"/>
      <c r="C526" s="93"/>
      <c r="D526" s="92"/>
      <c r="E526" s="92"/>
      <c r="F526" s="91"/>
      <c r="G526" s="92"/>
      <c r="H526" s="92"/>
      <c r="I526" s="92"/>
      <c r="J526" s="92"/>
      <c r="K526" s="92"/>
      <c r="Q526" s="92"/>
      <c r="R526" s="92"/>
      <c r="S526" s="92"/>
      <c r="T526" s="92"/>
    </row>
    <row r="527" spans="1:20" x14ac:dyDescent="0.25">
      <c r="A527" s="91"/>
      <c r="B527" s="92"/>
      <c r="C527" s="93"/>
      <c r="D527" s="92"/>
      <c r="E527" s="92"/>
      <c r="F527" s="91"/>
      <c r="G527" s="92"/>
      <c r="H527" s="92"/>
      <c r="I527" s="92"/>
      <c r="J527" s="92"/>
      <c r="K527" s="92"/>
      <c r="Q527" s="92"/>
      <c r="R527" s="92"/>
      <c r="S527" s="92"/>
      <c r="T527" s="92"/>
    </row>
    <row r="528" spans="1:20" x14ac:dyDescent="0.25">
      <c r="A528" s="91"/>
      <c r="B528" s="92"/>
      <c r="C528" s="93"/>
      <c r="D528" s="92"/>
      <c r="E528" s="92"/>
      <c r="F528" s="91"/>
      <c r="G528" s="92"/>
      <c r="H528" s="92"/>
      <c r="I528" s="92"/>
      <c r="J528" s="92"/>
      <c r="K528" s="92"/>
      <c r="Q528" s="92"/>
      <c r="R528" s="92"/>
      <c r="S528" s="92"/>
      <c r="T528" s="92"/>
    </row>
  </sheetData>
  <mergeCells count="2">
    <mergeCell ref="B10:B12"/>
    <mergeCell ref="C10:C12"/>
  </mergeCells>
  <phoneticPr fontId="12" type="noConversion"/>
  <conditionalFormatting sqref="E3:E12 E15:E1048576">
    <cfRule type="cellIs" dxfId="146" priority="4" operator="equal">
      <formula>"No"</formula>
    </cfRule>
  </conditionalFormatting>
  <conditionalFormatting sqref="J6">
    <cfRule type="cellIs" dxfId="145" priority="80" operator="equal">
      <formula>#REF!</formula>
    </cfRule>
    <cfRule type="cellIs" dxfId="144" priority="81" operator="equal">
      <formula>#REF!</formula>
    </cfRule>
    <cfRule type="cellIs" dxfId="143" priority="82" operator="equal">
      <formula>#REF!</formula>
    </cfRule>
  </conditionalFormatting>
  <conditionalFormatting sqref="J6:J13">
    <cfRule type="cellIs" dxfId="142" priority="5" operator="equal">
      <formula>"Pass"</formula>
    </cfRule>
    <cfRule type="cellIs" dxfId="141" priority="6" operator="equal">
      <formula>"Fail"</formula>
    </cfRule>
  </conditionalFormatting>
  <conditionalFormatting sqref="J7:J10">
    <cfRule type="cellIs" dxfId="140" priority="55" operator="equal">
      <formula>#REF!</formula>
    </cfRule>
    <cfRule type="cellIs" dxfId="139" priority="56" operator="equal">
      <formula>#REF!</formula>
    </cfRule>
    <cfRule type="cellIs" dxfId="138" priority="57" operator="equal">
      <formula>#REF!</formula>
    </cfRule>
  </conditionalFormatting>
  <conditionalFormatting sqref="J11:J13">
    <cfRule type="cellIs" dxfId="137" priority="7" operator="equal">
      <formula>#REF!</formula>
    </cfRule>
    <cfRule type="cellIs" dxfId="136" priority="8" operator="equal">
      <formula>#REF!</formula>
    </cfRule>
    <cfRule type="cellIs" dxfId="135" priority="9" operator="equal">
      <formula>#REF!</formula>
    </cfRule>
  </conditionalFormatting>
  <dataValidations count="1">
    <dataValidation type="list" allowBlank="1" showInputMessage="1" showErrorMessage="1" sqref="J6:J13" xr:uid="{308E21B3-7122-4BBB-A0CC-6E107CF756E2}">
      <formula1>$J$17:$J$20</formula1>
    </dataValidation>
  </dataValidations>
  <pageMargins left="0.23622047244094491" right="0.23622047244094491" top="0.74803149606299213" bottom="0.74803149606299213" header="0.31496062992125984" footer="0.31496062992125984"/>
  <pageSetup paperSize="8" scale="3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U920"/>
  <sheetViews>
    <sheetView zoomScale="80" zoomScaleNormal="80" workbookViewId="0">
      <pane ySplit="4" topLeftCell="A5" activePane="bottomLeft" state="frozen"/>
      <selection pane="bottomLeft" activeCell="A4" sqref="A4"/>
    </sheetView>
  </sheetViews>
  <sheetFormatPr defaultColWidth="9.140625" defaultRowHeight="0" customHeight="1" zeroHeight="1" outlineLevelRow="1" x14ac:dyDescent="0.25"/>
  <cols>
    <col min="1" max="1" width="17.5703125" style="19" customWidth="1"/>
    <col min="2" max="2" width="13.85546875" style="5" customWidth="1"/>
    <col min="3" max="3" width="83.42578125" style="18" customWidth="1"/>
    <col min="4" max="4" width="13.140625" style="5" customWidth="1"/>
    <col min="5" max="5" width="10.5703125" style="24" customWidth="1"/>
    <col min="6" max="6" width="44.85546875" style="19" customWidth="1"/>
    <col min="7" max="7" width="19.85546875" style="5" customWidth="1"/>
    <col min="8" max="8" width="27.28515625" style="5" customWidth="1"/>
    <col min="9" max="9" width="60.28515625" style="5" customWidth="1"/>
    <col min="10" max="10" width="64.5703125" style="5" customWidth="1"/>
    <col min="11" max="11" width="21.28515625" style="5" customWidth="1"/>
    <col min="12" max="12" width="45.28515625" style="5" customWidth="1"/>
    <col min="13" max="13" width="66.5703125" style="5" customWidth="1"/>
    <col min="14" max="14" width="6.28515625" style="24" hidden="1" customWidth="1"/>
    <col min="15" max="15" width="14.7109375" style="5" hidden="1" customWidth="1"/>
    <col min="16" max="16" width="8.28515625" style="5" hidden="1" customWidth="1"/>
    <col min="17" max="17" width="28.5703125" style="5" customWidth="1"/>
    <col min="18" max="20" width="9.140625" style="5"/>
    <col min="21" max="21" width="14.5703125" style="381" customWidth="1"/>
    <col min="22" max="16384" width="9.140625" style="5"/>
  </cols>
  <sheetData>
    <row r="1" spans="1:21" ht="15" x14ac:dyDescent="0.25">
      <c r="A1" s="38"/>
      <c r="B1" s="31"/>
      <c r="C1" s="37" t="s">
        <v>759</v>
      </c>
      <c r="D1"/>
      <c r="E1" s="361"/>
      <c r="F1"/>
      <c r="G1" s="1"/>
      <c r="H1" s="1"/>
      <c r="I1" s="1"/>
      <c r="J1" s="1"/>
      <c r="K1" s="2"/>
      <c r="L1" s="3"/>
      <c r="M1" s="3"/>
      <c r="N1" s="4"/>
      <c r="O1" s="92"/>
      <c r="P1" s="92"/>
      <c r="Q1" s="92"/>
      <c r="R1" s="92"/>
      <c r="S1" s="92"/>
      <c r="T1" s="92"/>
    </row>
    <row r="2" spans="1:21" ht="108.75" hidden="1" customHeight="1" outlineLevel="1" x14ac:dyDescent="0.25">
      <c r="A2" s="1"/>
      <c r="B2" s="1"/>
      <c r="C2" s="1"/>
      <c r="D2" s="1"/>
      <c r="E2" s="361"/>
      <c r="F2" s="1"/>
      <c r="G2" s="1"/>
      <c r="H2" s="1"/>
      <c r="I2" s="1"/>
      <c r="J2" s="1"/>
      <c r="K2" s="1"/>
      <c r="L2" s="1"/>
      <c r="M2" s="1"/>
      <c r="N2" s="4"/>
      <c r="O2" s="92"/>
      <c r="P2" s="92"/>
      <c r="Q2" s="92"/>
      <c r="R2" s="92"/>
      <c r="S2" s="92"/>
      <c r="T2" s="92"/>
    </row>
    <row r="3" spans="1:21" ht="108.75" hidden="1" customHeight="1" outlineLevel="1" x14ac:dyDescent="0.25">
      <c r="A3" s="8"/>
      <c r="B3" s="6"/>
      <c r="C3" s="7"/>
      <c r="D3" s="8"/>
      <c r="E3" s="362"/>
      <c r="F3" s="8"/>
      <c r="G3" s="8"/>
      <c r="H3" s="8"/>
      <c r="I3" s="8"/>
      <c r="J3" s="8"/>
      <c r="K3" s="9"/>
      <c r="L3" s="10"/>
      <c r="M3" s="10"/>
      <c r="N3" s="4"/>
      <c r="O3" s="92"/>
      <c r="P3" s="92"/>
      <c r="Q3" s="92"/>
      <c r="R3" s="92"/>
      <c r="S3" s="92"/>
      <c r="T3" s="92"/>
    </row>
    <row r="4" spans="1:21" ht="63.75" customHeight="1" collapsed="1" x14ac:dyDescent="0.25">
      <c r="A4" s="172" t="s">
        <v>221</v>
      </c>
      <c r="B4" s="39" t="s">
        <v>652</v>
      </c>
      <c r="C4" s="33" t="s">
        <v>56</v>
      </c>
      <c r="D4" s="34" t="s">
        <v>653</v>
      </c>
      <c r="E4" s="34" t="s">
        <v>224</v>
      </c>
      <c r="F4" s="35" t="s">
        <v>654</v>
      </c>
      <c r="G4" s="607" t="s">
        <v>64</v>
      </c>
      <c r="H4" s="608"/>
      <c r="I4" s="36" t="s">
        <v>66</v>
      </c>
      <c r="J4" s="36" t="s">
        <v>68</v>
      </c>
      <c r="K4" s="32" t="s">
        <v>70</v>
      </c>
      <c r="L4" s="32" t="s">
        <v>655</v>
      </c>
      <c r="M4" s="32" t="s">
        <v>74</v>
      </c>
      <c r="N4" s="11" t="s">
        <v>656</v>
      </c>
      <c r="O4" s="119" t="s">
        <v>657</v>
      </c>
      <c r="P4" s="297" t="s">
        <v>1609</v>
      </c>
      <c r="Q4" s="92"/>
      <c r="R4" s="92"/>
      <c r="S4" s="92"/>
      <c r="T4" s="92"/>
      <c r="U4" s="381" t="s">
        <v>658</v>
      </c>
    </row>
    <row r="5" spans="1:21" ht="12.75" x14ac:dyDescent="0.25">
      <c r="A5" s="12" t="s">
        <v>817</v>
      </c>
      <c r="B5" s="12"/>
      <c r="C5" s="13"/>
      <c r="D5" s="14"/>
      <c r="E5" s="15"/>
      <c r="F5" s="14"/>
      <c r="G5" s="14"/>
      <c r="H5" s="14"/>
      <c r="I5" s="14"/>
      <c r="J5" s="14"/>
      <c r="K5" s="14"/>
      <c r="L5" s="14"/>
      <c r="M5" s="14"/>
      <c r="N5" s="15"/>
      <c r="O5" s="120"/>
      <c r="P5" s="120"/>
      <c r="Q5" s="92"/>
      <c r="R5" s="92"/>
      <c r="S5" s="92"/>
      <c r="T5" s="92"/>
    </row>
    <row r="6" spans="1:21" ht="109.5" customHeight="1" x14ac:dyDescent="0.25">
      <c r="A6" s="88" t="s">
        <v>355</v>
      </c>
      <c r="B6" s="549" t="s">
        <v>356</v>
      </c>
      <c r="C6" s="556" t="s">
        <v>818</v>
      </c>
      <c r="D6" s="602" t="s">
        <v>294</v>
      </c>
      <c r="E6" s="552" t="s">
        <v>207</v>
      </c>
      <c r="F6" s="44" t="s">
        <v>819</v>
      </c>
      <c r="G6" s="579" t="s">
        <v>820</v>
      </c>
      <c r="H6" s="580"/>
      <c r="I6" s="46" t="s">
        <v>821</v>
      </c>
      <c r="J6" s="46" t="s">
        <v>822</v>
      </c>
      <c r="K6" s="67" t="s">
        <v>665</v>
      </c>
      <c r="L6" s="17"/>
      <c r="M6" s="17"/>
      <c r="N6" s="122">
        <f t="shared" ref="N6:N10" si="0">IF(K6="","0",IF(K6="Pass",1,IF(K6="Fail",0,IF(K6="TBD",0,IF(K6="N/A (Please provide reason)",1)))))</f>
        <v>0</v>
      </c>
      <c r="O6" s="121">
        <f>IF(AND(D6="M",K6="N/A (Please provide reason)"),1,0)</f>
        <v>0</v>
      </c>
      <c r="P6" s="212">
        <f>IF(E6 = "YES",1,0)</f>
        <v>1</v>
      </c>
      <c r="Q6" s="92"/>
      <c r="R6" s="92"/>
      <c r="S6" s="92"/>
      <c r="T6" s="92"/>
      <c r="U6" s="381" t="s">
        <v>686</v>
      </c>
    </row>
    <row r="7" spans="1:21" ht="105" customHeight="1" x14ac:dyDescent="0.25">
      <c r="A7" s="88" t="s">
        <v>358</v>
      </c>
      <c r="B7" s="551"/>
      <c r="C7" s="558"/>
      <c r="D7" s="603"/>
      <c r="E7" s="553"/>
      <c r="F7" s="44" t="s">
        <v>823</v>
      </c>
      <c r="G7" s="579" t="s">
        <v>820</v>
      </c>
      <c r="H7" s="580"/>
      <c r="I7" s="46" t="s">
        <v>824</v>
      </c>
      <c r="J7" s="46" t="s">
        <v>822</v>
      </c>
      <c r="K7" s="45" t="s">
        <v>665</v>
      </c>
      <c r="L7" s="17"/>
      <c r="M7" s="17"/>
      <c r="N7" s="122">
        <f t="shared" si="0"/>
        <v>0</v>
      </c>
      <c r="O7" s="121">
        <f>IF(AND(D6="M",K7="N/A (Please provide reason)"),1,0)</f>
        <v>0</v>
      </c>
      <c r="P7" s="212">
        <f>IF(E6 = "YES",1,0)</f>
        <v>1</v>
      </c>
      <c r="Q7" s="92"/>
      <c r="R7" s="92"/>
      <c r="S7" s="92"/>
      <c r="T7" s="92"/>
      <c r="U7" s="381" t="s">
        <v>686</v>
      </c>
    </row>
    <row r="8" spans="1:21" ht="110.25" customHeight="1" x14ac:dyDescent="0.25">
      <c r="A8" s="412" t="s">
        <v>360</v>
      </c>
      <c r="B8" s="413" t="s">
        <v>361</v>
      </c>
      <c r="C8" s="263" t="s">
        <v>1619</v>
      </c>
      <c r="D8" s="85" t="s">
        <v>269</v>
      </c>
      <c r="E8" s="47" t="s">
        <v>207</v>
      </c>
      <c r="F8" s="263" t="s">
        <v>825</v>
      </c>
      <c r="G8" s="581" t="s">
        <v>820</v>
      </c>
      <c r="H8" s="582"/>
      <c r="I8" s="263" t="s">
        <v>1610</v>
      </c>
      <c r="J8" s="46" t="s">
        <v>826</v>
      </c>
      <c r="K8" s="45" t="s">
        <v>665</v>
      </c>
      <c r="L8" s="17"/>
      <c r="M8" s="17"/>
      <c r="N8" s="122">
        <f t="shared" si="0"/>
        <v>0</v>
      </c>
      <c r="O8" s="121">
        <f>IF(AND(D8="M",K8="N/A (Please provide reason)"),1,0)</f>
        <v>0</v>
      </c>
      <c r="P8" s="212">
        <f>IF(E8 = "YES",1,0)</f>
        <v>1</v>
      </c>
      <c r="Q8" s="92"/>
      <c r="R8" s="92"/>
      <c r="S8" s="92"/>
      <c r="T8" s="92"/>
      <c r="U8" s="381" t="s">
        <v>686</v>
      </c>
    </row>
    <row r="9" spans="1:21" ht="127.5" customHeight="1" x14ac:dyDescent="0.25">
      <c r="A9" s="414" t="s">
        <v>362</v>
      </c>
      <c r="B9" s="258" t="s">
        <v>363</v>
      </c>
      <c r="C9" s="446" t="s">
        <v>1620</v>
      </c>
      <c r="D9" s="113" t="s">
        <v>249</v>
      </c>
      <c r="E9" s="43" t="s">
        <v>207</v>
      </c>
      <c r="F9" s="44" t="s">
        <v>1605</v>
      </c>
      <c r="G9" s="579" t="s">
        <v>1611</v>
      </c>
      <c r="H9" s="580"/>
      <c r="I9" s="46" t="s">
        <v>827</v>
      </c>
      <c r="J9" s="46" t="s">
        <v>828</v>
      </c>
      <c r="K9" s="45" t="s">
        <v>665</v>
      </c>
      <c r="L9" s="17"/>
      <c r="M9" s="17"/>
      <c r="N9" s="122">
        <f t="shared" si="0"/>
        <v>0</v>
      </c>
      <c r="O9" s="121">
        <f>IF(AND(D9="M",K9="N/A (Please provide reason)"),1,0)</f>
        <v>0</v>
      </c>
      <c r="P9" s="212">
        <f>IF(E9 = "YES",1,0)</f>
        <v>1</v>
      </c>
      <c r="Q9" s="92"/>
      <c r="R9" s="92"/>
      <c r="S9" s="92"/>
      <c r="T9" s="92"/>
      <c r="U9" s="381" t="s">
        <v>686</v>
      </c>
    </row>
    <row r="10" spans="1:21" ht="100.5" customHeight="1" x14ac:dyDescent="0.25">
      <c r="A10" s="414" t="s">
        <v>365</v>
      </c>
      <c r="B10" s="258" t="s">
        <v>366</v>
      </c>
      <c r="C10" s="446" t="s">
        <v>1621</v>
      </c>
      <c r="D10" s="113" t="s">
        <v>249</v>
      </c>
      <c r="E10" s="43" t="s">
        <v>207</v>
      </c>
      <c r="F10" s="44" t="s">
        <v>1604</v>
      </c>
      <c r="G10" s="579" t="s">
        <v>829</v>
      </c>
      <c r="H10" s="580"/>
      <c r="I10" s="305" t="s">
        <v>830</v>
      </c>
      <c r="J10" s="46" t="s">
        <v>828</v>
      </c>
      <c r="K10" s="45" t="s">
        <v>665</v>
      </c>
      <c r="L10" s="17"/>
      <c r="M10" s="17"/>
      <c r="N10" s="122">
        <f t="shared" si="0"/>
        <v>0</v>
      </c>
      <c r="O10" s="121">
        <f>IF(AND(D10="M",K10="N/A (Please provide reason)"),1,0)</f>
        <v>0</v>
      </c>
      <c r="P10" s="212">
        <f>IF(E10 = "YES",1,0)</f>
        <v>1</v>
      </c>
      <c r="Q10" s="92"/>
      <c r="R10" s="92"/>
      <c r="S10" s="92"/>
      <c r="T10" s="92"/>
      <c r="U10" s="381" t="s">
        <v>686</v>
      </c>
    </row>
    <row r="11" spans="1:21" ht="12.75" x14ac:dyDescent="0.25">
      <c r="A11" s="90" t="s">
        <v>831</v>
      </c>
      <c r="B11" s="12"/>
      <c r="C11" s="14"/>
      <c r="D11" s="14"/>
      <c r="E11" s="15"/>
      <c r="F11" s="14"/>
      <c r="G11" s="14"/>
      <c r="H11" s="14"/>
      <c r="I11" s="14"/>
      <c r="J11" s="14"/>
      <c r="K11" s="15"/>
      <c r="L11" s="16"/>
      <c r="M11" s="16"/>
      <c r="N11" s="15"/>
      <c r="O11" s="15"/>
      <c r="P11" s="15"/>
      <c r="Q11" s="92"/>
      <c r="R11" s="92"/>
      <c r="S11" s="92"/>
      <c r="T11" s="92"/>
    </row>
    <row r="12" spans="1:21" ht="12.75" x14ac:dyDescent="0.25">
      <c r="A12" s="90" t="s">
        <v>832</v>
      </c>
      <c r="B12" s="12"/>
      <c r="C12" s="14"/>
      <c r="D12" s="14"/>
      <c r="E12" s="15"/>
      <c r="F12" s="14"/>
      <c r="G12" s="14"/>
      <c r="H12" s="14"/>
      <c r="I12" s="14"/>
      <c r="J12" s="14"/>
      <c r="K12" s="15"/>
      <c r="L12" s="16"/>
      <c r="M12" s="16"/>
      <c r="N12" s="15"/>
      <c r="O12" s="15"/>
      <c r="P12" s="15"/>
      <c r="Q12" s="92"/>
      <c r="R12" s="92"/>
      <c r="S12" s="92"/>
      <c r="T12" s="92"/>
    </row>
    <row r="13" spans="1:21" ht="29.1" customHeight="1" x14ac:dyDescent="0.25">
      <c r="A13" s="605" t="s">
        <v>833</v>
      </c>
      <c r="B13" s="549" t="s">
        <v>369</v>
      </c>
      <c r="C13" s="556" t="s">
        <v>834</v>
      </c>
      <c r="D13" s="567" t="s">
        <v>249</v>
      </c>
      <c r="E13" s="552" t="s">
        <v>207</v>
      </c>
      <c r="F13" s="597" t="s">
        <v>835</v>
      </c>
      <c r="G13" s="613" t="s">
        <v>836</v>
      </c>
      <c r="H13" s="613"/>
      <c r="I13" s="597" t="s">
        <v>837</v>
      </c>
      <c r="J13" s="597" t="s">
        <v>838</v>
      </c>
      <c r="K13" s="570" t="s">
        <v>665</v>
      </c>
      <c r="L13" s="609"/>
      <c r="M13" s="609"/>
      <c r="N13" s="618">
        <f>IF(K13="","0",IF(K13="Pass",1,IF(K13="Fail",0,IF(K13="TBD",0,IF(K13="N/A (Please provide reason)",1)))))</f>
        <v>0</v>
      </c>
      <c r="O13" s="620">
        <f>IF(AND(D13="M",K13="N/A (Please provide reason)"),1,0)</f>
        <v>0</v>
      </c>
      <c r="P13" s="614">
        <f>IF(E13 = "YES",1,0)</f>
        <v>1</v>
      </c>
      <c r="Q13" s="92"/>
      <c r="R13" s="92"/>
      <c r="S13" s="92"/>
      <c r="T13" s="92"/>
      <c r="U13" s="381" t="s">
        <v>686</v>
      </c>
    </row>
    <row r="14" spans="1:21" ht="243" customHeight="1" x14ac:dyDescent="0.25">
      <c r="A14" s="606"/>
      <c r="B14" s="550"/>
      <c r="C14" s="557"/>
      <c r="D14" s="569"/>
      <c r="E14" s="554"/>
      <c r="F14" s="598"/>
      <c r="G14" s="17" t="s">
        <v>839</v>
      </c>
      <c r="H14" s="17" t="s">
        <v>840</v>
      </c>
      <c r="I14" s="599"/>
      <c r="J14" s="599"/>
      <c r="K14" s="572"/>
      <c r="L14" s="610"/>
      <c r="M14" s="610"/>
      <c r="N14" s="619"/>
      <c r="O14" s="621"/>
      <c r="P14" s="615"/>
      <c r="Q14" s="92"/>
      <c r="R14" s="92"/>
      <c r="S14" s="92"/>
      <c r="T14" s="92"/>
      <c r="U14" s="381" t="s">
        <v>686</v>
      </c>
    </row>
    <row r="15" spans="1:21" ht="32.25" customHeight="1" x14ac:dyDescent="0.25">
      <c r="A15" s="605" t="s">
        <v>841</v>
      </c>
      <c r="B15" s="550"/>
      <c r="C15" s="557"/>
      <c r="D15" s="559" t="s">
        <v>276</v>
      </c>
      <c r="E15" s="554"/>
      <c r="F15" s="598"/>
      <c r="G15" s="600" t="s">
        <v>842</v>
      </c>
      <c r="H15" s="600"/>
      <c r="I15" s="597" t="s">
        <v>843</v>
      </c>
      <c r="J15" s="597" t="s">
        <v>838</v>
      </c>
      <c r="K15" s="570" t="s">
        <v>665</v>
      </c>
      <c r="L15" s="611"/>
      <c r="M15" s="611"/>
      <c r="N15" s="618">
        <f>IF(K15="","0",IF(K15="Pass",1,IF(K15="Fail",0,IF(K15="TBD",0,IF(K15="N/A (Please provide reason)",1)))))</f>
        <v>0</v>
      </c>
      <c r="O15" s="620">
        <f>IF(AND(D15="M",K15="N/A (Please provide reason)"),1,0)</f>
        <v>0</v>
      </c>
      <c r="P15" s="614">
        <f>IF(E13 = "YES",1,0)</f>
        <v>1</v>
      </c>
      <c r="Q15" s="92"/>
      <c r="R15" s="92"/>
      <c r="S15" s="92"/>
      <c r="T15" s="92"/>
      <c r="U15" s="381" t="s">
        <v>686</v>
      </c>
    </row>
    <row r="16" spans="1:21" ht="202.5" customHeight="1" x14ac:dyDescent="0.25">
      <c r="A16" s="606"/>
      <c r="B16" s="550"/>
      <c r="C16" s="557"/>
      <c r="D16" s="560"/>
      <c r="E16" s="554"/>
      <c r="F16" s="598"/>
      <c r="G16" s="17" t="s">
        <v>844</v>
      </c>
      <c r="H16" s="17" t="s">
        <v>845</v>
      </c>
      <c r="I16" s="599"/>
      <c r="J16" s="599"/>
      <c r="K16" s="572"/>
      <c r="L16" s="612"/>
      <c r="M16" s="612"/>
      <c r="N16" s="619"/>
      <c r="O16" s="621"/>
      <c r="P16" s="615"/>
      <c r="Q16" s="92"/>
      <c r="R16" s="92"/>
      <c r="S16" s="92"/>
      <c r="T16" s="92"/>
      <c r="U16" s="381" t="s">
        <v>686</v>
      </c>
    </row>
    <row r="17" spans="1:21" ht="29.25" customHeight="1" x14ac:dyDescent="0.25">
      <c r="A17" s="605" t="s">
        <v>846</v>
      </c>
      <c r="B17" s="550"/>
      <c r="C17" s="557"/>
      <c r="D17" s="567" t="s">
        <v>249</v>
      </c>
      <c r="E17" s="554"/>
      <c r="F17" s="598"/>
      <c r="G17" s="600" t="s">
        <v>847</v>
      </c>
      <c r="H17" s="600"/>
      <c r="I17" s="597" t="s">
        <v>848</v>
      </c>
      <c r="J17" s="600" t="s">
        <v>838</v>
      </c>
      <c r="K17" s="570" t="s">
        <v>665</v>
      </c>
      <c r="L17" s="611"/>
      <c r="M17" s="611"/>
      <c r="N17" s="618">
        <f>IF(K17="","0",IF(K17="Pass",1,IF(K17="Fail",0,IF(K17="TBD",0,IF(K17="N/A (Please provide reason)",1)))))</f>
        <v>0</v>
      </c>
      <c r="O17" s="620">
        <f>IF(AND(D17="M",K17="N/A (Please provide reason)"),1,0)</f>
        <v>0</v>
      </c>
      <c r="P17" s="614">
        <f>IF(E13 = "YES",1,0)</f>
        <v>1</v>
      </c>
      <c r="Q17" s="92"/>
      <c r="R17" s="92"/>
      <c r="S17" s="92"/>
      <c r="T17" s="92"/>
      <c r="U17" s="381" t="s">
        <v>686</v>
      </c>
    </row>
    <row r="18" spans="1:21" ht="63.75" customHeight="1" x14ac:dyDescent="0.25">
      <c r="A18" s="606"/>
      <c r="B18" s="550"/>
      <c r="C18" s="557"/>
      <c r="D18" s="568"/>
      <c r="E18" s="554"/>
      <c r="F18" s="598"/>
      <c r="G18" s="354" t="s">
        <v>849</v>
      </c>
      <c r="H18" s="354" t="s">
        <v>850</v>
      </c>
      <c r="I18" s="599"/>
      <c r="J18" s="600"/>
      <c r="K18" s="572"/>
      <c r="L18" s="612"/>
      <c r="M18" s="612"/>
      <c r="N18" s="619"/>
      <c r="O18" s="621"/>
      <c r="P18" s="615"/>
      <c r="Q18" s="92"/>
      <c r="R18" s="92"/>
      <c r="S18" s="92"/>
      <c r="T18" s="92"/>
      <c r="U18" s="381" t="s">
        <v>686</v>
      </c>
    </row>
    <row r="19" spans="1:21" ht="102" customHeight="1" x14ac:dyDescent="0.25">
      <c r="A19" s="338" t="s">
        <v>851</v>
      </c>
      <c r="B19" s="551"/>
      <c r="C19" s="558"/>
      <c r="D19" s="82" t="s">
        <v>249</v>
      </c>
      <c r="E19" s="553"/>
      <c r="F19" s="599"/>
      <c r="G19" s="600" t="s">
        <v>376</v>
      </c>
      <c r="H19" s="600"/>
      <c r="I19" s="352" t="s">
        <v>852</v>
      </c>
      <c r="J19" s="331"/>
      <c r="K19" s="45" t="s">
        <v>665</v>
      </c>
      <c r="L19" s="330"/>
      <c r="M19" s="330"/>
      <c r="N19" s="122">
        <f t="shared" ref="N19" si="1">IF(K19="","0",IF(K19="Pass",1,IF(K19="Fail",0,IF(K19="TBD",0,IF(K19="N/A (Please provide reason)",1)))))</f>
        <v>0</v>
      </c>
      <c r="O19" s="121">
        <f>IF(AND(D19="M",K19="N/A (Please provide reason)"),1,0)</f>
        <v>0</v>
      </c>
      <c r="P19" s="212">
        <f>IF(E13 = "YES",1,0)</f>
        <v>1</v>
      </c>
      <c r="Q19" s="92"/>
      <c r="R19" s="92"/>
      <c r="S19" s="92"/>
      <c r="T19" s="92"/>
      <c r="U19" s="381" t="s">
        <v>686</v>
      </c>
    </row>
    <row r="20" spans="1:21" ht="12.75" x14ac:dyDescent="0.25">
      <c r="A20" s="90" t="s">
        <v>853</v>
      </c>
      <c r="B20" s="12"/>
      <c r="C20" s="14"/>
      <c r="D20" s="14"/>
      <c r="E20" s="15"/>
      <c r="F20" s="14"/>
      <c r="G20" s="14"/>
      <c r="H20" s="14"/>
      <c r="I20" s="14"/>
      <c r="J20" s="14"/>
      <c r="K20" s="15"/>
      <c r="L20" s="16"/>
      <c r="M20" s="16"/>
      <c r="N20" s="15"/>
      <c r="O20" s="15"/>
      <c r="P20" s="15"/>
      <c r="Q20" s="92"/>
      <c r="R20" s="92"/>
      <c r="S20" s="92"/>
      <c r="T20" s="92"/>
    </row>
    <row r="21" spans="1:21" ht="12.75" x14ac:dyDescent="0.25">
      <c r="A21" s="90" t="s">
        <v>854</v>
      </c>
      <c r="B21" s="12"/>
      <c r="C21" s="13"/>
      <c r="D21" s="14"/>
      <c r="E21" s="15"/>
      <c r="F21" s="14"/>
      <c r="G21" s="14"/>
      <c r="H21" s="14"/>
      <c r="I21" s="14"/>
      <c r="J21" s="14"/>
      <c r="K21" s="14"/>
      <c r="L21" s="14"/>
      <c r="M21" s="14"/>
      <c r="N21" s="15"/>
      <c r="O21" s="15"/>
      <c r="P21" s="15"/>
      <c r="Q21" s="92"/>
      <c r="R21" s="92"/>
      <c r="S21" s="92"/>
      <c r="T21" s="92"/>
    </row>
    <row r="22" spans="1:21" ht="135" customHeight="1" x14ac:dyDescent="0.25">
      <c r="A22" s="89" t="s">
        <v>377</v>
      </c>
      <c r="B22" s="114" t="s">
        <v>855</v>
      </c>
      <c r="C22" s="41" t="s">
        <v>856</v>
      </c>
      <c r="D22" s="82" t="s">
        <v>249</v>
      </c>
      <c r="E22" s="47" t="s">
        <v>207</v>
      </c>
      <c r="F22" s="46" t="s">
        <v>857</v>
      </c>
      <c r="G22" s="591" t="s">
        <v>858</v>
      </c>
      <c r="H22" s="592"/>
      <c r="I22" s="46" t="s">
        <v>859</v>
      </c>
      <c r="J22" s="46" t="s">
        <v>860</v>
      </c>
      <c r="K22" s="45" t="s">
        <v>665</v>
      </c>
      <c r="L22" s="17"/>
      <c r="M22" s="17"/>
      <c r="N22" s="122">
        <f t="shared" ref="N22" si="2">IF(K22="","0",IF(K22="Pass",1,IF(K22="Fail",0,IF(K22="TBD",0,IF(K22="N/A (Please provide reason)",1)))))</f>
        <v>0</v>
      </c>
      <c r="O22" s="121">
        <f>IF(AND(D22="M",K22="N/A (Please provide reason)"),1,0)</f>
        <v>0</v>
      </c>
      <c r="P22" s="212">
        <f>IF(E22 = "YES",1,0)</f>
        <v>1</v>
      </c>
      <c r="Q22" s="92"/>
      <c r="R22" s="92"/>
      <c r="S22" s="92"/>
      <c r="T22" s="92"/>
      <c r="U22" s="381" t="s">
        <v>686</v>
      </c>
    </row>
    <row r="23" spans="1:21" ht="233.25" customHeight="1" x14ac:dyDescent="0.25">
      <c r="A23" s="89" t="s">
        <v>380</v>
      </c>
      <c r="B23" s="114" t="s">
        <v>381</v>
      </c>
      <c r="C23" s="41" t="s">
        <v>861</v>
      </c>
      <c r="D23" s="82" t="s">
        <v>249</v>
      </c>
      <c r="E23" s="47" t="s">
        <v>207</v>
      </c>
      <c r="F23" s="46" t="s">
        <v>862</v>
      </c>
      <c r="G23" s="591" t="s">
        <v>858</v>
      </c>
      <c r="H23" s="592"/>
      <c r="I23" s="46" t="s">
        <v>863</v>
      </c>
      <c r="J23" s="46" t="s">
        <v>864</v>
      </c>
      <c r="K23" s="45" t="s">
        <v>665</v>
      </c>
      <c r="L23" s="17"/>
      <c r="M23" s="17"/>
      <c r="N23" s="122">
        <f t="shared" ref="N23:N43" si="3">IF(K23="","0",IF(K23="Pass",1,IF(K23="Fail",0,IF(K23="TBD",0,IF(K23="N/A (Please provide reason)",1)))))</f>
        <v>0</v>
      </c>
      <c r="O23" s="121">
        <f>IF(AND(D23="M",K23="N/A (Please provide reason)"),1,0)</f>
        <v>0</v>
      </c>
      <c r="P23" s="212">
        <f>IF(E23 = "YES",1,0)</f>
        <v>1</v>
      </c>
      <c r="Q23" s="92"/>
      <c r="R23" s="92"/>
      <c r="S23" s="92"/>
      <c r="T23" s="92"/>
      <c r="U23" s="381" t="s">
        <v>686</v>
      </c>
    </row>
    <row r="24" spans="1:21" ht="75" customHeight="1" x14ac:dyDescent="0.25">
      <c r="A24" s="89" t="s">
        <v>383</v>
      </c>
      <c r="B24" s="549" t="s">
        <v>384</v>
      </c>
      <c r="C24" s="556" t="s">
        <v>865</v>
      </c>
      <c r="D24" s="567" t="s">
        <v>249</v>
      </c>
      <c r="E24" s="552" t="s">
        <v>207</v>
      </c>
      <c r="F24" s="597" t="s">
        <v>866</v>
      </c>
      <c r="G24" s="589" t="s">
        <v>867</v>
      </c>
      <c r="H24" s="590"/>
      <c r="I24" s="331" t="s">
        <v>868</v>
      </c>
      <c r="J24" s="331" t="s">
        <v>869</v>
      </c>
      <c r="K24" s="45" t="s">
        <v>665</v>
      </c>
      <c r="L24" s="17"/>
      <c r="M24" s="17"/>
      <c r="N24" s="122">
        <f t="shared" si="3"/>
        <v>0</v>
      </c>
      <c r="O24" s="121">
        <f>IF(AND(D24="M",K24="N/A (Please provide reason)"),1,0)</f>
        <v>0</v>
      </c>
      <c r="P24" s="212">
        <f>IF(E24 = "YES",1,0)</f>
        <v>1</v>
      </c>
      <c r="Q24" s="92"/>
      <c r="R24" s="92"/>
      <c r="S24" s="92"/>
      <c r="T24" s="92"/>
      <c r="U24" s="381" t="s">
        <v>666</v>
      </c>
    </row>
    <row r="25" spans="1:21" ht="114.75" customHeight="1" x14ac:dyDescent="0.25">
      <c r="A25" s="89" t="s">
        <v>386</v>
      </c>
      <c r="B25" s="551"/>
      <c r="C25" s="558"/>
      <c r="D25" s="569"/>
      <c r="E25" s="553"/>
      <c r="F25" s="599"/>
      <c r="G25" s="589" t="s">
        <v>870</v>
      </c>
      <c r="H25" s="590"/>
      <c r="I25" s="331" t="s">
        <v>871</v>
      </c>
      <c r="J25" s="331" t="s">
        <v>872</v>
      </c>
      <c r="K25" s="45" t="s">
        <v>665</v>
      </c>
      <c r="L25" s="17"/>
      <c r="M25" s="17"/>
      <c r="N25" s="122">
        <f t="shared" si="3"/>
        <v>0</v>
      </c>
      <c r="O25" s="121">
        <f>IF(AND(D24="M",K25="N/A (Please provide reason)"),1,0)</f>
        <v>0</v>
      </c>
      <c r="P25" s="212">
        <f>IF(E24 = "YES",1,0)</f>
        <v>1</v>
      </c>
      <c r="Q25" s="92"/>
      <c r="R25" s="92"/>
      <c r="S25" s="92"/>
      <c r="T25" s="92"/>
      <c r="U25" s="381" t="s">
        <v>666</v>
      </c>
    </row>
    <row r="26" spans="1:21" ht="291.75" customHeight="1" x14ac:dyDescent="0.25">
      <c r="A26" s="414" t="s">
        <v>391</v>
      </c>
      <c r="B26" s="574" t="s">
        <v>389</v>
      </c>
      <c r="C26" s="564" t="s">
        <v>1622</v>
      </c>
      <c r="D26" s="567" t="s">
        <v>249</v>
      </c>
      <c r="E26" s="552" t="s">
        <v>207</v>
      </c>
      <c r="F26" s="544" t="s">
        <v>873</v>
      </c>
      <c r="G26" s="593" t="s">
        <v>874</v>
      </c>
      <c r="H26" s="594"/>
      <c r="I26" s="544" t="s">
        <v>1517</v>
      </c>
      <c r="J26" s="544" t="s">
        <v>875</v>
      </c>
      <c r="K26" s="570" t="s">
        <v>665</v>
      </c>
      <c r="L26" s="611"/>
      <c r="M26" s="611"/>
      <c r="N26" s="618">
        <f>IF(K26="","0",IF(K26="Pass",1,IF(K26="Fail",0,IF(K26="TBD",0,IF(K26="N/A (Please provide reason)",1)))))</f>
        <v>0</v>
      </c>
      <c r="O26" s="620">
        <f>IF(AND(D26="M",K26="N/A (Please provide reason)"),1,0)</f>
        <v>0</v>
      </c>
      <c r="P26" s="614">
        <f>IF(E26 = "YES",1,0)</f>
        <v>1</v>
      </c>
      <c r="Q26" s="92"/>
      <c r="R26" s="92"/>
      <c r="S26" s="92"/>
      <c r="T26" s="92"/>
      <c r="U26" s="381" t="s">
        <v>666</v>
      </c>
    </row>
    <row r="27" spans="1:21" ht="409.5" customHeight="1" x14ac:dyDescent="0.25">
      <c r="A27" s="415"/>
      <c r="B27" s="575"/>
      <c r="C27" s="565"/>
      <c r="D27" s="568"/>
      <c r="E27" s="553"/>
      <c r="F27" s="546"/>
      <c r="G27" s="595"/>
      <c r="H27" s="596"/>
      <c r="I27" s="558"/>
      <c r="J27" s="558"/>
      <c r="K27" s="572"/>
      <c r="L27" s="612"/>
      <c r="M27" s="612"/>
      <c r="N27" s="619"/>
      <c r="O27" s="621"/>
      <c r="P27" s="615"/>
      <c r="Q27" s="92"/>
      <c r="R27" s="92"/>
      <c r="S27" s="92"/>
      <c r="T27" s="92"/>
      <c r="U27" s="381" t="s">
        <v>666</v>
      </c>
    </row>
    <row r="28" spans="1:21" ht="80.25" customHeight="1" x14ac:dyDescent="0.25">
      <c r="A28" s="88" t="s">
        <v>393</v>
      </c>
      <c r="B28" s="601" t="s">
        <v>394</v>
      </c>
      <c r="C28" s="604" t="s">
        <v>1430</v>
      </c>
      <c r="D28" s="82" t="s">
        <v>249</v>
      </c>
      <c r="E28" s="552" t="s">
        <v>207</v>
      </c>
      <c r="F28" s="46" t="s">
        <v>876</v>
      </c>
      <c r="G28" s="579" t="s">
        <v>877</v>
      </c>
      <c r="H28" s="580"/>
      <c r="I28" s="46" t="s">
        <v>878</v>
      </c>
      <c r="J28" s="544" t="s">
        <v>879</v>
      </c>
      <c r="K28" s="45" t="s">
        <v>665</v>
      </c>
      <c r="L28" s="17"/>
      <c r="M28" s="17"/>
      <c r="N28" s="122">
        <f>IF(K28="","0",IF(K28="Pass",1,IF(K28="Fail",0,IF(K28="TBD",0,IF(K28="N/A (Please provide reason)",1)))))</f>
        <v>0</v>
      </c>
      <c r="O28" s="121">
        <f t="shared" ref="O28:O33" si="4">IF(AND(D28="M",K28="N/A (Please provide reason)"),1,0)</f>
        <v>0</v>
      </c>
      <c r="P28" s="212">
        <f>IF(E28 = "YES",1,0)</f>
        <v>1</v>
      </c>
      <c r="Q28" s="92"/>
      <c r="R28" s="92"/>
      <c r="S28" s="92"/>
      <c r="T28" s="92"/>
      <c r="U28" s="381" t="s">
        <v>666</v>
      </c>
    </row>
    <row r="29" spans="1:21" ht="122.25" customHeight="1" x14ac:dyDescent="0.25">
      <c r="A29" s="88" t="s">
        <v>396</v>
      </c>
      <c r="B29" s="601"/>
      <c r="C29" s="604"/>
      <c r="D29" s="303" t="s">
        <v>276</v>
      </c>
      <c r="E29" s="554"/>
      <c r="F29" s="544" t="s">
        <v>880</v>
      </c>
      <c r="G29" s="579" t="s">
        <v>881</v>
      </c>
      <c r="H29" s="580"/>
      <c r="I29" s="46" t="s">
        <v>882</v>
      </c>
      <c r="J29" s="545"/>
      <c r="K29" s="45" t="s">
        <v>665</v>
      </c>
      <c r="L29" s="17"/>
      <c r="M29" s="17"/>
      <c r="N29" s="122">
        <f t="shared" ref="N29:N31" si="5">IF(K29="","0",IF(K29="Pass",1,IF(K29="Fail",0,IF(K29="TBD",0,IF(K29="N/A (Please provide reason)",1)))))</f>
        <v>0</v>
      </c>
      <c r="O29" s="121">
        <f t="shared" si="4"/>
        <v>0</v>
      </c>
      <c r="P29" s="212">
        <f>IF(E28 = "YES",1,0)</f>
        <v>1</v>
      </c>
      <c r="Q29" s="92"/>
      <c r="R29" s="92"/>
      <c r="S29" s="92"/>
      <c r="T29" s="92"/>
      <c r="U29" s="381" t="s">
        <v>666</v>
      </c>
    </row>
    <row r="30" spans="1:21" ht="106.5" customHeight="1" x14ac:dyDescent="0.25">
      <c r="A30" s="88" t="s">
        <v>398</v>
      </c>
      <c r="B30" s="601"/>
      <c r="C30" s="604"/>
      <c r="D30" s="303" t="s">
        <v>276</v>
      </c>
      <c r="E30" s="554"/>
      <c r="F30" s="545"/>
      <c r="G30" s="579" t="s">
        <v>883</v>
      </c>
      <c r="H30" s="580"/>
      <c r="I30" s="46" t="s">
        <v>884</v>
      </c>
      <c r="J30" s="545"/>
      <c r="K30" s="45" t="s">
        <v>665</v>
      </c>
      <c r="L30" s="17"/>
      <c r="M30" s="17"/>
      <c r="N30" s="122">
        <f t="shared" si="5"/>
        <v>0</v>
      </c>
      <c r="O30" s="121">
        <f t="shared" si="4"/>
        <v>0</v>
      </c>
      <c r="P30" s="212">
        <f>IF(E28 = "YES",1,0)</f>
        <v>1</v>
      </c>
      <c r="Q30" s="92"/>
      <c r="R30" s="92"/>
      <c r="S30" s="92"/>
      <c r="T30" s="92"/>
      <c r="U30" s="381" t="s">
        <v>666</v>
      </c>
    </row>
    <row r="31" spans="1:21" ht="136.5" customHeight="1" x14ac:dyDescent="0.25">
      <c r="A31" s="88" t="s">
        <v>400</v>
      </c>
      <c r="B31" s="601"/>
      <c r="C31" s="604"/>
      <c r="D31" s="303" t="s">
        <v>276</v>
      </c>
      <c r="E31" s="554"/>
      <c r="F31" s="546"/>
      <c r="G31" s="579" t="s">
        <v>885</v>
      </c>
      <c r="H31" s="580"/>
      <c r="I31" s="46" t="s">
        <v>886</v>
      </c>
      <c r="J31" s="545"/>
      <c r="K31" s="45" t="s">
        <v>665</v>
      </c>
      <c r="L31" s="17"/>
      <c r="M31" s="17"/>
      <c r="N31" s="122">
        <f t="shared" si="5"/>
        <v>0</v>
      </c>
      <c r="O31" s="121">
        <f t="shared" si="4"/>
        <v>0</v>
      </c>
      <c r="P31" s="212">
        <f>IF(E28 = "YES",1,0)</f>
        <v>1</v>
      </c>
      <c r="Q31" s="92"/>
      <c r="R31" s="92"/>
      <c r="S31" s="92"/>
      <c r="T31" s="92"/>
      <c r="U31" s="381" t="s">
        <v>666</v>
      </c>
    </row>
    <row r="32" spans="1:21" ht="201.75" customHeight="1" x14ac:dyDescent="0.25">
      <c r="A32" s="88" t="s">
        <v>402</v>
      </c>
      <c r="B32" s="601"/>
      <c r="C32" s="604"/>
      <c r="D32" s="303" t="s">
        <v>276</v>
      </c>
      <c r="E32" s="553"/>
      <c r="F32" s="46" t="s">
        <v>887</v>
      </c>
      <c r="G32" s="579" t="s">
        <v>888</v>
      </c>
      <c r="H32" s="580"/>
      <c r="I32" s="46" t="s">
        <v>889</v>
      </c>
      <c r="J32" s="546"/>
      <c r="K32" s="45" t="s">
        <v>665</v>
      </c>
      <c r="L32" s="17"/>
      <c r="M32" s="17"/>
      <c r="N32" s="122">
        <f>IF(K32="","0",IF(K32="Pass",1,IF(K32="Fail",0,IF(K32="TBD",0,IF(K32="N/A (Please provide reason)",1)))))</f>
        <v>0</v>
      </c>
      <c r="O32" s="121">
        <f t="shared" si="4"/>
        <v>0</v>
      </c>
      <c r="P32" s="212">
        <f>IF(E28 = "YES",1,0)</f>
        <v>1</v>
      </c>
      <c r="Q32" s="92"/>
      <c r="R32" s="92"/>
      <c r="S32" s="92"/>
      <c r="T32" s="92"/>
      <c r="U32" s="381" t="s">
        <v>666</v>
      </c>
    </row>
    <row r="33" spans="1:21" ht="249.75" customHeight="1" x14ac:dyDescent="0.25">
      <c r="A33" s="88" t="s">
        <v>404</v>
      </c>
      <c r="B33" s="112" t="s">
        <v>405</v>
      </c>
      <c r="C33" s="48" t="s">
        <v>890</v>
      </c>
      <c r="D33" s="299" t="s">
        <v>249</v>
      </c>
      <c r="E33" s="182" t="s">
        <v>207</v>
      </c>
      <c r="F33" s="46" t="s">
        <v>891</v>
      </c>
      <c r="G33" s="579" t="s">
        <v>892</v>
      </c>
      <c r="H33" s="580"/>
      <c r="I33" s="46" t="s">
        <v>893</v>
      </c>
      <c r="J33" s="46" t="s">
        <v>894</v>
      </c>
      <c r="K33" s="45" t="s">
        <v>665</v>
      </c>
      <c r="L33" s="17"/>
      <c r="M33" s="17"/>
      <c r="N33" s="122">
        <f>IF(K33="","0",IF(K33="Pass",1,IF(K33="Fail",0,IF(K33="TBD",0,IF(K33="N/A (Please provide reason)",1)))))</f>
        <v>0</v>
      </c>
      <c r="O33" s="121">
        <f t="shared" si="4"/>
        <v>0</v>
      </c>
      <c r="P33" s="212">
        <f>IF(E33 = "YES",1,0)</f>
        <v>1</v>
      </c>
      <c r="Q33" s="92"/>
      <c r="R33" s="92"/>
      <c r="S33" s="92"/>
      <c r="T33" s="92"/>
      <c r="U33" s="381" t="s">
        <v>666</v>
      </c>
    </row>
    <row r="34" spans="1:21" ht="86.25" customHeight="1" x14ac:dyDescent="0.25">
      <c r="A34" s="88" t="s">
        <v>407</v>
      </c>
      <c r="B34" s="601" t="s">
        <v>408</v>
      </c>
      <c r="C34" s="604" t="s">
        <v>895</v>
      </c>
      <c r="D34" s="113" t="s">
        <v>249</v>
      </c>
      <c r="E34" s="552" t="s">
        <v>207</v>
      </c>
      <c r="F34" s="46" t="s">
        <v>896</v>
      </c>
      <c r="G34" s="579" t="s">
        <v>897</v>
      </c>
      <c r="H34" s="580"/>
      <c r="I34" s="46" t="s">
        <v>898</v>
      </c>
      <c r="J34" s="46" t="s">
        <v>860</v>
      </c>
      <c r="K34" s="45" t="s">
        <v>665</v>
      </c>
      <c r="L34" s="17"/>
      <c r="M34" s="17"/>
      <c r="N34" s="122">
        <f>IF(K34="","0",IF(K34="Pass",1,IF(K34="Fail",0,IF(K34="TBD",0,IF(K34="N/A (Please provide reason)",1)))))</f>
        <v>0</v>
      </c>
      <c r="O34" s="318">
        <f>IF(D34 = "YES",1,0)</f>
        <v>0</v>
      </c>
      <c r="P34" s="212">
        <f>IF(E34 = "YES",1,0)</f>
        <v>1</v>
      </c>
      <c r="Q34" s="92"/>
      <c r="R34" s="92"/>
      <c r="S34" s="92"/>
      <c r="T34" s="92"/>
      <c r="U34" s="381" t="s">
        <v>666</v>
      </c>
    </row>
    <row r="35" spans="1:21" ht="178.5" customHeight="1" x14ac:dyDescent="0.25">
      <c r="A35" s="88" t="s">
        <v>410</v>
      </c>
      <c r="B35" s="601"/>
      <c r="C35" s="604"/>
      <c r="D35" s="85" t="s">
        <v>276</v>
      </c>
      <c r="E35" s="553"/>
      <c r="F35" s="46" t="s">
        <v>899</v>
      </c>
      <c r="G35" s="579" t="s">
        <v>900</v>
      </c>
      <c r="H35" s="580"/>
      <c r="I35" s="46" t="s">
        <v>901</v>
      </c>
      <c r="J35" s="46" t="s">
        <v>860</v>
      </c>
      <c r="K35" s="45" t="s">
        <v>665</v>
      </c>
      <c r="L35" s="17"/>
      <c r="M35" s="17"/>
      <c r="N35" s="122">
        <f t="shared" si="3"/>
        <v>0</v>
      </c>
      <c r="O35" s="121">
        <f t="shared" ref="O35:O44" si="6">IF(AND(D35="M",K35="N/A (Please provide reason)"),1,0)</f>
        <v>0</v>
      </c>
      <c r="P35" s="212">
        <f>IF(E34 = "YES",1,0)</f>
        <v>1</v>
      </c>
      <c r="Q35" s="92"/>
      <c r="R35" s="92"/>
      <c r="S35" s="92"/>
      <c r="T35" s="92"/>
      <c r="U35" s="381" t="s">
        <v>686</v>
      </c>
    </row>
    <row r="36" spans="1:21" ht="408.75" customHeight="1" x14ac:dyDescent="0.25">
      <c r="A36" s="88" t="s">
        <v>412</v>
      </c>
      <c r="B36" s="112" t="s">
        <v>413</v>
      </c>
      <c r="C36" s="44" t="s">
        <v>902</v>
      </c>
      <c r="D36" s="85" t="s">
        <v>269</v>
      </c>
      <c r="E36" s="182" t="s">
        <v>207</v>
      </c>
      <c r="F36" s="46" t="s">
        <v>903</v>
      </c>
      <c r="G36" s="579" t="s">
        <v>904</v>
      </c>
      <c r="H36" s="580"/>
      <c r="I36" s="46" t="s">
        <v>905</v>
      </c>
      <c r="J36" s="46" t="s">
        <v>906</v>
      </c>
      <c r="K36" s="45" t="s">
        <v>665</v>
      </c>
      <c r="L36" s="17"/>
      <c r="M36" s="17"/>
      <c r="N36" s="122">
        <f t="shared" ref="N36" si="7">IF(K36="","0",IF(K36="Pass",1,IF(K36="Fail",0,IF(K36="TBD",0,IF(K36="N/A (Please provide reason)",1)))))</f>
        <v>0</v>
      </c>
      <c r="O36" s="121">
        <f t="shared" si="6"/>
        <v>0</v>
      </c>
      <c r="P36" s="212">
        <f t="shared" ref="P36:P44" si="8">IF(E36 = "YES",1,0)</f>
        <v>1</v>
      </c>
      <c r="Q36" s="92"/>
      <c r="R36" s="92"/>
      <c r="S36" s="92"/>
      <c r="T36" s="92"/>
      <c r="U36" s="381" t="s">
        <v>686</v>
      </c>
    </row>
    <row r="37" spans="1:21" ht="265.5" customHeight="1" x14ac:dyDescent="0.25">
      <c r="A37" s="88" t="s">
        <v>415</v>
      </c>
      <c r="B37" s="112" t="s">
        <v>416</v>
      </c>
      <c r="C37" s="44" t="s">
        <v>907</v>
      </c>
      <c r="D37" s="85" t="s">
        <v>269</v>
      </c>
      <c r="E37" s="182" t="s">
        <v>207</v>
      </c>
      <c r="F37" s="46" t="s">
        <v>903</v>
      </c>
      <c r="G37" s="579" t="s">
        <v>908</v>
      </c>
      <c r="H37" s="580"/>
      <c r="I37" s="46" t="s">
        <v>909</v>
      </c>
      <c r="J37" s="46" t="s">
        <v>906</v>
      </c>
      <c r="K37" s="45" t="s">
        <v>665</v>
      </c>
      <c r="L37" s="17"/>
      <c r="M37" s="17"/>
      <c r="N37" s="122">
        <f t="shared" ref="N37" si="9">IF(K37="","0",IF(K37="Pass",1,IF(K37="Fail",0,IF(K37="TBD",0,IF(K37="N/A (Please provide reason)",1)))))</f>
        <v>0</v>
      </c>
      <c r="O37" s="121">
        <f t="shared" si="6"/>
        <v>0</v>
      </c>
      <c r="P37" s="212">
        <f t="shared" si="8"/>
        <v>1</v>
      </c>
      <c r="Q37" s="92"/>
      <c r="R37" s="92"/>
      <c r="S37" s="92"/>
      <c r="T37" s="92"/>
      <c r="U37" s="381" t="s">
        <v>686</v>
      </c>
    </row>
    <row r="38" spans="1:21" ht="207" customHeight="1" x14ac:dyDescent="0.25">
      <c r="A38" s="88" t="s">
        <v>418</v>
      </c>
      <c r="B38" s="114" t="s">
        <v>419</v>
      </c>
      <c r="C38" s="44" t="s">
        <v>910</v>
      </c>
      <c r="D38" s="82" t="s">
        <v>249</v>
      </c>
      <c r="E38" s="182" t="s">
        <v>207</v>
      </c>
      <c r="F38" s="46" t="s">
        <v>911</v>
      </c>
      <c r="G38" s="579" t="s">
        <v>912</v>
      </c>
      <c r="H38" s="580"/>
      <c r="I38" s="46" t="s">
        <v>913</v>
      </c>
      <c r="J38" s="46" t="s">
        <v>906</v>
      </c>
      <c r="K38" s="45" t="s">
        <v>665</v>
      </c>
      <c r="L38" s="17"/>
      <c r="M38" s="17"/>
      <c r="N38" s="122">
        <f t="shared" si="3"/>
        <v>0</v>
      </c>
      <c r="O38" s="121">
        <f t="shared" si="6"/>
        <v>0</v>
      </c>
      <c r="P38" s="212">
        <f t="shared" si="8"/>
        <v>1</v>
      </c>
      <c r="Q38" s="92"/>
      <c r="R38" s="92"/>
      <c r="S38" s="92"/>
      <c r="T38" s="92"/>
      <c r="U38" s="381" t="s">
        <v>666</v>
      </c>
    </row>
    <row r="39" spans="1:21" ht="197.25" customHeight="1" x14ac:dyDescent="0.25">
      <c r="A39" s="88" t="s">
        <v>421</v>
      </c>
      <c r="B39" s="114" t="s">
        <v>422</v>
      </c>
      <c r="C39" s="44" t="s">
        <v>914</v>
      </c>
      <c r="D39" s="113" t="s">
        <v>249</v>
      </c>
      <c r="E39" s="43" t="s">
        <v>207</v>
      </c>
      <c r="F39" s="44" t="s">
        <v>911</v>
      </c>
      <c r="G39" s="579" t="s">
        <v>915</v>
      </c>
      <c r="H39" s="580"/>
      <c r="I39" s="46" t="s">
        <v>916</v>
      </c>
      <c r="J39" s="46" t="s">
        <v>917</v>
      </c>
      <c r="K39" s="45" t="s">
        <v>665</v>
      </c>
      <c r="L39" s="17"/>
      <c r="M39" s="17"/>
      <c r="N39" s="122">
        <f t="shared" si="3"/>
        <v>0</v>
      </c>
      <c r="O39" s="121">
        <f t="shared" si="6"/>
        <v>0</v>
      </c>
      <c r="P39" s="212">
        <f t="shared" si="8"/>
        <v>1</v>
      </c>
      <c r="Q39" s="92"/>
      <c r="R39" s="92"/>
      <c r="S39" s="92"/>
      <c r="T39" s="92"/>
      <c r="U39" s="381" t="s">
        <v>666</v>
      </c>
    </row>
    <row r="40" spans="1:21" ht="85.5" customHeight="1" x14ac:dyDescent="0.25">
      <c r="A40" s="88" t="s">
        <v>423</v>
      </c>
      <c r="B40" s="114" t="s">
        <v>424</v>
      </c>
      <c r="C40" s="48" t="s">
        <v>918</v>
      </c>
      <c r="D40" s="82" t="s">
        <v>249</v>
      </c>
      <c r="E40" s="47" t="s">
        <v>207</v>
      </c>
      <c r="F40" s="48" t="s">
        <v>919</v>
      </c>
      <c r="G40" s="579" t="s">
        <v>920</v>
      </c>
      <c r="H40" s="580"/>
      <c r="I40" s="46" t="s">
        <v>921</v>
      </c>
      <c r="J40" s="46" t="s">
        <v>922</v>
      </c>
      <c r="K40" s="45" t="s">
        <v>665</v>
      </c>
      <c r="L40" s="17"/>
      <c r="M40" s="17"/>
      <c r="N40" s="122">
        <f t="shared" si="3"/>
        <v>0</v>
      </c>
      <c r="O40" s="121">
        <f t="shared" si="6"/>
        <v>0</v>
      </c>
      <c r="P40" s="212">
        <f t="shared" si="8"/>
        <v>1</v>
      </c>
      <c r="Q40" s="92"/>
      <c r="R40" s="92"/>
      <c r="S40" s="92"/>
      <c r="T40" s="92"/>
      <c r="U40" s="381" t="s">
        <v>666</v>
      </c>
    </row>
    <row r="41" spans="1:21" ht="149.25" customHeight="1" x14ac:dyDescent="0.25">
      <c r="A41" s="88" t="s">
        <v>426</v>
      </c>
      <c r="B41" s="114" t="s">
        <v>427</v>
      </c>
      <c r="C41" s="42" t="s">
        <v>923</v>
      </c>
      <c r="D41" s="82" t="s">
        <v>249</v>
      </c>
      <c r="E41" s="47" t="s">
        <v>207</v>
      </c>
      <c r="F41" s="48" t="s">
        <v>911</v>
      </c>
      <c r="G41" s="579" t="s">
        <v>924</v>
      </c>
      <c r="H41" s="580"/>
      <c r="I41" s="46" t="s">
        <v>925</v>
      </c>
      <c r="J41" s="46" t="s">
        <v>926</v>
      </c>
      <c r="K41" s="45" t="s">
        <v>665</v>
      </c>
      <c r="L41" s="17"/>
      <c r="M41" s="17"/>
      <c r="N41" s="122">
        <f t="shared" si="3"/>
        <v>0</v>
      </c>
      <c r="O41" s="121">
        <f t="shared" si="6"/>
        <v>0</v>
      </c>
      <c r="P41" s="212">
        <f t="shared" si="8"/>
        <v>1</v>
      </c>
      <c r="Q41" s="92"/>
      <c r="R41" s="92"/>
      <c r="S41" s="92"/>
      <c r="T41" s="92"/>
      <c r="U41" s="381" t="s">
        <v>666</v>
      </c>
    </row>
    <row r="42" spans="1:21" ht="201.75" customHeight="1" x14ac:dyDescent="0.25">
      <c r="A42" s="412" t="s">
        <v>429</v>
      </c>
      <c r="B42" s="258" t="s">
        <v>430</v>
      </c>
      <c r="C42" s="410" t="s">
        <v>1623</v>
      </c>
      <c r="D42" s="82" t="s">
        <v>249</v>
      </c>
      <c r="E42" s="47" t="s">
        <v>207</v>
      </c>
      <c r="F42" s="48" t="s">
        <v>911</v>
      </c>
      <c r="G42" s="579" t="s">
        <v>927</v>
      </c>
      <c r="H42" s="580"/>
      <c r="I42" s="46" t="s">
        <v>928</v>
      </c>
      <c r="J42" s="46" t="s">
        <v>929</v>
      </c>
      <c r="K42" s="45" t="s">
        <v>665</v>
      </c>
      <c r="L42" s="17"/>
      <c r="M42" s="17"/>
      <c r="N42" s="122">
        <f t="shared" si="3"/>
        <v>0</v>
      </c>
      <c r="O42" s="121">
        <f t="shared" si="6"/>
        <v>0</v>
      </c>
      <c r="P42" s="212">
        <f t="shared" si="8"/>
        <v>1</v>
      </c>
      <c r="Q42" s="92"/>
      <c r="R42" s="92"/>
      <c r="S42" s="92"/>
      <c r="T42" s="92"/>
      <c r="U42" s="381" t="s">
        <v>686</v>
      </c>
    </row>
    <row r="43" spans="1:21" ht="120.75" customHeight="1" x14ac:dyDescent="0.25">
      <c r="A43" s="412" t="s">
        <v>432</v>
      </c>
      <c r="B43" s="258" t="s">
        <v>433</v>
      </c>
      <c r="C43" s="410" t="s">
        <v>930</v>
      </c>
      <c r="D43" s="82" t="s">
        <v>249</v>
      </c>
      <c r="E43" s="47" t="s">
        <v>207</v>
      </c>
      <c r="F43" s="48" t="s">
        <v>911</v>
      </c>
      <c r="G43" s="579" t="s">
        <v>931</v>
      </c>
      <c r="H43" s="580"/>
      <c r="I43" s="46" t="s">
        <v>932</v>
      </c>
      <c r="J43" s="46" t="s">
        <v>933</v>
      </c>
      <c r="K43" s="45" t="s">
        <v>665</v>
      </c>
      <c r="L43" s="17"/>
      <c r="M43" s="17"/>
      <c r="N43" s="122">
        <f t="shared" si="3"/>
        <v>0</v>
      </c>
      <c r="O43" s="121">
        <f t="shared" si="6"/>
        <v>0</v>
      </c>
      <c r="P43" s="212">
        <f t="shared" si="8"/>
        <v>1</v>
      </c>
      <c r="Q43" s="92"/>
      <c r="R43" s="92"/>
      <c r="S43" s="92"/>
      <c r="T43" s="92"/>
      <c r="U43" s="381" t="s">
        <v>686</v>
      </c>
    </row>
    <row r="44" spans="1:21" ht="197.45" customHeight="1" x14ac:dyDescent="0.25">
      <c r="A44" s="88" t="s">
        <v>435</v>
      </c>
      <c r="B44" s="112" t="s">
        <v>436</v>
      </c>
      <c r="C44" s="224" t="s">
        <v>934</v>
      </c>
      <c r="D44" s="82" t="s">
        <v>249</v>
      </c>
      <c r="E44" s="298" t="s">
        <v>207</v>
      </c>
      <c r="F44" s="183" t="s">
        <v>935</v>
      </c>
      <c r="G44" s="579" t="s">
        <v>936</v>
      </c>
      <c r="H44" s="580"/>
      <c r="I44" s="46" t="s">
        <v>937</v>
      </c>
      <c r="J44" s="46" t="s">
        <v>938</v>
      </c>
      <c r="K44" s="45" t="s">
        <v>665</v>
      </c>
      <c r="L44" s="17"/>
      <c r="M44" s="17"/>
      <c r="N44" s="122">
        <f t="shared" ref="N44" si="10">IF(K44="","0",IF(K44="Pass",1,IF(K44="Fail",0,IF(K44="TBD",0,IF(K44="N/A (Please provide reason)",1)))))</f>
        <v>0</v>
      </c>
      <c r="O44" s="121">
        <f t="shared" si="6"/>
        <v>0</v>
      </c>
      <c r="P44" s="212">
        <f t="shared" si="8"/>
        <v>1</v>
      </c>
      <c r="Q44" s="92"/>
      <c r="R44" s="92"/>
      <c r="S44" s="92"/>
      <c r="T44" s="92"/>
      <c r="U44" s="381" t="s">
        <v>666</v>
      </c>
    </row>
    <row r="45" spans="1:21" ht="12.75" x14ac:dyDescent="0.25">
      <c r="A45" s="90" t="s">
        <v>939</v>
      </c>
      <c r="B45" s="12"/>
      <c r="C45" s="13"/>
      <c r="D45" s="14"/>
      <c r="E45" s="15"/>
      <c r="F45" s="14"/>
      <c r="G45" s="14"/>
      <c r="H45" s="14"/>
      <c r="I45" s="14" t="e" cm="1">
        <f t="array" ref="I45">- tokens for each line item</f>
        <v>#NAME?</v>
      </c>
      <c r="J45" s="14"/>
      <c r="K45" s="14"/>
      <c r="L45" s="14"/>
      <c r="M45" s="14"/>
      <c r="N45" s="15"/>
      <c r="O45" s="15"/>
      <c r="P45" s="15"/>
      <c r="Q45" s="92"/>
      <c r="R45" s="92"/>
      <c r="S45" s="92"/>
      <c r="T45" s="92"/>
    </row>
    <row r="46" spans="1:21" ht="12.75" x14ac:dyDescent="0.25">
      <c r="A46" s="90" t="s">
        <v>940</v>
      </c>
      <c r="B46" s="12"/>
      <c r="C46" s="13"/>
      <c r="D46" s="14"/>
      <c r="E46" s="15"/>
      <c r="F46" s="14"/>
      <c r="G46" s="14"/>
      <c r="H46" s="14"/>
      <c r="I46" s="14"/>
      <c r="J46" s="14"/>
      <c r="K46" s="14"/>
      <c r="L46" s="14"/>
      <c r="M46" s="14"/>
      <c r="N46" s="15"/>
      <c r="O46" s="15"/>
      <c r="P46" s="15"/>
      <c r="Q46" s="92"/>
      <c r="R46" s="92"/>
      <c r="S46" s="92"/>
      <c r="T46" s="92"/>
    </row>
    <row r="47" spans="1:21" ht="197.25" customHeight="1" x14ac:dyDescent="0.25">
      <c r="A47" s="414" t="s">
        <v>438</v>
      </c>
      <c r="B47" s="258" t="s">
        <v>439</v>
      </c>
      <c r="C47" s="410" t="s">
        <v>1624</v>
      </c>
      <c r="D47" s="82" t="s">
        <v>249</v>
      </c>
      <c r="E47" s="47" t="s">
        <v>207</v>
      </c>
      <c r="F47" s="48" t="s">
        <v>941</v>
      </c>
      <c r="G47" s="579" t="s">
        <v>942</v>
      </c>
      <c r="H47" s="580"/>
      <c r="I47" s="46" t="s">
        <v>1518</v>
      </c>
      <c r="J47" s="46" t="s">
        <v>943</v>
      </c>
      <c r="K47" s="45" t="s">
        <v>665</v>
      </c>
      <c r="L47" s="17"/>
      <c r="M47" s="17"/>
      <c r="N47" s="122">
        <f t="shared" ref="N47:N57" si="11">IF(K47="","0",IF(K47="Pass",1,IF(K47="Fail",0,IF(K47="TBD",0,IF(K47="N/A (Please provide reason)",1)))))</f>
        <v>0</v>
      </c>
      <c r="O47" s="121">
        <f t="shared" ref="O47:O59" si="12">IF(AND(D47="M",K47="N/A (Please provide reason)"),1,0)</f>
        <v>0</v>
      </c>
      <c r="P47" s="212">
        <f t="shared" ref="P47:P59" si="13">IF(E47 = "YES",1,0)</f>
        <v>1</v>
      </c>
      <c r="Q47" s="92"/>
      <c r="R47" s="92"/>
      <c r="S47" s="92"/>
      <c r="T47" s="92"/>
      <c r="U47" s="381" t="s">
        <v>686</v>
      </c>
    </row>
    <row r="48" spans="1:21" ht="124.5" customHeight="1" x14ac:dyDescent="0.25">
      <c r="A48" s="89" t="s">
        <v>440</v>
      </c>
      <c r="B48" s="114" t="s">
        <v>441</v>
      </c>
      <c r="C48" s="410" t="s">
        <v>1625</v>
      </c>
      <c r="D48" s="82" t="s">
        <v>249</v>
      </c>
      <c r="E48" s="47" t="s">
        <v>207</v>
      </c>
      <c r="F48" s="44" t="s">
        <v>944</v>
      </c>
      <c r="G48" s="579" t="s">
        <v>945</v>
      </c>
      <c r="H48" s="580"/>
      <c r="I48" s="46" t="s">
        <v>946</v>
      </c>
      <c r="J48" s="46" t="s">
        <v>947</v>
      </c>
      <c r="K48" s="45" t="s">
        <v>665</v>
      </c>
      <c r="L48" s="17"/>
      <c r="M48" s="17"/>
      <c r="N48" s="122">
        <f t="shared" si="11"/>
        <v>0</v>
      </c>
      <c r="O48" s="121">
        <f t="shared" si="12"/>
        <v>0</v>
      </c>
      <c r="P48" s="212">
        <f t="shared" si="13"/>
        <v>1</v>
      </c>
      <c r="Q48" s="92"/>
      <c r="R48" s="92"/>
      <c r="S48" s="92"/>
      <c r="T48" s="92"/>
      <c r="U48" s="381" t="s">
        <v>666</v>
      </c>
    </row>
    <row r="49" spans="1:21" ht="98.25" customHeight="1" x14ac:dyDescent="0.25">
      <c r="A49" s="414" t="s">
        <v>443</v>
      </c>
      <c r="B49" s="258" t="s">
        <v>444</v>
      </c>
      <c r="C49" s="410" t="s">
        <v>1626</v>
      </c>
      <c r="D49" s="82" t="s">
        <v>249</v>
      </c>
      <c r="E49" s="47" t="s">
        <v>207</v>
      </c>
      <c r="F49" s="44" t="s">
        <v>944</v>
      </c>
      <c r="G49" s="579" t="s">
        <v>948</v>
      </c>
      <c r="H49" s="580"/>
      <c r="I49" s="46" t="s">
        <v>949</v>
      </c>
      <c r="J49" s="46" t="s">
        <v>950</v>
      </c>
      <c r="K49" s="45" t="s">
        <v>665</v>
      </c>
      <c r="L49" s="17"/>
      <c r="M49" s="17"/>
      <c r="N49" s="122">
        <f t="shared" ref="N49:N51" si="14">IF(K49="","0",IF(K49="Pass",1,IF(K49="Fail",0,IF(K49="TBD",0,IF(K49="N/A (Please provide reason)",1)))))</f>
        <v>0</v>
      </c>
      <c r="O49" s="121">
        <f t="shared" si="12"/>
        <v>0</v>
      </c>
      <c r="P49" s="212">
        <f t="shared" si="13"/>
        <v>1</v>
      </c>
      <c r="Q49" s="92"/>
      <c r="R49" s="92"/>
      <c r="S49" s="92"/>
      <c r="T49" s="92"/>
      <c r="U49" s="381" t="s">
        <v>666</v>
      </c>
    </row>
    <row r="50" spans="1:21" ht="117" customHeight="1" x14ac:dyDescent="0.25">
      <c r="A50" s="89" t="s">
        <v>446</v>
      </c>
      <c r="B50" s="114" t="s">
        <v>447</v>
      </c>
      <c r="C50" s="410" t="s">
        <v>1627</v>
      </c>
      <c r="D50" s="85" t="s">
        <v>269</v>
      </c>
      <c r="E50" s="47" t="s">
        <v>207</v>
      </c>
      <c r="F50" s="44" t="s">
        <v>951</v>
      </c>
      <c r="G50" s="579" t="s">
        <v>952</v>
      </c>
      <c r="H50" s="580"/>
      <c r="I50" s="46" t="s">
        <v>953</v>
      </c>
      <c r="J50" s="46" t="s">
        <v>950</v>
      </c>
      <c r="K50" s="45" t="s">
        <v>665</v>
      </c>
      <c r="L50" s="17"/>
      <c r="M50" s="17"/>
      <c r="N50" s="122">
        <f t="shared" si="14"/>
        <v>0</v>
      </c>
      <c r="O50" s="121">
        <f t="shared" si="12"/>
        <v>0</v>
      </c>
      <c r="P50" s="212">
        <f t="shared" si="13"/>
        <v>1</v>
      </c>
      <c r="Q50" s="92"/>
      <c r="R50" s="92"/>
      <c r="S50" s="92"/>
      <c r="T50" s="92"/>
    </row>
    <row r="51" spans="1:21" ht="122.25" customHeight="1" x14ac:dyDescent="0.25">
      <c r="A51" s="414" t="s">
        <v>449</v>
      </c>
      <c r="B51" s="258" t="s">
        <v>450</v>
      </c>
      <c r="C51" s="410" t="s">
        <v>1628</v>
      </c>
      <c r="D51" s="82" t="s">
        <v>249</v>
      </c>
      <c r="E51" s="47" t="s">
        <v>207</v>
      </c>
      <c r="F51" s="48" t="s">
        <v>954</v>
      </c>
      <c r="G51" s="579" t="s">
        <v>955</v>
      </c>
      <c r="H51" s="580"/>
      <c r="I51" s="46" t="s">
        <v>956</v>
      </c>
      <c r="J51" s="46" t="s">
        <v>957</v>
      </c>
      <c r="K51" s="45" t="s">
        <v>665</v>
      </c>
      <c r="L51" s="17"/>
      <c r="M51" s="17"/>
      <c r="N51" s="122">
        <f t="shared" si="14"/>
        <v>0</v>
      </c>
      <c r="O51" s="121">
        <f t="shared" si="12"/>
        <v>0</v>
      </c>
      <c r="P51" s="212">
        <f t="shared" si="13"/>
        <v>1</v>
      </c>
      <c r="Q51" s="92"/>
      <c r="R51" s="92"/>
      <c r="S51" s="92"/>
      <c r="T51" s="92"/>
      <c r="U51" s="381" t="s">
        <v>686</v>
      </c>
    </row>
    <row r="52" spans="1:21" ht="386.25" customHeight="1" x14ac:dyDescent="0.25">
      <c r="A52" s="89" t="s">
        <v>452</v>
      </c>
      <c r="B52" s="114" t="s">
        <v>453</v>
      </c>
      <c r="C52" s="446" t="s">
        <v>1629</v>
      </c>
      <c r="D52" s="113" t="s">
        <v>249</v>
      </c>
      <c r="E52" s="43" t="s">
        <v>207</v>
      </c>
      <c r="F52" s="48" t="s">
        <v>958</v>
      </c>
      <c r="G52" s="579" t="s">
        <v>454</v>
      </c>
      <c r="H52" s="580"/>
      <c r="I52" s="46" t="s">
        <v>959</v>
      </c>
      <c r="J52" s="46" t="s">
        <v>957</v>
      </c>
      <c r="K52" s="45" t="s">
        <v>665</v>
      </c>
      <c r="L52" s="17"/>
      <c r="M52" s="17"/>
      <c r="N52" s="122">
        <f t="shared" si="11"/>
        <v>0</v>
      </c>
      <c r="O52" s="121">
        <f t="shared" si="12"/>
        <v>0</v>
      </c>
      <c r="P52" s="212">
        <f t="shared" si="13"/>
        <v>1</v>
      </c>
      <c r="Q52" s="92"/>
      <c r="R52" s="92"/>
      <c r="S52" s="92"/>
      <c r="T52" s="92"/>
      <c r="U52" s="381" t="s">
        <v>666</v>
      </c>
    </row>
    <row r="53" spans="1:21" ht="116.25" customHeight="1" x14ac:dyDescent="0.25">
      <c r="A53" s="89" t="s">
        <v>455</v>
      </c>
      <c r="B53" s="114" t="s">
        <v>456</v>
      </c>
      <c r="C53" s="446" t="s">
        <v>1630</v>
      </c>
      <c r="D53" s="113" t="s">
        <v>249</v>
      </c>
      <c r="E53" s="43" t="s">
        <v>207</v>
      </c>
      <c r="F53" s="48" t="s">
        <v>960</v>
      </c>
      <c r="G53" s="579" t="s">
        <v>457</v>
      </c>
      <c r="H53" s="580"/>
      <c r="I53" s="46" t="s">
        <v>961</v>
      </c>
      <c r="J53" s="46"/>
      <c r="K53" s="45" t="s">
        <v>665</v>
      </c>
      <c r="L53" s="17"/>
      <c r="M53" s="17"/>
      <c r="N53" s="122">
        <f t="shared" si="11"/>
        <v>0</v>
      </c>
      <c r="O53" s="121">
        <f t="shared" si="12"/>
        <v>0</v>
      </c>
      <c r="P53" s="212">
        <f t="shared" si="13"/>
        <v>1</v>
      </c>
      <c r="Q53" s="92"/>
      <c r="R53" s="92"/>
      <c r="S53" s="92"/>
      <c r="T53" s="92"/>
      <c r="U53" s="381" t="s">
        <v>666</v>
      </c>
    </row>
    <row r="54" spans="1:21" ht="110.25" customHeight="1" x14ac:dyDescent="0.25">
      <c r="A54" s="89" t="s">
        <v>458</v>
      </c>
      <c r="B54" s="114" t="s">
        <v>459</v>
      </c>
      <c r="C54" s="446" t="s">
        <v>1631</v>
      </c>
      <c r="D54" s="113" t="s">
        <v>249</v>
      </c>
      <c r="E54" s="43" t="s">
        <v>207</v>
      </c>
      <c r="F54" s="48" t="s">
        <v>960</v>
      </c>
      <c r="G54" s="579" t="s">
        <v>460</v>
      </c>
      <c r="H54" s="580"/>
      <c r="I54" s="46" t="s">
        <v>962</v>
      </c>
      <c r="J54" s="46" t="s">
        <v>957</v>
      </c>
      <c r="K54" s="45" t="s">
        <v>665</v>
      </c>
      <c r="L54" s="17"/>
      <c r="M54" s="17"/>
      <c r="N54" s="122">
        <f t="shared" si="11"/>
        <v>0</v>
      </c>
      <c r="O54" s="121">
        <f t="shared" si="12"/>
        <v>0</v>
      </c>
      <c r="P54" s="212">
        <f t="shared" si="13"/>
        <v>1</v>
      </c>
      <c r="Q54" s="92"/>
      <c r="R54" s="92"/>
      <c r="S54" s="92"/>
      <c r="T54" s="92"/>
      <c r="U54" s="381" t="s">
        <v>666</v>
      </c>
    </row>
    <row r="55" spans="1:21" ht="349.5" customHeight="1" x14ac:dyDescent="0.25">
      <c r="A55" s="414" t="s">
        <v>461</v>
      </c>
      <c r="B55" s="258" t="s">
        <v>462</v>
      </c>
      <c r="C55" s="446" t="s">
        <v>1632</v>
      </c>
      <c r="D55" s="113" t="s">
        <v>249</v>
      </c>
      <c r="E55" s="43" t="s">
        <v>207</v>
      </c>
      <c r="F55" s="48" t="s">
        <v>963</v>
      </c>
      <c r="G55" s="579" t="s">
        <v>964</v>
      </c>
      <c r="H55" s="580"/>
      <c r="I55" s="46" t="s">
        <v>965</v>
      </c>
      <c r="J55" s="48" t="s">
        <v>966</v>
      </c>
      <c r="K55" s="45" t="s">
        <v>665</v>
      </c>
      <c r="L55" s="17"/>
      <c r="M55" s="17"/>
      <c r="N55" s="122">
        <f t="shared" si="11"/>
        <v>0</v>
      </c>
      <c r="O55" s="121">
        <f t="shared" si="12"/>
        <v>0</v>
      </c>
      <c r="P55" s="212">
        <f t="shared" si="13"/>
        <v>1</v>
      </c>
      <c r="Q55" s="92"/>
      <c r="R55" s="92"/>
      <c r="S55" s="92"/>
      <c r="T55" s="92"/>
      <c r="U55" s="381" t="s">
        <v>666</v>
      </c>
    </row>
    <row r="56" spans="1:21" ht="327.60000000000002" customHeight="1" x14ac:dyDescent="0.25">
      <c r="A56" s="416" t="s">
        <v>464</v>
      </c>
      <c r="B56" s="258" t="s">
        <v>465</v>
      </c>
      <c r="C56" s="446" t="s">
        <v>1633</v>
      </c>
      <c r="D56" s="113" t="s">
        <v>249</v>
      </c>
      <c r="E56" s="43" t="s">
        <v>207</v>
      </c>
      <c r="F56" s="410" t="s">
        <v>967</v>
      </c>
      <c r="G56" s="581" t="s">
        <v>1636</v>
      </c>
      <c r="H56" s="582"/>
      <c r="I56" s="263" t="s">
        <v>1637</v>
      </c>
      <c r="J56" s="410" t="s">
        <v>968</v>
      </c>
      <c r="K56" s="45" t="s">
        <v>665</v>
      </c>
      <c r="L56" s="17"/>
      <c r="M56" s="17"/>
      <c r="N56" s="122">
        <f t="shared" ref="N56" si="15">IF(K56="","0",IF(K56="Pass",1,IF(K56="Fail",0,IF(K56="TBD",0,IF(K56="N/A (Please provide reason)",1)))))</f>
        <v>0</v>
      </c>
      <c r="O56" s="121">
        <f t="shared" si="12"/>
        <v>0</v>
      </c>
      <c r="P56" s="212">
        <f t="shared" si="13"/>
        <v>1</v>
      </c>
      <c r="Q56" s="92"/>
      <c r="R56" s="92"/>
      <c r="S56" s="92"/>
      <c r="T56" s="92"/>
    </row>
    <row r="57" spans="1:21" ht="409.5" customHeight="1" x14ac:dyDescent="0.25">
      <c r="A57" s="89" t="s">
        <v>467</v>
      </c>
      <c r="B57" s="114" t="s">
        <v>468</v>
      </c>
      <c r="C57" s="446" t="s">
        <v>1634</v>
      </c>
      <c r="D57" s="113" t="s">
        <v>249</v>
      </c>
      <c r="E57" s="43" t="s">
        <v>207</v>
      </c>
      <c r="F57" s="48" t="s">
        <v>969</v>
      </c>
      <c r="G57" s="579" t="s">
        <v>970</v>
      </c>
      <c r="H57" s="580"/>
      <c r="I57" s="46" t="s">
        <v>971</v>
      </c>
      <c r="J57" s="48" t="s">
        <v>972</v>
      </c>
      <c r="K57" s="45" t="s">
        <v>665</v>
      </c>
      <c r="L57" s="17"/>
      <c r="M57" s="17"/>
      <c r="N57" s="122">
        <f t="shared" si="11"/>
        <v>0</v>
      </c>
      <c r="O57" s="121">
        <f t="shared" si="12"/>
        <v>0</v>
      </c>
      <c r="P57" s="212">
        <f t="shared" si="13"/>
        <v>1</v>
      </c>
      <c r="Q57" s="92"/>
      <c r="R57" s="92"/>
      <c r="S57" s="92"/>
      <c r="T57" s="92"/>
      <c r="U57" s="381" t="s">
        <v>666</v>
      </c>
    </row>
    <row r="58" spans="1:21" ht="409.5" customHeight="1" x14ac:dyDescent="0.25">
      <c r="A58" s="89" t="s">
        <v>470</v>
      </c>
      <c r="B58" s="114" t="s">
        <v>471</v>
      </c>
      <c r="C58" s="446" t="s">
        <v>973</v>
      </c>
      <c r="D58" s="113" t="s">
        <v>249</v>
      </c>
      <c r="E58" s="43" t="s">
        <v>207</v>
      </c>
      <c r="F58" s="48" t="s">
        <v>974</v>
      </c>
      <c r="G58" s="579" t="s">
        <v>975</v>
      </c>
      <c r="H58" s="580"/>
      <c r="I58" s="46" t="s">
        <v>976</v>
      </c>
      <c r="J58" s="48" t="s">
        <v>977</v>
      </c>
      <c r="K58" s="45" t="s">
        <v>665</v>
      </c>
      <c r="L58" s="17"/>
      <c r="M58" s="17"/>
      <c r="N58" s="122">
        <f t="shared" ref="N58" si="16">IF(K58="","0",IF(K58="Pass",1,IF(K58="Fail",0,IF(K58="TBD",0,IF(K58="N/A (Please provide reason)",1)))))</f>
        <v>0</v>
      </c>
      <c r="O58" s="121">
        <f t="shared" si="12"/>
        <v>0</v>
      </c>
      <c r="P58" s="212">
        <f t="shared" si="13"/>
        <v>1</v>
      </c>
      <c r="Q58" s="92"/>
      <c r="R58" s="92"/>
      <c r="S58" s="92"/>
      <c r="T58" s="92"/>
      <c r="U58" s="381" t="s">
        <v>666</v>
      </c>
    </row>
    <row r="59" spans="1:21" ht="135" customHeight="1" x14ac:dyDescent="0.25">
      <c r="A59" s="89" t="s">
        <v>473</v>
      </c>
      <c r="B59" s="114" t="s">
        <v>474</v>
      </c>
      <c r="C59" s="446" t="s">
        <v>1635</v>
      </c>
      <c r="D59" s="113" t="s">
        <v>249</v>
      </c>
      <c r="E59" s="43" t="s">
        <v>207</v>
      </c>
      <c r="F59" s="48" t="s">
        <v>969</v>
      </c>
      <c r="G59" s="579" t="s">
        <v>978</v>
      </c>
      <c r="H59" s="580"/>
      <c r="I59" s="46" t="s">
        <v>979</v>
      </c>
      <c r="J59" s="48" t="s">
        <v>947</v>
      </c>
      <c r="K59" s="45" t="s">
        <v>665</v>
      </c>
      <c r="L59" s="17"/>
      <c r="M59" s="17"/>
      <c r="N59" s="122">
        <f t="shared" ref="N59" si="17">IF(K59="","0",IF(K59="Pass",1,IF(K59="Fail",0,IF(K59="TBD",0,IF(K59="N/A (Please provide reason)",1)))))</f>
        <v>0</v>
      </c>
      <c r="O59" s="121">
        <f t="shared" si="12"/>
        <v>0</v>
      </c>
      <c r="P59" s="212">
        <f t="shared" si="13"/>
        <v>1</v>
      </c>
      <c r="Q59" s="92"/>
      <c r="R59" s="92"/>
      <c r="S59" s="92"/>
      <c r="T59" s="92"/>
    </row>
    <row r="60" spans="1:21" ht="12.75" x14ac:dyDescent="0.25">
      <c r="A60" s="90" t="s">
        <v>980</v>
      </c>
      <c r="B60" s="12"/>
      <c r="C60" s="13"/>
      <c r="D60" s="14"/>
      <c r="E60" s="15"/>
      <c r="F60" s="14"/>
      <c r="G60" s="14"/>
      <c r="H60" s="14"/>
      <c r="I60" s="14"/>
      <c r="J60" s="14"/>
      <c r="K60" s="14"/>
      <c r="L60" s="14"/>
      <c r="M60" s="14"/>
      <c r="N60" s="15"/>
      <c r="O60" s="15"/>
      <c r="P60" s="15"/>
      <c r="Q60" s="92"/>
      <c r="R60" s="92"/>
      <c r="S60" s="92"/>
      <c r="T60" s="92"/>
    </row>
    <row r="61" spans="1:21" ht="12.75" x14ac:dyDescent="0.25">
      <c r="A61" s="90" t="s">
        <v>981</v>
      </c>
      <c r="B61" s="12"/>
      <c r="C61" s="13"/>
      <c r="D61" s="14"/>
      <c r="E61" s="15"/>
      <c r="F61" s="14"/>
      <c r="G61" s="14"/>
      <c r="H61" s="14"/>
      <c r="I61" s="14"/>
      <c r="J61" s="14"/>
      <c r="K61" s="14"/>
      <c r="L61" s="14"/>
      <c r="M61" s="14"/>
      <c r="N61" s="15"/>
      <c r="O61" s="15"/>
      <c r="P61" s="15"/>
      <c r="Q61" s="92"/>
      <c r="R61" s="92"/>
      <c r="S61" s="92"/>
      <c r="T61" s="92"/>
    </row>
    <row r="62" spans="1:21" ht="111" customHeight="1" x14ac:dyDescent="0.25">
      <c r="A62" s="452" t="s">
        <v>476</v>
      </c>
      <c r="B62" s="453" t="s">
        <v>477</v>
      </c>
      <c r="C62" s="446" t="s">
        <v>1638</v>
      </c>
      <c r="D62" s="113" t="s">
        <v>249</v>
      </c>
      <c r="E62" s="43" t="s">
        <v>207</v>
      </c>
      <c r="F62" s="48" t="s">
        <v>982</v>
      </c>
      <c r="G62" s="579" t="s">
        <v>983</v>
      </c>
      <c r="H62" s="580"/>
      <c r="I62" s="46" t="s">
        <v>984</v>
      </c>
      <c r="J62" s="46" t="s">
        <v>906</v>
      </c>
      <c r="K62" s="45" t="s">
        <v>665</v>
      </c>
      <c r="L62" s="17"/>
      <c r="M62" s="17"/>
      <c r="N62" s="122">
        <f t="shared" ref="N62:N70" si="18">IF(K62="","0",IF(K62="Pass",1,IF(K62="Fail",0,IF(K62="TBD",0,IF(K62="N/A (Please provide reason)",1)))))</f>
        <v>0</v>
      </c>
      <c r="O62" s="121">
        <f>IF(AND(D62="M",K62="N/A (Please provide reason)"),1,0)</f>
        <v>0</v>
      </c>
      <c r="P62" s="212">
        <f>IF(E62 = "YES",1,0)</f>
        <v>1</v>
      </c>
      <c r="Q62" s="92"/>
      <c r="R62" s="92"/>
      <c r="S62" s="92"/>
      <c r="T62" s="92"/>
      <c r="U62" s="381" t="s">
        <v>666</v>
      </c>
    </row>
    <row r="63" spans="1:21" ht="124.15" customHeight="1" x14ac:dyDescent="0.25">
      <c r="A63" s="452" t="s">
        <v>478</v>
      </c>
      <c r="B63" s="586" t="s">
        <v>479</v>
      </c>
      <c r="C63" s="564" t="s">
        <v>1639</v>
      </c>
      <c r="D63" s="567" t="s">
        <v>249</v>
      </c>
      <c r="E63" s="456" t="s">
        <v>207</v>
      </c>
      <c r="F63" s="454" t="s">
        <v>1508</v>
      </c>
      <c r="G63" s="584" t="s">
        <v>1491</v>
      </c>
      <c r="H63" s="585"/>
      <c r="I63" s="455" t="s">
        <v>1640</v>
      </c>
      <c r="J63" s="455" t="s">
        <v>985</v>
      </c>
      <c r="K63" s="45" t="s">
        <v>665</v>
      </c>
      <c r="L63" s="17"/>
      <c r="M63" s="17"/>
      <c r="N63" s="122">
        <f t="shared" si="18"/>
        <v>0</v>
      </c>
      <c r="O63" s="121">
        <f>IF(AND(D63="M",K63="N/A (Please provide reason)"),1,0)</f>
        <v>0</v>
      </c>
      <c r="P63" s="212">
        <f>IF(E63 = "YES",1,0)</f>
        <v>1</v>
      </c>
      <c r="Q63" s="92"/>
      <c r="R63" s="92"/>
      <c r="S63" s="92"/>
      <c r="T63" s="92"/>
      <c r="U63" s="381" t="s">
        <v>666</v>
      </c>
    </row>
    <row r="64" spans="1:21" ht="153.6" customHeight="1" x14ac:dyDescent="0.25">
      <c r="A64" s="452" t="s">
        <v>481</v>
      </c>
      <c r="B64" s="587"/>
      <c r="C64" s="565"/>
      <c r="D64" s="568"/>
      <c r="E64" s="456" t="s">
        <v>207</v>
      </c>
      <c r="F64" s="454" t="s">
        <v>1509</v>
      </c>
      <c r="G64" s="584" t="s">
        <v>1504</v>
      </c>
      <c r="H64" s="585"/>
      <c r="I64" s="455" t="s">
        <v>1641</v>
      </c>
      <c r="J64" s="455" t="s">
        <v>1500</v>
      </c>
      <c r="K64" s="45" t="s">
        <v>665</v>
      </c>
      <c r="L64" s="17"/>
      <c r="M64" s="17"/>
      <c r="N64" s="122">
        <f>IF(K64="","0",IF(K64="Pass",1,IF(K64="Fail",0,IF(K64="TBD",0,IF(K64="N/A (Please provide reason)",1)))))</f>
        <v>0</v>
      </c>
      <c r="O64" s="121">
        <f>IF(AND(D63="M",K64="N/A (Please provide reason)"),1,0)</f>
        <v>0</v>
      </c>
      <c r="P64" s="212">
        <f>IF(E64 = "YES",1,0)</f>
        <v>1</v>
      </c>
      <c r="Q64" s="92"/>
      <c r="R64" s="92"/>
      <c r="S64" s="92"/>
      <c r="T64" s="92"/>
    </row>
    <row r="65" spans="1:21" ht="149.1" customHeight="1" x14ac:dyDescent="0.25">
      <c r="A65" s="452" t="s">
        <v>1495</v>
      </c>
      <c r="B65" s="587"/>
      <c r="C65" s="565"/>
      <c r="D65" s="568"/>
      <c r="E65" s="456" t="s">
        <v>207</v>
      </c>
      <c r="F65" s="454" t="s">
        <v>1510</v>
      </c>
      <c r="G65" s="584" t="s">
        <v>1492</v>
      </c>
      <c r="H65" s="585"/>
      <c r="I65" s="455" t="s">
        <v>1642</v>
      </c>
      <c r="J65" s="455" t="s">
        <v>1515</v>
      </c>
      <c r="K65" s="45" t="s">
        <v>665</v>
      </c>
      <c r="L65" s="17"/>
      <c r="M65" s="17"/>
      <c r="N65" s="122">
        <f t="shared" ref="N65:N69" si="19">IF(K65="","0",IF(K65="Pass",1,IF(K65="Fail",0,IF(K65="TBD",0,IF(K65="N/A (Please provide reason)",1)))))</f>
        <v>0</v>
      </c>
      <c r="O65" s="121">
        <f>IF(AND(D63="M",K65="N/A (Please provide reason)"),1,0)</f>
        <v>0</v>
      </c>
      <c r="P65" s="212">
        <f t="shared" ref="P65:P69" si="20">IF(E65 = "YES",1,0)</f>
        <v>1</v>
      </c>
      <c r="Q65" s="92"/>
      <c r="R65" s="92"/>
      <c r="S65" s="92"/>
      <c r="T65" s="92"/>
    </row>
    <row r="66" spans="1:21" ht="146.1" customHeight="1" x14ac:dyDescent="0.25">
      <c r="A66" s="452" t="s">
        <v>1496</v>
      </c>
      <c r="B66" s="587"/>
      <c r="C66" s="565"/>
      <c r="D66" s="568"/>
      <c r="E66" s="456" t="s">
        <v>207</v>
      </c>
      <c r="F66" s="454" t="s">
        <v>1513</v>
      </c>
      <c r="G66" s="584" t="s">
        <v>1505</v>
      </c>
      <c r="H66" s="585"/>
      <c r="I66" s="455" t="s">
        <v>1643</v>
      </c>
      <c r="J66" s="455" t="s">
        <v>1493</v>
      </c>
      <c r="K66" s="45" t="s">
        <v>665</v>
      </c>
      <c r="L66" s="17"/>
      <c r="M66" s="17"/>
      <c r="N66" s="122">
        <f t="shared" si="19"/>
        <v>0</v>
      </c>
      <c r="O66" s="121">
        <f>IF(AND(D63="M",K66="N/A (Please provide reason)"),1,0)</f>
        <v>0</v>
      </c>
      <c r="P66" s="212">
        <f t="shared" si="20"/>
        <v>1</v>
      </c>
      <c r="Q66" s="92"/>
      <c r="R66" s="92"/>
      <c r="S66" s="92"/>
      <c r="T66" s="92"/>
    </row>
    <row r="67" spans="1:21" ht="144.6" customHeight="1" x14ac:dyDescent="0.25">
      <c r="A67" s="452" t="s">
        <v>1497</v>
      </c>
      <c r="B67" s="587"/>
      <c r="C67" s="565"/>
      <c r="D67" s="568"/>
      <c r="E67" s="456" t="s">
        <v>207</v>
      </c>
      <c r="F67" s="454" t="s">
        <v>1514</v>
      </c>
      <c r="G67" s="584" t="s">
        <v>1506</v>
      </c>
      <c r="H67" s="585"/>
      <c r="I67" s="455" t="s">
        <v>1644</v>
      </c>
      <c r="J67" s="455" t="s">
        <v>1501</v>
      </c>
      <c r="K67" s="45" t="s">
        <v>665</v>
      </c>
      <c r="L67" s="17"/>
      <c r="M67" s="17"/>
      <c r="N67" s="122">
        <f t="shared" si="19"/>
        <v>0</v>
      </c>
      <c r="O67" s="121">
        <f>IF(AND(D63="M",K67="N/A (Please provide reason)"),1,0)</f>
        <v>0</v>
      </c>
      <c r="P67" s="212">
        <f t="shared" si="20"/>
        <v>1</v>
      </c>
      <c r="Q67" s="92"/>
      <c r="R67" s="92"/>
      <c r="S67" s="92"/>
      <c r="T67" s="92"/>
    </row>
    <row r="68" spans="1:21" ht="150.6" customHeight="1" x14ac:dyDescent="0.25">
      <c r="A68" s="452" t="s">
        <v>1498</v>
      </c>
      <c r="B68" s="587"/>
      <c r="C68" s="565"/>
      <c r="D68" s="568"/>
      <c r="E68" s="456" t="s">
        <v>207</v>
      </c>
      <c r="F68" s="454" t="s">
        <v>1520</v>
      </c>
      <c r="G68" s="584" t="s">
        <v>1521</v>
      </c>
      <c r="H68" s="585"/>
      <c r="I68" s="455" t="s">
        <v>1645</v>
      </c>
      <c r="J68" s="455" t="s">
        <v>1501</v>
      </c>
      <c r="K68" s="45" t="s">
        <v>665</v>
      </c>
      <c r="L68" s="17"/>
      <c r="M68" s="17"/>
      <c r="N68" s="122">
        <f t="shared" si="19"/>
        <v>0</v>
      </c>
      <c r="O68" s="121">
        <f>IF(AND(D63="M",K68="N/A (Please provide reason)"),1,0)</f>
        <v>0</v>
      </c>
      <c r="P68" s="212">
        <f t="shared" si="20"/>
        <v>1</v>
      </c>
      <c r="Q68" s="92"/>
      <c r="R68" s="92"/>
      <c r="S68" s="92"/>
      <c r="T68" s="92"/>
    </row>
    <row r="69" spans="1:21" ht="141.94999999999999" customHeight="1" x14ac:dyDescent="0.25">
      <c r="A69" s="452" t="s">
        <v>1499</v>
      </c>
      <c r="B69" s="587"/>
      <c r="C69" s="565"/>
      <c r="D69" s="568"/>
      <c r="E69" s="456" t="s">
        <v>207</v>
      </c>
      <c r="F69" s="454" t="s">
        <v>1511</v>
      </c>
      <c r="G69" s="584" t="s">
        <v>1507</v>
      </c>
      <c r="H69" s="585"/>
      <c r="I69" s="455" t="s">
        <v>1646</v>
      </c>
      <c r="J69" s="455" t="s">
        <v>1494</v>
      </c>
      <c r="K69" s="45" t="s">
        <v>665</v>
      </c>
      <c r="L69" s="17"/>
      <c r="M69" s="17"/>
      <c r="N69" s="122">
        <f t="shared" si="19"/>
        <v>0</v>
      </c>
      <c r="O69" s="121">
        <f>IF(AND(D63="M",K69="N/A (Please provide reason)"),1,0)</f>
        <v>0</v>
      </c>
      <c r="P69" s="212">
        <f t="shared" si="20"/>
        <v>1</v>
      </c>
      <c r="Q69" s="92"/>
      <c r="R69" s="92"/>
      <c r="S69" s="92"/>
      <c r="T69" s="92"/>
    </row>
    <row r="70" spans="1:21" ht="111.75" customHeight="1" x14ac:dyDescent="0.25">
      <c r="A70" s="452" t="s">
        <v>1519</v>
      </c>
      <c r="B70" s="587"/>
      <c r="C70" s="565"/>
      <c r="D70" s="568"/>
      <c r="E70" s="456" t="s">
        <v>207</v>
      </c>
      <c r="F70" s="454" t="s">
        <v>1512</v>
      </c>
      <c r="G70" s="584" t="s">
        <v>1503</v>
      </c>
      <c r="H70" s="585"/>
      <c r="I70" s="455" t="s">
        <v>1516</v>
      </c>
      <c r="J70" s="455" t="s">
        <v>1515</v>
      </c>
      <c r="K70" s="45" t="s">
        <v>665</v>
      </c>
      <c r="L70" s="17"/>
      <c r="M70" s="17"/>
      <c r="N70" s="122">
        <f t="shared" si="18"/>
        <v>0</v>
      </c>
      <c r="O70" s="121">
        <f>IF(AND(D63="M",K70="N/A (Please provide reason)"),1,0)</f>
        <v>0</v>
      </c>
      <c r="P70" s="212">
        <f>IF(E70 = "YES",1,0)</f>
        <v>1</v>
      </c>
      <c r="Q70" s="92"/>
      <c r="R70" s="92"/>
      <c r="S70" s="92"/>
      <c r="T70" s="92"/>
      <c r="U70" s="381" t="s">
        <v>666</v>
      </c>
    </row>
    <row r="71" spans="1:21" ht="12.75" x14ac:dyDescent="0.25">
      <c r="A71" s="90" t="s">
        <v>986</v>
      </c>
      <c r="B71" s="12"/>
      <c r="C71" s="13"/>
      <c r="D71" s="14"/>
      <c r="E71" s="15"/>
      <c r="F71" s="14"/>
      <c r="G71" s="14">
        <v>4</v>
      </c>
      <c r="H71" s="14"/>
      <c r="I71" s="14"/>
      <c r="J71" s="14"/>
      <c r="K71" s="14"/>
      <c r="L71" s="14"/>
      <c r="M71" s="14"/>
      <c r="N71" s="15"/>
      <c r="O71" s="15"/>
      <c r="P71" s="15"/>
      <c r="Q71" s="92"/>
      <c r="R71" s="92"/>
      <c r="S71" s="92"/>
      <c r="T71" s="92"/>
    </row>
    <row r="72" spans="1:21" ht="12.75" x14ac:dyDescent="0.25">
      <c r="A72" s="90" t="s">
        <v>987</v>
      </c>
      <c r="B72" s="12"/>
      <c r="C72" s="13"/>
      <c r="D72" s="14"/>
      <c r="E72" s="15"/>
      <c r="F72" s="14"/>
      <c r="G72" s="14"/>
      <c r="H72" s="14"/>
      <c r="I72" s="14"/>
      <c r="J72" s="14"/>
      <c r="K72" s="14"/>
      <c r="L72" s="14"/>
      <c r="M72" s="14"/>
      <c r="N72" s="15"/>
      <c r="O72" s="15"/>
      <c r="P72" s="15"/>
      <c r="Q72" s="92"/>
      <c r="R72" s="92"/>
      <c r="S72" s="92"/>
      <c r="T72" s="92"/>
    </row>
    <row r="73" spans="1:21" ht="77.25" customHeight="1" x14ac:dyDescent="0.25">
      <c r="A73" s="414" t="s">
        <v>483</v>
      </c>
      <c r="B73" s="258" t="s">
        <v>484</v>
      </c>
      <c r="C73" s="446" t="s">
        <v>988</v>
      </c>
      <c r="D73" s="113" t="s">
        <v>249</v>
      </c>
      <c r="E73" s="43" t="s">
        <v>207</v>
      </c>
      <c r="F73" s="48" t="s">
        <v>982</v>
      </c>
      <c r="G73" s="579" t="s">
        <v>829</v>
      </c>
      <c r="H73" s="580"/>
      <c r="I73" s="46" t="s">
        <v>989</v>
      </c>
      <c r="J73" s="46" t="s">
        <v>906</v>
      </c>
      <c r="K73" s="45" t="s">
        <v>665</v>
      </c>
      <c r="L73" s="17"/>
      <c r="M73" s="17"/>
      <c r="N73" s="122">
        <f t="shared" ref="N73:N108" si="21">IF(K73="","0",IF(K73="Pass",1,IF(K73="Fail",0,IF(K73="TBD",0,IF(K73="N/A (Please provide reason)",1)))))</f>
        <v>0</v>
      </c>
      <c r="O73" s="121">
        <f t="shared" ref="O73:O87" si="22">IF(AND(D73="M",K73="N/A (Please provide reason)"),1,0)</f>
        <v>0</v>
      </c>
      <c r="P73" s="212">
        <f t="shared" ref="P73:P87" si="23">IF(E73 = "YES",1,0)</f>
        <v>1</v>
      </c>
      <c r="Q73" s="92"/>
      <c r="R73" s="92"/>
      <c r="S73" s="92"/>
      <c r="T73" s="92"/>
      <c r="U73" s="381" t="s">
        <v>666</v>
      </c>
    </row>
    <row r="74" spans="1:21" ht="250.9" customHeight="1" x14ac:dyDescent="0.25">
      <c r="A74" s="452" t="s">
        <v>488</v>
      </c>
      <c r="B74" s="586" t="s">
        <v>489</v>
      </c>
      <c r="C74" s="564" t="s">
        <v>1647</v>
      </c>
      <c r="D74" s="113" t="s">
        <v>249</v>
      </c>
      <c r="E74" s="43" t="s">
        <v>207</v>
      </c>
      <c r="F74" s="48" t="s">
        <v>982</v>
      </c>
      <c r="G74" s="579" t="s">
        <v>990</v>
      </c>
      <c r="H74" s="580"/>
      <c r="I74" s="46" t="s">
        <v>991</v>
      </c>
      <c r="J74" s="46" t="s">
        <v>906</v>
      </c>
      <c r="K74" s="45" t="s">
        <v>665</v>
      </c>
      <c r="L74" s="17"/>
      <c r="M74" s="17"/>
      <c r="N74" s="122">
        <f t="shared" si="21"/>
        <v>0</v>
      </c>
      <c r="O74" s="121">
        <f t="shared" si="22"/>
        <v>0</v>
      </c>
      <c r="P74" s="212">
        <f t="shared" si="23"/>
        <v>1</v>
      </c>
      <c r="Q74" s="92"/>
      <c r="R74" s="92"/>
      <c r="S74" s="92"/>
      <c r="T74" s="92"/>
      <c r="U74" s="381" t="s">
        <v>666</v>
      </c>
    </row>
    <row r="75" spans="1:21" ht="165" x14ac:dyDescent="0.25">
      <c r="A75" s="452" t="s">
        <v>490</v>
      </c>
      <c r="B75" s="587"/>
      <c r="C75" s="565"/>
      <c r="D75" s="113" t="s">
        <v>249</v>
      </c>
      <c r="E75" s="43" t="s">
        <v>207</v>
      </c>
      <c r="F75" s="48" t="s">
        <v>982</v>
      </c>
      <c r="G75" s="579" t="s">
        <v>992</v>
      </c>
      <c r="H75" s="580"/>
      <c r="I75" s="181" t="s">
        <v>993</v>
      </c>
      <c r="J75" s="46" t="s">
        <v>994</v>
      </c>
      <c r="K75" s="45" t="s">
        <v>665</v>
      </c>
      <c r="M75" s="17"/>
      <c r="N75" s="122">
        <f t="shared" ref="N75:N76" si="24">IF(K75="","0",IF(K75="Pass",1,IF(K75="Fail",0,IF(K75="TBD",0,IF(K75="N/A (Please provide reason)",1)))))</f>
        <v>0</v>
      </c>
      <c r="O75" s="121">
        <f t="shared" si="22"/>
        <v>0</v>
      </c>
      <c r="P75" s="212">
        <f t="shared" si="23"/>
        <v>1</v>
      </c>
      <c r="Q75" s="92"/>
      <c r="R75" s="92"/>
      <c r="S75" s="92"/>
      <c r="T75" s="92"/>
      <c r="U75" s="381" t="s">
        <v>666</v>
      </c>
    </row>
    <row r="76" spans="1:21" ht="119.25" customHeight="1" x14ac:dyDescent="0.25">
      <c r="A76" s="452" t="s">
        <v>491</v>
      </c>
      <c r="B76" s="587"/>
      <c r="C76" s="565"/>
      <c r="D76" s="113" t="s">
        <v>249</v>
      </c>
      <c r="E76" s="43" t="s">
        <v>207</v>
      </c>
      <c r="F76" s="48" t="s">
        <v>982</v>
      </c>
      <c r="G76" s="579" t="s">
        <v>992</v>
      </c>
      <c r="H76" s="580"/>
      <c r="I76" s="181" t="s">
        <v>995</v>
      </c>
      <c r="J76" s="46" t="s">
        <v>996</v>
      </c>
      <c r="K76" s="45" t="s">
        <v>665</v>
      </c>
      <c r="L76" s="17"/>
      <c r="M76" s="17"/>
      <c r="N76" s="122">
        <f t="shared" si="24"/>
        <v>0</v>
      </c>
      <c r="O76" s="121">
        <f t="shared" si="22"/>
        <v>0</v>
      </c>
      <c r="P76" s="212">
        <f t="shared" si="23"/>
        <v>1</v>
      </c>
      <c r="Q76" s="92"/>
      <c r="R76" s="92"/>
      <c r="S76" s="92"/>
      <c r="T76" s="92"/>
      <c r="U76" s="381" t="s">
        <v>666</v>
      </c>
    </row>
    <row r="77" spans="1:21" ht="120" x14ac:dyDescent="0.25">
      <c r="A77" s="452" t="s">
        <v>492</v>
      </c>
      <c r="B77" s="587"/>
      <c r="C77" s="565"/>
      <c r="D77" s="113" t="s">
        <v>249</v>
      </c>
      <c r="E77" s="43" t="s">
        <v>207</v>
      </c>
      <c r="F77" s="48" t="s">
        <v>982</v>
      </c>
      <c r="G77" s="579" t="s">
        <v>992</v>
      </c>
      <c r="H77" s="580"/>
      <c r="I77" s="181" t="s">
        <v>997</v>
      </c>
      <c r="J77" s="46" t="s">
        <v>998</v>
      </c>
      <c r="K77" s="45" t="s">
        <v>665</v>
      </c>
      <c r="L77" s="17"/>
      <c r="M77" s="17"/>
      <c r="N77" s="122">
        <f t="shared" ref="N77:N80" si="25">IF(K77="","0",IF(K77="Pass",1,IF(K77="Fail",0,IF(K77="TBD",0,IF(K77="N/A (Please provide reason)",1)))))</f>
        <v>0</v>
      </c>
      <c r="O77" s="121">
        <f t="shared" si="22"/>
        <v>0</v>
      </c>
      <c r="P77" s="212">
        <f t="shared" si="23"/>
        <v>1</v>
      </c>
      <c r="Q77" s="92"/>
      <c r="R77" s="92"/>
      <c r="S77" s="92"/>
      <c r="T77" s="92"/>
      <c r="U77" s="381" t="s">
        <v>666</v>
      </c>
    </row>
    <row r="78" spans="1:21" ht="120" x14ac:dyDescent="0.25">
      <c r="A78" s="452" t="s">
        <v>493</v>
      </c>
      <c r="B78" s="587"/>
      <c r="C78" s="565"/>
      <c r="D78" s="113" t="s">
        <v>249</v>
      </c>
      <c r="E78" s="43" t="s">
        <v>207</v>
      </c>
      <c r="F78" s="48" t="s">
        <v>982</v>
      </c>
      <c r="G78" s="581" t="s">
        <v>992</v>
      </c>
      <c r="H78" s="582"/>
      <c r="I78" s="459" t="s">
        <v>999</v>
      </c>
      <c r="J78" s="263" t="s">
        <v>1653</v>
      </c>
      <c r="K78" s="45" t="s">
        <v>665</v>
      </c>
      <c r="L78" s="17"/>
      <c r="M78" s="17"/>
      <c r="N78" s="122">
        <f t="shared" si="25"/>
        <v>0</v>
      </c>
      <c r="O78" s="121">
        <f t="shared" si="22"/>
        <v>0</v>
      </c>
      <c r="P78" s="212">
        <f t="shared" si="23"/>
        <v>1</v>
      </c>
      <c r="Q78" s="92"/>
      <c r="R78" s="92"/>
      <c r="S78" s="92"/>
      <c r="T78" s="92"/>
      <c r="U78" s="381" t="s">
        <v>666</v>
      </c>
    </row>
    <row r="79" spans="1:21" ht="120" x14ac:dyDescent="0.25">
      <c r="A79" s="452" t="s">
        <v>494</v>
      </c>
      <c r="B79" s="587"/>
      <c r="C79" s="565"/>
      <c r="D79" s="113" t="s">
        <v>249</v>
      </c>
      <c r="E79" s="43" t="s">
        <v>207</v>
      </c>
      <c r="F79" s="48" t="s">
        <v>982</v>
      </c>
      <c r="G79" s="579" t="s">
        <v>992</v>
      </c>
      <c r="H79" s="580"/>
      <c r="I79" s="181" t="s">
        <v>1000</v>
      </c>
      <c r="J79" s="46" t="s">
        <v>1001</v>
      </c>
      <c r="K79" s="45" t="s">
        <v>665</v>
      </c>
      <c r="L79" s="17"/>
      <c r="M79" s="17"/>
      <c r="N79" s="122">
        <f t="shared" si="25"/>
        <v>0</v>
      </c>
      <c r="O79" s="121">
        <f t="shared" si="22"/>
        <v>0</v>
      </c>
      <c r="P79" s="212">
        <f t="shared" si="23"/>
        <v>1</v>
      </c>
      <c r="Q79" s="92"/>
      <c r="R79" s="92"/>
      <c r="S79" s="92"/>
      <c r="T79" s="92"/>
      <c r="U79" s="381" t="s">
        <v>666</v>
      </c>
    </row>
    <row r="80" spans="1:21" ht="75" customHeight="1" x14ac:dyDescent="0.25">
      <c r="A80" s="452" t="s">
        <v>495</v>
      </c>
      <c r="B80" s="587"/>
      <c r="C80" s="565"/>
      <c r="D80" s="113" t="s">
        <v>249</v>
      </c>
      <c r="E80" s="43" t="s">
        <v>207</v>
      </c>
      <c r="F80" s="48" t="s">
        <v>982</v>
      </c>
      <c r="G80" s="579" t="s">
        <v>992</v>
      </c>
      <c r="H80" s="580"/>
      <c r="I80" s="181" t="s">
        <v>1002</v>
      </c>
      <c r="J80" s="46" t="s">
        <v>1003</v>
      </c>
      <c r="K80" s="45" t="s">
        <v>665</v>
      </c>
      <c r="L80" s="17"/>
      <c r="M80" s="17"/>
      <c r="N80" s="122">
        <f t="shared" si="25"/>
        <v>0</v>
      </c>
      <c r="O80" s="121">
        <f t="shared" si="22"/>
        <v>0</v>
      </c>
      <c r="P80" s="212">
        <f t="shared" si="23"/>
        <v>1</v>
      </c>
      <c r="Q80" s="92"/>
      <c r="R80" s="92"/>
      <c r="S80" s="92"/>
      <c r="T80" s="92"/>
      <c r="U80" s="381" t="s">
        <v>666</v>
      </c>
    </row>
    <row r="81" spans="1:21" ht="135" x14ac:dyDescent="0.25">
      <c r="A81" s="452" t="s">
        <v>496</v>
      </c>
      <c r="B81" s="587"/>
      <c r="C81" s="565"/>
      <c r="D81" s="113" t="s">
        <v>249</v>
      </c>
      <c r="E81" s="43" t="s">
        <v>207</v>
      </c>
      <c r="F81" s="48" t="s">
        <v>982</v>
      </c>
      <c r="G81" s="579" t="s">
        <v>992</v>
      </c>
      <c r="H81" s="580"/>
      <c r="I81" s="181" t="s">
        <v>1004</v>
      </c>
      <c r="J81" s="46" t="s">
        <v>1005</v>
      </c>
      <c r="K81" s="45" t="s">
        <v>665</v>
      </c>
      <c r="L81" s="17"/>
      <c r="M81" s="17"/>
      <c r="N81" s="122">
        <f t="shared" ref="N81:N86" si="26">IF(K81="","0",IF(K81="Pass",1,IF(K81="Fail",0,IF(K81="TBD",0,IF(K81="N/A (Please provide reason)",1)))))</f>
        <v>0</v>
      </c>
      <c r="O81" s="121">
        <f t="shared" si="22"/>
        <v>0</v>
      </c>
      <c r="P81" s="212">
        <f t="shared" si="23"/>
        <v>1</v>
      </c>
      <c r="Q81" s="92"/>
      <c r="R81" s="92"/>
      <c r="S81" s="92"/>
      <c r="T81" s="92"/>
      <c r="U81" s="381" t="s">
        <v>666</v>
      </c>
    </row>
    <row r="82" spans="1:21" ht="105" x14ac:dyDescent="0.25">
      <c r="A82" s="452" t="s">
        <v>497</v>
      </c>
      <c r="B82" s="587"/>
      <c r="C82" s="565"/>
      <c r="D82" s="113" t="s">
        <v>249</v>
      </c>
      <c r="E82" s="43" t="s">
        <v>207</v>
      </c>
      <c r="F82" s="48" t="s">
        <v>982</v>
      </c>
      <c r="G82" s="579" t="s">
        <v>992</v>
      </c>
      <c r="H82" s="580"/>
      <c r="I82" s="181" t="s">
        <v>1002</v>
      </c>
      <c r="J82" s="46" t="s">
        <v>1006</v>
      </c>
      <c r="K82" s="45" t="s">
        <v>665</v>
      </c>
      <c r="L82" s="17"/>
      <c r="M82" s="17"/>
      <c r="N82" s="122">
        <f t="shared" si="26"/>
        <v>0</v>
      </c>
      <c r="O82" s="121">
        <f t="shared" si="22"/>
        <v>0</v>
      </c>
      <c r="P82" s="212">
        <f t="shared" si="23"/>
        <v>1</v>
      </c>
      <c r="Q82" s="92"/>
      <c r="R82" s="92"/>
      <c r="S82" s="92"/>
      <c r="T82" s="92"/>
      <c r="U82" s="381" t="s">
        <v>666</v>
      </c>
    </row>
    <row r="83" spans="1:21" ht="75" customHeight="1" x14ac:dyDescent="0.25">
      <c r="A83" s="452" t="s">
        <v>498</v>
      </c>
      <c r="B83" s="587"/>
      <c r="C83" s="565"/>
      <c r="D83" s="113" t="s">
        <v>249</v>
      </c>
      <c r="E83" s="43" t="s">
        <v>207</v>
      </c>
      <c r="F83" s="48" t="s">
        <v>982</v>
      </c>
      <c r="G83" s="579" t="s">
        <v>992</v>
      </c>
      <c r="H83" s="580"/>
      <c r="I83" s="181" t="s">
        <v>1002</v>
      </c>
      <c r="J83" s="46" t="s">
        <v>1007</v>
      </c>
      <c r="K83" s="45" t="s">
        <v>665</v>
      </c>
      <c r="L83" s="17"/>
      <c r="M83" s="17"/>
      <c r="N83" s="122">
        <f t="shared" si="26"/>
        <v>0</v>
      </c>
      <c r="O83" s="121">
        <f t="shared" si="22"/>
        <v>0</v>
      </c>
      <c r="P83" s="212">
        <f t="shared" si="23"/>
        <v>1</v>
      </c>
      <c r="Q83" s="92"/>
      <c r="R83" s="92"/>
      <c r="S83" s="92"/>
      <c r="T83" s="92"/>
      <c r="U83" s="381" t="s">
        <v>666</v>
      </c>
    </row>
    <row r="84" spans="1:21" ht="180" x14ac:dyDescent="0.25">
      <c r="A84" s="452" t="s">
        <v>499</v>
      </c>
      <c r="B84" s="587"/>
      <c r="C84" s="565"/>
      <c r="D84" s="113" t="s">
        <v>249</v>
      </c>
      <c r="E84" s="43" t="s">
        <v>207</v>
      </c>
      <c r="F84" s="48" t="s">
        <v>982</v>
      </c>
      <c r="G84" s="579" t="s">
        <v>992</v>
      </c>
      <c r="H84" s="580"/>
      <c r="I84" s="181" t="s">
        <v>999</v>
      </c>
      <c r="J84" s="46" t="s">
        <v>1008</v>
      </c>
      <c r="K84" s="45" t="s">
        <v>665</v>
      </c>
      <c r="L84" s="17"/>
      <c r="M84" s="17"/>
      <c r="N84" s="122">
        <f t="shared" si="26"/>
        <v>0</v>
      </c>
      <c r="O84" s="121">
        <f t="shared" si="22"/>
        <v>0</v>
      </c>
      <c r="P84" s="212">
        <f t="shared" si="23"/>
        <v>1</v>
      </c>
      <c r="Q84" s="92"/>
      <c r="R84" s="92"/>
      <c r="S84" s="92"/>
      <c r="T84" s="92"/>
      <c r="U84" s="381" t="s">
        <v>666</v>
      </c>
    </row>
    <row r="85" spans="1:21" ht="409.5" customHeight="1" x14ac:dyDescent="0.25">
      <c r="A85" s="452" t="s">
        <v>500</v>
      </c>
      <c r="B85" s="587"/>
      <c r="C85" s="565"/>
      <c r="D85" s="113" t="s">
        <v>249</v>
      </c>
      <c r="E85" s="43" t="s">
        <v>207</v>
      </c>
      <c r="F85" s="48" t="s">
        <v>982</v>
      </c>
      <c r="G85" s="579" t="s">
        <v>992</v>
      </c>
      <c r="H85" s="580"/>
      <c r="I85" s="181" t="s">
        <v>999</v>
      </c>
      <c r="J85" s="46" t="s">
        <v>1009</v>
      </c>
      <c r="K85" s="45" t="s">
        <v>665</v>
      </c>
      <c r="L85" s="17"/>
      <c r="M85" s="17"/>
      <c r="N85" s="122">
        <f t="shared" si="26"/>
        <v>0</v>
      </c>
      <c r="O85" s="121">
        <f t="shared" si="22"/>
        <v>0</v>
      </c>
      <c r="P85" s="212">
        <f t="shared" si="23"/>
        <v>1</v>
      </c>
      <c r="Q85" s="92"/>
      <c r="R85" s="92"/>
      <c r="S85" s="92"/>
      <c r="T85" s="92"/>
      <c r="U85" s="381" t="s">
        <v>666</v>
      </c>
    </row>
    <row r="86" spans="1:21" ht="118.5" customHeight="1" x14ac:dyDescent="0.25">
      <c r="A86" s="452" t="s">
        <v>501</v>
      </c>
      <c r="B86" s="588"/>
      <c r="C86" s="566"/>
      <c r="D86" s="113" t="s">
        <v>249</v>
      </c>
      <c r="E86" s="43" t="s">
        <v>207</v>
      </c>
      <c r="F86" s="48" t="s">
        <v>982</v>
      </c>
      <c r="G86" s="579" t="s">
        <v>992</v>
      </c>
      <c r="H86" s="580"/>
      <c r="I86" s="181" t="s">
        <v>1010</v>
      </c>
      <c r="J86" s="46" t="s">
        <v>1011</v>
      </c>
      <c r="K86" s="45" t="s">
        <v>665</v>
      </c>
      <c r="L86" s="17"/>
      <c r="M86" s="17"/>
      <c r="N86" s="122">
        <f t="shared" si="26"/>
        <v>0</v>
      </c>
      <c r="O86" s="121">
        <f t="shared" si="22"/>
        <v>0</v>
      </c>
      <c r="P86" s="212">
        <f t="shared" si="23"/>
        <v>1</v>
      </c>
      <c r="Q86" s="92"/>
      <c r="R86" s="92"/>
      <c r="S86" s="92"/>
      <c r="T86" s="92"/>
      <c r="U86" s="381" t="s">
        <v>666</v>
      </c>
    </row>
    <row r="87" spans="1:21" ht="30.75" customHeight="1" x14ac:dyDescent="0.25">
      <c r="A87" s="616" t="s">
        <v>502</v>
      </c>
      <c r="B87" s="586" t="s">
        <v>503</v>
      </c>
      <c r="C87" s="564" t="s">
        <v>1012</v>
      </c>
      <c r="D87" s="567" t="s">
        <v>249</v>
      </c>
      <c r="E87" s="552" t="s">
        <v>207</v>
      </c>
      <c r="F87" s="597" t="s">
        <v>1013</v>
      </c>
      <c r="G87" s="613" t="s">
        <v>836</v>
      </c>
      <c r="H87" s="613"/>
      <c r="I87" s="597" t="s">
        <v>1014</v>
      </c>
      <c r="J87" s="597" t="s">
        <v>1015</v>
      </c>
      <c r="K87" s="570" t="s">
        <v>665</v>
      </c>
      <c r="L87" s="611"/>
      <c r="M87" s="611"/>
      <c r="N87" s="618">
        <f t="shared" ref="N87" si="27">IF(K87="","0",IF(K87="Pass",1,IF(K87="Fail",0,IF(K87="TBD",0,IF(K87="N/A (Please provide reason)",1)))))</f>
        <v>0</v>
      </c>
      <c r="O87" s="620">
        <f t="shared" si="22"/>
        <v>0</v>
      </c>
      <c r="P87" s="614">
        <f t="shared" si="23"/>
        <v>1</v>
      </c>
      <c r="Q87" s="92"/>
      <c r="R87" s="92"/>
      <c r="S87" s="92"/>
      <c r="T87" s="92"/>
      <c r="U87" s="381" t="s">
        <v>686</v>
      </c>
    </row>
    <row r="88" spans="1:21" ht="70.5" customHeight="1" x14ac:dyDescent="0.25">
      <c r="A88" s="617"/>
      <c r="B88" s="587"/>
      <c r="C88" s="565"/>
      <c r="D88" s="568"/>
      <c r="E88" s="554"/>
      <c r="F88" s="598"/>
      <c r="G88" s="583" t="s">
        <v>1016</v>
      </c>
      <c r="H88" s="583"/>
      <c r="I88" s="599"/>
      <c r="J88" s="599"/>
      <c r="K88" s="572"/>
      <c r="L88" s="612"/>
      <c r="M88" s="612"/>
      <c r="N88" s="619"/>
      <c r="O88" s="621"/>
      <c r="P88" s="615"/>
      <c r="Q88" s="92"/>
      <c r="R88" s="92"/>
      <c r="S88" s="92"/>
      <c r="T88" s="92"/>
      <c r="U88" s="381" t="s">
        <v>686</v>
      </c>
    </row>
    <row r="89" spans="1:21" ht="45.75" customHeight="1" x14ac:dyDescent="0.25">
      <c r="A89" s="457" t="s">
        <v>505</v>
      </c>
      <c r="B89" s="587"/>
      <c r="C89" s="565"/>
      <c r="D89" s="568"/>
      <c r="E89" s="554"/>
      <c r="F89" s="598"/>
      <c r="G89" s="600" t="s">
        <v>1017</v>
      </c>
      <c r="H89" s="600"/>
      <c r="I89" s="331" t="s">
        <v>1018</v>
      </c>
      <c r="J89" s="352" t="s">
        <v>1019</v>
      </c>
      <c r="K89" s="45" t="s">
        <v>665</v>
      </c>
      <c r="L89" s="330"/>
      <c r="M89" s="330"/>
      <c r="N89" s="122">
        <f t="shared" ref="N89" si="28">IF(K89="","0",IF(K89="Pass",1,IF(K89="Fail",0,IF(K89="TBD",0,IF(K89="N/A (Please provide reason)",1)))))</f>
        <v>0</v>
      </c>
      <c r="O89" s="121">
        <f>IF(AND(D87="M",K89="N/A (Please provide reason)"),1,0)</f>
        <v>0</v>
      </c>
      <c r="P89" s="212">
        <f>IF(E87 = "YES",1,0)</f>
        <v>1</v>
      </c>
      <c r="Q89" s="92"/>
      <c r="R89" s="92"/>
      <c r="S89" s="92"/>
      <c r="T89" s="92"/>
      <c r="U89" s="381" t="s">
        <v>686</v>
      </c>
    </row>
    <row r="90" spans="1:21" ht="59.25" customHeight="1" x14ac:dyDescent="0.25">
      <c r="A90" s="457" t="s">
        <v>507</v>
      </c>
      <c r="B90" s="587"/>
      <c r="C90" s="565"/>
      <c r="D90" s="568"/>
      <c r="E90" s="554"/>
      <c r="F90" s="598"/>
      <c r="G90" s="600" t="s">
        <v>508</v>
      </c>
      <c r="H90" s="600"/>
      <c r="I90" s="331" t="s">
        <v>1020</v>
      </c>
      <c r="J90" s="331" t="s">
        <v>872</v>
      </c>
      <c r="K90" s="45" t="s">
        <v>665</v>
      </c>
      <c r="L90" s="330"/>
      <c r="M90" s="330"/>
      <c r="N90" s="122">
        <f t="shared" ref="N90" si="29">IF(K90="","0",IF(K90="Pass",1,IF(K90="Fail",0,IF(K90="TBD",0,IF(K90="N/A (Please provide reason)",1)))))</f>
        <v>0</v>
      </c>
      <c r="O90" s="121">
        <f>IF(AND(D87="M",K90="N/A (Please provide reason)"),1,0)</f>
        <v>0</v>
      </c>
      <c r="P90" s="212">
        <f>IF(E87 = "YES",1,0)</f>
        <v>1</v>
      </c>
      <c r="Q90" s="92"/>
      <c r="R90" s="92"/>
      <c r="S90" s="92"/>
      <c r="T90" s="92"/>
      <c r="U90" s="381" t="s">
        <v>686</v>
      </c>
    </row>
    <row r="91" spans="1:21" ht="153.75" customHeight="1" x14ac:dyDescent="0.25">
      <c r="A91" s="457" t="s">
        <v>509</v>
      </c>
      <c r="B91" s="588"/>
      <c r="C91" s="566"/>
      <c r="D91" s="569"/>
      <c r="E91" s="553"/>
      <c r="F91" s="599"/>
      <c r="G91" s="600" t="s">
        <v>1021</v>
      </c>
      <c r="H91" s="600"/>
      <c r="I91" s="331" t="s">
        <v>1022</v>
      </c>
      <c r="J91" s="331" t="s">
        <v>1023</v>
      </c>
      <c r="K91" s="45" t="s">
        <v>665</v>
      </c>
      <c r="L91" s="17" t="s">
        <v>0</v>
      </c>
      <c r="M91" s="17"/>
      <c r="N91" s="122">
        <f t="shared" ref="N91" si="30">IF(K91="","0",IF(K91="Pass",1,IF(K91="Fail",0,IF(K91="TBD",0,IF(K91="N/A (Please provide reason)",1)))))</f>
        <v>0</v>
      </c>
      <c r="O91" s="121">
        <f>IF(AND(D87="M",K91="N/A (Please provide reason)"),1,0)</f>
        <v>0</v>
      </c>
      <c r="P91" s="212">
        <f>IF(E87 = "YES",1,0)</f>
        <v>1</v>
      </c>
      <c r="Q91" s="92"/>
      <c r="R91" s="92"/>
      <c r="S91" s="92"/>
      <c r="T91" s="92"/>
      <c r="U91" s="381" t="s">
        <v>686</v>
      </c>
    </row>
    <row r="92" spans="1:21" ht="131.25" customHeight="1" x14ac:dyDescent="0.25">
      <c r="A92" s="457" t="s">
        <v>511</v>
      </c>
      <c r="B92" s="453" t="s">
        <v>512</v>
      </c>
      <c r="C92" s="410" t="s">
        <v>1024</v>
      </c>
      <c r="D92" s="113" t="s">
        <v>249</v>
      </c>
      <c r="E92" s="43" t="s">
        <v>207</v>
      </c>
      <c r="F92" s="44" t="s">
        <v>1025</v>
      </c>
      <c r="G92" s="579" t="s">
        <v>1026</v>
      </c>
      <c r="H92" s="580"/>
      <c r="I92" s="46" t="s">
        <v>1027</v>
      </c>
      <c r="J92" s="46" t="s">
        <v>1028</v>
      </c>
      <c r="K92" s="45" t="s">
        <v>665</v>
      </c>
      <c r="L92" s="17"/>
      <c r="M92" s="17"/>
      <c r="N92" s="122">
        <f t="shared" si="21"/>
        <v>0</v>
      </c>
      <c r="O92" s="121">
        <f>IF(AND(D92="M",K92="N/A (Please provide reason)"),1,0)</f>
        <v>0</v>
      </c>
      <c r="P92" s="212">
        <f>IF(E92 = "YES",1,0)</f>
        <v>1</v>
      </c>
      <c r="Q92" s="92"/>
      <c r="R92" s="92"/>
      <c r="S92" s="92"/>
      <c r="T92" s="92"/>
      <c r="U92" s="381" t="s">
        <v>666</v>
      </c>
    </row>
    <row r="93" spans="1:21" ht="99" customHeight="1" x14ac:dyDescent="0.25">
      <c r="A93" s="457" t="s">
        <v>513</v>
      </c>
      <c r="B93" s="586" t="s">
        <v>514</v>
      </c>
      <c r="C93" s="564" t="s">
        <v>1648</v>
      </c>
      <c r="D93" s="567" t="s">
        <v>249</v>
      </c>
      <c r="E93" s="552" t="s">
        <v>207</v>
      </c>
      <c r="F93" s="44" t="s">
        <v>1029</v>
      </c>
      <c r="G93" s="579" t="s">
        <v>1026</v>
      </c>
      <c r="H93" s="580"/>
      <c r="I93" s="46" t="s">
        <v>1030</v>
      </c>
      <c r="J93" s="46" t="s">
        <v>1028</v>
      </c>
      <c r="K93" s="45" t="s">
        <v>665</v>
      </c>
      <c r="L93" s="17"/>
      <c r="M93" s="17"/>
      <c r="N93" s="122">
        <f t="shared" si="21"/>
        <v>0</v>
      </c>
      <c r="O93" s="121">
        <f>IF(AND(D93="M",K93="N/A (Please provide reason)"),1,0)</f>
        <v>0</v>
      </c>
      <c r="P93" s="212">
        <f>IF(E93 = "YES",1,0)</f>
        <v>1</v>
      </c>
      <c r="Q93" s="92"/>
      <c r="R93" s="92"/>
      <c r="S93" s="92"/>
      <c r="T93" s="92"/>
      <c r="U93" s="381" t="s">
        <v>666</v>
      </c>
    </row>
    <row r="94" spans="1:21" ht="309.75" customHeight="1" x14ac:dyDescent="0.25">
      <c r="A94" s="457" t="s">
        <v>515</v>
      </c>
      <c r="B94" s="587"/>
      <c r="C94" s="565"/>
      <c r="D94" s="568"/>
      <c r="E94" s="554"/>
      <c r="F94" s="446" t="s">
        <v>1031</v>
      </c>
      <c r="G94" s="581" t="s">
        <v>1026</v>
      </c>
      <c r="H94" s="582"/>
      <c r="I94" s="263" t="s">
        <v>1588</v>
      </c>
      <c r="J94" s="263" t="s">
        <v>1028</v>
      </c>
      <c r="K94" s="45" t="s">
        <v>665</v>
      </c>
      <c r="L94" s="17"/>
      <c r="M94" s="17"/>
      <c r="N94" s="122">
        <f t="shared" si="21"/>
        <v>0</v>
      </c>
      <c r="O94" s="121">
        <f>IF(AND(D93="M",K94="N/A (Please provide reason)"),1,0)</f>
        <v>0</v>
      </c>
      <c r="P94" s="212">
        <f>IF(E93 = "YES",1,0)</f>
        <v>1</v>
      </c>
      <c r="Q94" s="92"/>
      <c r="R94" s="92"/>
      <c r="S94" s="92"/>
      <c r="T94" s="92"/>
      <c r="U94" s="381" t="s">
        <v>666</v>
      </c>
    </row>
    <row r="95" spans="1:21" ht="125.25" customHeight="1" x14ac:dyDescent="0.25">
      <c r="A95" s="457" t="s">
        <v>516</v>
      </c>
      <c r="B95" s="588"/>
      <c r="C95" s="566"/>
      <c r="D95" s="569"/>
      <c r="E95" s="553"/>
      <c r="F95" s="44" t="s">
        <v>1032</v>
      </c>
      <c r="G95" s="579" t="s">
        <v>1026</v>
      </c>
      <c r="H95" s="580"/>
      <c r="I95" s="46" t="s">
        <v>1033</v>
      </c>
      <c r="J95" s="46" t="s">
        <v>1028</v>
      </c>
      <c r="K95" s="45" t="s">
        <v>665</v>
      </c>
      <c r="L95" s="17"/>
      <c r="M95" s="17"/>
      <c r="N95" s="122">
        <f t="shared" si="21"/>
        <v>0</v>
      </c>
      <c r="O95" s="121">
        <f>IF(AND(D93="M",K95="N/A (Please provide reason)"),1,0)</f>
        <v>0</v>
      </c>
      <c r="P95" s="212">
        <f>IF(E93 = "YES",1,0)</f>
        <v>1</v>
      </c>
      <c r="Q95" s="92"/>
      <c r="R95" s="92"/>
      <c r="S95" s="92"/>
      <c r="T95" s="92"/>
      <c r="U95" s="381" t="s">
        <v>666</v>
      </c>
    </row>
    <row r="96" spans="1:21" ht="258" customHeight="1" x14ac:dyDescent="0.25">
      <c r="A96" s="457" t="s">
        <v>517</v>
      </c>
      <c r="B96" s="586" t="s">
        <v>518</v>
      </c>
      <c r="C96" s="564" t="s">
        <v>1649</v>
      </c>
      <c r="D96" s="567" t="s">
        <v>249</v>
      </c>
      <c r="E96" s="552" t="s">
        <v>207</v>
      </c>
      <c r="F96" s="446" t="s">
        <v>1034</v>
      </c>
      <c r="G96" s="581" t="s">
        <v>1596</v>
      </c>
      <c r="H96" s="582"/>
      <c r="I96" s="263" t="s">
        <v>1600</v>
      </c>
      <c r="J96" s="263" t="s">
        <v>1028</v>
      </c>
      <c r="K96" s="45" t="s">
        <v>665</v>
      </c>
      <c r="L96" s="17"/>
      <c r="M96" s="17"/>
      <c r="N96" s="122">
        <f t="shared" si="21"/>
        <v>0</v>
      </c>
      <c r="O96" s="121">
        <f>IF(AND(D96="M",K96="N/A (Please provide reason)"),1,0)</f>
        <v>0</v>
      </c>
      <c r="P96" s="212">
        <f>IF(E96 = "YES",1,0)</f>
        <v>1</v>
      </c>
      <c r="Q96" s="92"/>
      <c r="R96" s="92"/>
      <c r="S96" s="92"/>
      <c r="T96" s="92"/>
      <c r="U96" s="381" t="s">
        <v>686</v>
      </c>
    </row>
    <row r="97" spans="1:21" ht="258" customHeight="1" x14ac:dyDescent="0.25">
      <c r="A97" s="457" t="s">
        <v>519</v>
      </c>
      <c r="B97" s="587"/>
      <c r="C97" s="565"/>
      <c r="D97" s="568"/>
      <c r="E97" s="554"/>
      <c r="F97" s="446" t="s">
        <v>1612</v>
      </c>
      <c r="G97" s="581" t="s">
        <v>1597</v>
      </c>
      <c r="H97" s="582"/>
      <c r="I97" s="263" t="s">
        <v>1599</v>
      </c>
      <c r="J97" s="263" t="s">
        <v>1028</v>
      </c>
      <c r="K97" s="45"/>
      <c r="L97" s="17"/>
      <c r="M97" s="17"/>
      <c r="N97" s="122" t="str">
        <f t="shared" ref="N97" si="31">IF(K97="","0",IF(K97="Pass",1,IF(K97="Fail",0,IF(K97="TBD",0,IF(K97="N/A (Please provide reason)",1)))))</f>
        <v>0</v>
      </c>
      <c r="O97" s="121">
        <f>IF(AND(D96="M",K97="N/A (Please provide reason)"),1,0)</f>
        <v>0</v>
      </c>
      <c r="P97" s="212">
        <f>IF(E96 = "YES",1,0)</f>
        <v>1</v>
      </c>
      <c r="Q97" s="92"/>
      <c r="R97" s="92"/>
      <c r="S97" s="92"/>
      <c r="T97" s="92"/>
    </row>
    <row r="98" spans="1:21" ht="96" customHeight="1" x14ac:dyDescent="0.25">
      <c r="A98" s="457" t="s">
        <v>521</v>
      </c>
      <c r="B98" s="586" t="s">
        <v>522</v>
      </c>
      <c r="C98" s="564" t="s">
        <v>1528</v>
      </c>
      <c r="D98" s="567" t="s">
        <v>249</v>
      </c>
      <c r="E98" s="43" t="s">
        <v>207</v>
      </c>
      <c r="F98" s="446" t="s">
        <v>1029</v>
      </c>
      <c r="G98" s="581" t="s">
        <v>1035</v>
      </c>
      <c r="H98" s="582"/>
      <c r="I98" s="263" t="s">
        <v>1036</v>
      </c>
      <c r="J98" s="263" t="s">
        <v>1028</v>
      </c>
      <c r="K98" s="45" t="s">
        <v>665</v>
      </c>
      <c r="L98" s="17"/>
      <c r="M98" s="17"/>
      <c r="N98" s="122">
        <f t="shared" si="21"/>
        <v>0</v>
      </c>
      <c r="O98" s="121">
        <f>IF(AND(D98="M",K98="N/A (Please provide reason)"),1,0)</f>
        <v>0</v>
      </c>
      <c r="P98" s="212">
        <f>IF(E98 = "YES",1,0)</f>
        <v>1</v>
      </c>
      <c r="Q98" s="92"/>
      <c r="R98" s="92"/>
      <c r="S98" s="92"/>
      <c r="T98" s="92"/>
      <c r="U98" s="381" t="s">
        <v>666</v>
      </c>
    </row>
    <row r="99" spans="1:21" ht="121.5" customHeight="1" x14ac:dyDescent="0.25">
      <c r="A99" s="457" t="s">
        <v>524</v>
      </c>
      <c r="B99" s="587"/>
      <c r="C99" s="565"/>
      <c r="D99" s="568"/>
      <c r="E99" s="47" t="s">
        <v>207</v>
      </c>
      <c r="F99" s="446" t="s">
        <v>1037</v>
      </c>
      <c r="G99" s="581" t="s">
        <v>1038</v>
      </c>
      <c r="H99" s="582"/>
      <c r="I99" s="263" t="s">
        <v>1039</v>
      </c>
      <c r="J99" s="263" t="s">
        <v>1028</v>
      </c>
      <c r="K99" s="45" t="s">
        <v>665</v>
      </c>
      <c r="L99" s="17"/>
      <c r="M99" s="17"/>
      <c r="N99" s="122">
        <f t="shared" si="21"/>
        <v>0</v>
      </c>
      <c r="O99" s="121">
        <f>IF(AND(D98="M",K99="N/A (Please provide reason)"),1,0)</f>
        <v>0</v>
      </c>
      <c r="P99" s="212">
        <f t="shared" ref="P99:P105" si="32">IF(E99 = "YES",1,0)</f>
        <v>1</v>
      </c>
      <c r="Q99" s="92"/>
      <c r="R99" s="92"/>
      <c r="S99" s="92"/>
      <c r="T99" s="92"/>
      <c r="U99" s="381" t="s">
        <v>666</v>
      </c>
    </row>
    <row r="100" spans="1:21" s="423" customFormat="1" ht="142.5" customHeight="1" x14ac:dyDescent="0.25">
      <c r="A100" s="457" t="s">
        <v>1478</v>
      </c>
      <c r="B100" s="587"/>
      <c r="C100" s="565"/>
      <c r="D100" s="568"/>
      <c r="E100" s="417" t="s">
        <v>207</v>
      </c>
      <c r="F100" s="446" t="s">
        <v>1483</v>
      </c>
      <c r="G100" s="581" t="s">
        <v>1482</v>
      </c>
      <c r="H100" s="582"/>
      <c r="I100" s="263" t="s">
        <v>1598</v>
      </c>
      <c r="J100" s="263" t="s">
        <v>1028</v>
      </c>
      <c r="K100" s="418" t="s">
        <v>665</v>
      </c>
      <c r="L100" s="419"/>
      <c r="M100" s="419"/>
      <c r="N100" s="420">
        <f t="shared" ref="N100:N103" si="33">IF(K100="","0",IF(K100="Pass",1,IF(K100="Fail",0,IF(K100="TBD",0,IF(K100="N/A (Please provide reason)",1)))))</f>
        <v>0</v>
      </c>
      <c r="O100" s="421">
        <f>IF(AND(D99="M",K100="N/A (Please provide reason)"),1,0)</f>
        <v>0</v>
      </c>
      <c r="P100" s="212">
        <f>IF(E100 = "YES",1,0)</f>
        <v>1</v>
      </c>
      <c r="Q100" s="422"/>
      <c r="R100" s="422"/>
      <c r="S100" s="422"/>
      <c r="T100" s="422"/>
      <c r="U100" s="423" t="s">
        <v>666</v>
      </c>
    </row>
    <row r="101" spans="1:21" s="423" customFormat="1" ht="142.5" customHeight="1" x14ac:dyDescent="0.25">
      <c r="A101" s="457" t="s">
        <v>1479</v>
      </c>
      <c r="B101" s="587"/>
      <c r="C101" s="565"/>
      <c r="D101" s="568"/>
      <c r="E101" s="417" t="s">
        <v>207</v>
      </c>
      <c r="F101" s="446" t="s">
        <v>1490</v>
      </c>
      <c r="G101" s="581" t="s">
        <v>1484</v>
      </c>
      <c r="H101" s="582"/>
      <c r="I101" s="263" t="s">
        <v>1526</v>
      </c>
      <c r="J101" s="263" t="s">
        <v>1028</v>
      </c>
      <c r="K101" s="418" t="s">
        <v>665</v>
      </c>
      <c r="L101" s="419"/>
      <c r="M101" s="419"/>
      <c r="N101" s="420">
        <f t="shared" si="33"/>
        <v>0</v>
      </c>
      <c r="O101" s="421">
        <f>IF(AND(D101="M",K101="N/A (Please provide reason)"),1,0)</f>
        <v>0</v>
      </c>
      <c r="P101" s="212">
        <f t="shared" si="32"/>
        <v>1</v>
      </c>
      <c r="Q101" s="422"/>
      <c r="R101" s="422"/>
      <c r="S101" s="422"/>
      <c r="T101" s="422"/>
      <c r="U101" s="423" t="s">
        <v>666</v>
      </c>
    </row>
    <row r="102" spans="1:21" s="423" customFormat="1" ht="142.5" customHeight="1" x14ac:dyDescent="0.25">
      <c r="A102" s="457" t="s">
        <v>1480</v>
      </c>
      <c r="B102" s="587"/>
      <c r="C102" s="565"/>
      <c r="D102" s="568"/>
      <c r="E102" s="417" t="s">
        <v>207</v>
      </c>
      <c r="F102" s="446" t="s">
        <v>1485</v>
      </c>
      <c r="G102" s="581" t="s">
        <v>1486</v>
      </c>
      <c r="H102" s="582"/>
      <c r="I102" s="263" t="s">
        <v>1527</v>
      </c>
      <c r="J102" s="263" t="s">
        <v>1028</v>
      </c>
      <c r="K102" s="418" t="s">
        <v>665</v>
      </c>
      <c r="L102" s="419"/>
      <c r="M102" s="419"/>
      <c r="N102" s="122">
        <f t="shared" si="33"/>
        <v>0</v>
      </c>
      <c r="O102" s="121">
        <f>IF(AND(D101="M",K102="N/A (Please provide reason)"),1,0)</f>
        <v>0</v>
      </c>
      <c r="P102" s="212">
        <f t="shared" si="32"/>
        <v>1</v>
      </c>
      <c r="Q102" s="422"/>
      <c r="R102" s="422"/>
      <c r="S102" s="422"/>
      <c r="T102" s="422"/>
    </row>
    <row r="103" spans="1:21" s="423" customFormat="1" ht="142.5" customHeight="1" x14ac:dyDescent="0.25">
      <c r="A103" s="457" t="s">
        <v>1481</v>
      </c>
      <c r="B103" s="587"/>
      <c r="C103" s="565"/>
      <c r="D103" s="568"/>
      <c r="E103" s="417" t="s">
        <v>207</v>
      </c>
      <c r="F103" s="446" t="s">
        <v>1487</v>
      </c>
      <c r="G103" s="581" t="s">
        <v>1488</v>
      </c>
      <c r="H103" s="582"/>
      <c r="I103" s="263" t="s">
        <v>1489</v>
      </c>
      <c r="J103" s="263" t="s">
        <v>1028</v>
      </c>
      <c r="K103" s="418" t="s">
        <v>665</v>
      </c>
      <c r="L103" s="419"/>
      <c r="M103" s="419"/>
      <c r="N103" s="122">
        <f t="shared" si="33"/>
        <v>0</v>
      </c>
      <c r="O103" s="121">
        <f>IF(AND(D98="M",K103="N/A (Please provide reason)"),1,0)</f>
        <v>0</v>
      </c>
      <c r="P103" s="212">
        <f>IF(E103 = "YES",1,0)</f>
        <v>1</v>
      </c>
      <c r="Q103" s="422"/>
      <c r="R103" s="422"/>
      <c r="S103" s="422"/>
      <c r="T103" s="422"/>
    </row>
    <row r="104" spans="1:21" ht="138" customHeight="1" x14ac:dyDescent="0.25">
      <c r="A104" s="457" t="s">
        <v>527</v>
      </c>
      <c r="B104" s="587"/>
      <c r="C104" s="565"/>
      <c r="D104" s="568"/>
      <c r="E104" s="47" t="s">
        <v>207</v>
      </c>
      <c r="F104" s="446" t="s">
        <v>1040</v>
      </c>
      <c r="G104" s="581" t="s">
        <v>1041</v>
      </c>
      <c r="H104" s="582"/>
      <c r="I104" s="263" t="s">
        <v>1042</v>
      </c>
      <c r="J104" s="263" t="s">
        <v>1028</v>
      </c>
      <c r="K104" s="45" t="s">
        <v>665</v>
      </c>
      <c r="L104" s="17"/>
      <c r="M104" s="17"/>
      <c r="N104" s="122">
        <f t="shared" ref="N104" si="34">IF(K104="","0",IF(K104="Pass",1,IF(K104="Fail",0,IF(K104="TBD",0,IF(K104="N/A (Please provide reason)",1)))))</f>
        <v>0</v>
      </c>
      <c r="O104" s="121">
        <f>IF(AND(D98="M",K104="N/A (Please provide reason)"),1,0)</f>
        <v>0</v>
      </c>
      <c r="P104" s="212">
        <f t="shared" si="32"/>
        <v>1</v>
      </c>
      <c r="Q104" s="92"/>
      <c r="R104" s="92"/>
      <c r="S104" s="92"/>
      <c r="T104" s="92"/>
      <c r="U104" s="381" t="s">
        <v>666</v>
      </c>
    </row>
    <row r="105" spans="1:21" ht="138.75" customHeight="1" x14ac:dyDescent="0.25">
      <c r="A105" s="457" t="s">
        <v>529</v>
      </c>
      <c r="B105" s="587"/>
      <c r="C105" s="565"/>
      <c r="D105" s="569"/>
      <c r="E105" s="47" t="s">
        <v>207</v>
      </c>
      <c r="F105" s="446" t="s">
        <v>1043</v>
      </c>
      <c r="G105" s="581" t="s">
        <v>1044</v>
      </c>
      <c r="H105" s="582"/>
      <c r="I105" s="263" t="s">
        <v>1502</v>
      </c>
      <c r="J105" s="263" t="s">
        <v>1028</v>
      </c>
      <c r="K105" s="45" t="s">
        <v>665</v>
      </c>
      <c r="L105" s="17"/>
      <c r="M105" s="17"/>
      <c r="N105" s="122">
        <f t="shared" si="21"/>
        <v>0</v>
      </c>
      <c r="O105" s="121">
        <f>IF(AND(D98="M",K105="N/A (Please provide reason)"),1,0)</f>
        <v>0</v>
      </c>
      <c r="P105" s="212">
        <f t="shared" si="32"/>
        <v>1</v>
      </c>
      <c r="Q105" s="92"/>
      <c r="R105" s="92"/>
      <c r="S105" s="92"/>
      <c r="T105" s="92"/>
      <c r="U105" s="381" t="s">
        <v>666</v>
      </c>
    </row>
    <row r="106" spans="1:21" ht="109.5" customHeight="1" x14ac:dyDescent="0.25">
      <c r="A106" s="457" t="s">
        <v>531</v>
      </c>
      <c r="B106" s="453" t="s">
        <v>532</v>
      </c>
      <c r="C106" s="410" t="s">
        <v>1650</v>
      </c>
      <c r="D106" s="113" t="s">
        <v>249</v>
      </c>
      <c r="E106" s="43" t="s">
        <v>207</v>
      </c>
      <c r="F106" s="446" t="s">
        <v>1045</v>
      </c>
      <c r="G106" s="581" t="s">
        <v>1530</v>
      </c>
      <c r="H106" s="582"/>
      <c r="I106" s="263" t="s">
        <v>1529</v>
      </c>
      <c r="J106" s="263" t="s">
        <v>1046</v>
      </c>
      <c r="K106" s="45" t="s">
        <v>665</v>
      </c>
      <c r="L106" s="17"/>
      <c r="M106" s="17"/>
      <c r="N106" s="122">
        <f t="shared" si="21"/>
        <v>0</v>
      </c>
      <c r="O106" s="121">
        <f>IF(AND(D106="M",K106="N/A (Please provide reason)"),1,0)</f>
        <v>0</v>
      </c>
      <c r="P106" s="212">
        <f>IF(E106 = "YES",1,0)</f>
        <v>1</v>
      </c>
      <c r="Q106" s="92"/>
      <c r="R106" s="92"/>
      <c r="S106" s="92"/>
      <c r="T106" s="92"/>
      <c r="U106" s="381" t="s">
        <v>666</v>
      </c>
    </row>
    <row r="107" spans="1:21" ht="141.75" customHeight="1" x14ac:dyDescent="0.25">
      <c r="A107" s="457" t="s">
        <v>534</v>
      </c>
      <c r="B107" s="453" t="s">
        <v>535</v>
      </c>
      <c r="C107" s="410" t="s">
        <v>1651</v>
      </c>
      <c r="D107" s="113" t="s">
        <v>249</v>
      </c>
      <c r="E107" s="43" t="s">
        <v>207</v>
      </c>
      <c r="F107" s="446" t="s">
        <v>1047</v>
      </c>
      <c r="G107" s="581" t="s">
        <v>536</v>
      </c>
      <c r="H107" s="582"/>
      <c r="I107" s="263" t="s">
        <v>1048</v>
      </c>
      <c r="J107" s="263" t="s">
        <v>1049</v>
      </c>
      <c r="K107" s="45" t="s">
        <v>665</v>
      </c>
      <c r="L107" s="17"/>
      <c r="M107" s="17"/>
      <c r="N107" s="122">
        <f t="shared" si="21"/>
        <v>0</v>
      </c>
      <c r="O107" s="121">
        <f>IF(AND(D107="M",K107="N/A (Please provide reason)"),1,0)</f>
        <v>0</v>
      </c>
      <c r="P107" s="212">
        <f>IF(E107 = "YES",1,0)</f>
        <v>1</v>
      </c>
      <c r="Q107" s="92"/>
      <c r="R107" s="92"/>
      <c r="S107" s="92"/>
      <c r="T107" s="92"/>
      <c r="U107" s="381" t="s">
        <v>666</v>
      </c>
    </row>
    <row r="108" spans="1:21" ht="216.75" customHeight="1" x14ac:dyDescent="0.25">
      <c r="A108" s="457" t="s">
        <v>537</v>
      </c>
      <c r="B108" s="458" t="s">
        <v>538</v>
      </c>
      <c r="C108" s="410" t="s">
        <v>1652</v>
      </c>
      <c r="D108" s="113" t="s">
        <v>249</v>
      </c>
      <c r="E108" s="47" t="s">
        <v>207</v>
      </c>
      <c r="F108" s="410" t="s">
        <v>1050</v>
      </c>
      <c r="G108" s="581" t="s">
        <v>1051</v>
      </c>
      <c r="H108" s="582"/>
      <c r="I108" s="263" t="s">
        <v>1052</v>
      </c>
      <c r="J108" s="263" t="s">
        <v>1028</v>
      </c>
      <c r="K108" s="45" t="s">
        <v>665</v>
      </c>
      <c r="L108" s="17"/>
      <c r="M108" s="17"/>
      <c r="N108" s="122">
        <f t="shared" si="21"/>
        <v>0</v>
      </c>
      <c r="O108" s="121">
        <f>IF(AND(D108="M",K108="N/A (Please provide reason)"),1,0)</f>
        <v>0</v>
      </c>
      <c r="P108" s="212">
        <f>IF(E108 = "YES",1,0)</f>
        <v>1</v>
      </c>
      <c r="Q108" s="92"/>
      <c r="R108" s="92"/>
      <c r="S108" s="92"/>
      <c r="T108" s="92"/>
      <c r="U108" s="381" t="s">
        <v>686</v>
      </c>
    </row>
    <row r="109" spans="1:21" ht="71.25" customHeight="1" x14ac:dyDescent="0.25">
      <c r="A109" s="337" t="s">
        <v>539</v>
      </c>
      <c r="B109" s="355" t="s">
        <v>540</v>
      </c>
      <c r="C109" s="48" t="s">
        <v>1053</v>
      </c>
      <c r="D109" s="113" t="s">
        <v>249</v>
      </c>
      <c r="E109" s="47" t="s">
        <v>207</v>
      </c>
      <c r="F109" s="48" t="s">
        <v>1054</v>
      </c>
      <c r="G109" s="579" t="s">
        <v>1055</v>
      </c>
      <c r="H109" s="580"/>
      <c r="I109" s="46" t="s">
        <v>1056</v>
      </c>
      <c r="J109" s="46" t="s">
        <v>1057</v>
      </c>
      <c r="K109" s="67" t="s">
        <v>665</v>
      </c>
      <c r="L109" s="17"/>
      <c r="M109" s="17"/>
      <c r="N109" s="122">
        <f t="shared" ref="N109" si="35">IF(K109="","0",IF(K109="Pass",1,IF(K109="Fail",0,IF(K109="TBD",0,IF(K109="N/A (Please provide reason)",1)))))</f>
        <v>0</v>
      </c>
      <c r="O109" s="121">
        <f>IF(AND(D109="M",K109="N/A (Please provide reason)"),1,0)</f>
        <v>0</v>
      </c>
      <c r="P109" s="212">
        <f>IF(E109 = "YES",1,0)</f>
        <v>1</v>
      </c>
      <c r="Q109" s="92"/>
      <c r="R109" s="92"/>
      <c r="S109" s="92"/>
      <c r="T109" s="92"/>
      <c r="U109" s="381" t="s">
        <v>666</v>
      </c>
    </row>
    <row r="110" spans="1:21" ht="90.75" customHeight="1" x14ac:dyDescent="0.25">
      <c r="A110" s="337" t="s">
        <v>541</v>
      </c>
      <c r="B110" s="355" t="s">
        <v>542</v>
      </c>
      <c r="C110" s="48" t="s">
        <v>1058</v>
      </c>
      <c r="D110" s="84" t="s">
        <v>269</v>
      </c>
      <c r="E110" s="47" t="s">
        <v>207</v>
      </c>
      <c r="F110" s="48" t="s">
        <v>1059</v>
      </c>
      <c r="G110" s="579" t="s">
        <v>1060</v>
      </c>
      <c r="H110" s="580"/>
      <c r="I110" s="46" t="s">
        <v>1061</v>
      </c>
      <c r="J110" s="46" t="s">
        <v>1062</v>
      </c>
      <c r="K110" s="67" t="s">
        <v>665</v>
      </c>
      <c r="L110" s="17"/>
      <c r="M110" s="17" t="s">
        <v>0</v>
      </c>
      <c r="N110" s="122">
        <f t="shared" ref="N110" si="36">IF(K110="","0",IF(K110="Pass",1,IF(K110="Fail",0,IF(K110="TBD",0,IF(K110="N/A (Please provide reason)",1)))))</f>
        <v>0</v>
      </c>
      <c r="O110" s="121">
        <f>IF(AND(D110="M",K110="N/A (Please provide reason)"),1,0)</f>
        <v>0</v>
      </c>
      <c r="P110" s="212">
        <f>IF(E110 = "YES",1,0)</f>
        <v>1</v>
      </c>
      <c r="Q110" s="92"/>
      <c r="R110" s="92"/>
      <c r="S110" s="92"/>
      <c r="T110" s="92"/>
      <c r="U110" s="381" t="s">
        <v>686</v>
      </c>
    </row>
    <row r="111" spans="1:21" ht="13.35" customHeight="1" x14ac:dyDescent="0.25">
      <c r="A111" s="90" t="s">
        <v>1063</v>
      </c>
      <c r="B111" s="12"/>
      <c r="C111" s="13"/>
      <c r="D111" s="14"/>
      <c r="E111" s="15"/>
      <c r="F111" s="14"/>
      <c r="G111" s="14"/>
      <c r="H111" s="14"/>
      <c r="I111" s="14"/>
      <c r="J111" s="14"/>
      <c r="K111" s="14"/>
      <c r="L111" s="14"/>
      <c r="M111" s="14"/>
      <c r="N111" s="15"/>
      <c r="O111" s="15"/>
      <c r="P111" s="15"/>
      <c r="Q111" s="92"/>
      <c r="R111" s="92"/>
      <c r="S111" s="92"/>
      <c r="T111" s="92"/>
    </row>
    <row r="112" spans="1:21" ht="12.75" x14ac:dyDescent="0.25">
      <c r="A112" s="109"/>
      <c r="B112" s="110"/>
      <c r="C112" s="104"/>
      <c r="D112" s="104"/>
      <c r="E112" s="106"/>
      <c r="F112" s="104"/>
      <c r="G112" s="104"/>
      <c r="H112" s="104"/>
      <c r="I112" s="104"/>
      <c r="J112" s="104"/>
      <c r="K112" s="104"/>
      <c r="L112" s="104"/>
      <c r="M112" s="104"/>
      <c r="N112" s="92"/>
      <c r="O112" s="92"/>
      <c r="P112" s="92"/>
      <c r="Q112" s="92"/>
      <c r="R112" s="92"/>
      <c r="S112" s="92"/>
      <c r="T112" s="92"/>
    </row>
    <row r="113" spans="1:20" ht="12.75" x14ac:dyDescent="0.25">
      <c r="A113" s="107"/>
      <c r="B113" s="108"/>
      <c r="C113" s="95"/>
      <c r="D113" s="95"/>
      <c r="E113" s="100"/>
      <c r="F113" s="95"/>
      <c r="G113" s="95"/>
      <c r="H113" s="95"/>
      <c r="I113" s="95"/>
      <c r="J113" s="95"/>
      <c r="K113" s="97" t="s">
        <v>750</v>
      </c>
      <c r="L113" s="214" t="s">
        <v>751</v>
      </c>
      <c r="M113" s="215"/>
      <c r="N113" s="92"/>
      <c r="O113" s="92"/>
      <c r="P113" s="92"/>
      <c r="Q113" s="92"/>
      <c r="R113" s="92"/>
      <c r="S113" s="92"/>
      <c r="T113" s="92"/>
    </row>
    <row r="114" spans="1:20" ht="15" x14ac:dyDescent="0.25">
      <c r="A114" s="91"/>
      <c r="B114" s="92"/>
      <c r="C114" s="93"/>
      <c r="D114" s="92"/>
      <c r="E114" s="96"/>
      <c r="F114" s="91"/>
      <c r="G114" s="92"/>
      <c r="H114" s="92"/>
      <c r="I114" s="92"/>
      <c r="J114" s="92"/>
      <c r="K114" s="40" t="s">
        <v>665</v>
      </c>
      <c r="L114" s="115" t="s">
        <v>753</v>
      </c>
      <c r="M114" s="216">
        <f>SUM(M115:M116)</f>
        <v>90</v>
      </c>
      <c r="N114" s="92"/>
      <c r="O114" s="92"/>
      <c r="P114" s="92"/>
      <c r="Q114" s="92"/>
      <c r="R114" s="92"/>
      <c r="S114" s="92"/>
      <c r="T114" s="92"/>
    </row>
    <row r="115" spans="1:20" ht="15" x14ac:dyDescent="0.25">
      <c r="A115" s="91"/>
      <c r="B115" s="92"/>
      <c r="C115" s="93"/>
      <c r="D115" s="92"/>
      <c r="E115" s="96"/>
      <c r="F115" s="91"/>
      <c r="G115" s="92"/>
      <c r="H115" s="92"/>
      <c r="I115" s="92"/>
      <c r="J115" s="92"/>
      <c r="K115" s="21" t="s">
        <v>752</v>
      </c>
      <c r="L115" s="115" t="s">
        <v>755</v>
      </c>
      <c r="M115" s="219">
        <f>COUNTIFS(N1:N111,0,P1:P111,1)</f>
        <v>90</v>
      </c>
      <c r="N115" s="92"/>
      <c r="O115" s="92"/>
      <c r="P115" s="92"/>
      <c r="Q115" s="92"/>
      <c r="R115" s="92"/>
      <c r="S115" s="92"/>
      <c r="T115" s="92"/>
    </row>
    <row r="116" spans="1:20" ht="30" customHeight="1" x14ac:dyDescent="0.25">
      <c r="A116" s="91"/>
      <c r="B116" s="92"/>
      <c r="C116" s="93"/>
      <c r="D116" s="92"/>
      <c r="E116" s="96"/>
      <c r="F116" s="91"/>
      <c r="G116" s="92"/>
      <c r="H116" s="92"/>
      <c r="I116" s="92"/>
      <c r="J116" s="92"/>
      <c r="K116" s="20" t="s">
        <v>754</v>
      </c>
      <c r="L116" s="220" t="s">
        <v>757</v>
      </c>
      <c r="M116" s="219">
        <f>COUNTIFS(N1:N111,1,P1:P111,1)</f>
        <v>0</v>
      </c>
      <c r="N116" s="92"/>
      <c r="O116" s="92"/>
      <c r="P116" s="92"/>
      <c r="Q116" s="92"/>
      <c r="R116" s="92"/>
      <c r="S116" s="92"/>
      <c r="T116" s="92"/>
    </row>
    <row r="117" spans="1:20" ht="15" x14ac:dyDescent="0.25">
      <c r="A117" s="91"/>
      <c r="B117" s="92"/>
      <c r="C117" s="93"/>
      <c r="D117" s="92"/>
      <c r="E117" s="96"/>
      <c r="F117" s="91"/>
      <c r="G117" s="92"/>
      <c r="H117" s="92"/>
      <c r="I117" s="92"/>
      <c r="J117" s="92"/>
      <c r="K117" s="22" t="s">
        <v>756</v>
      </c>
      <c r="L117" s="220" t="s">
        <v>758</v>
      </c>
      <c r="M117" s="23">
        <f>SUM(M116/M114)</f>
        <v>0</v>
      </c>
      <c r="N117" s="92"/>
      <c r="O117" s="92"/>
      <c r="P117" s="92"/>
      <c r="Q117" s="92"/>
      <c r="R117" s="92"/>
      <c r="S117" s="92"/>
      <c r="T117" s="92"/>
    </row>
    <row r="118" spans="1:20" ht="15" x14ac:dyDescent="0.25">
      <c r="A118" s="91"/>
      <c r="B118" s="92"/>
      <c r="C118" s="93"/>
      <c r="D118" s="92"/>
      <c r="E118" s="96"/>
      <c r="F118" s="91"/>
      <c r="G118" s="92"/>
      <c r="H118" s="92"/>
      <c r="I118" s="92"/>
      <c r="J118" s="92"/>
      <c r="K118" s="92"/>
      <c r="L118" s="102"/>
      <c r="M118" s="217"/>
      <c r="N118" s="92"/>
      <c r="O118" s="92"/>
      <c r="P118" s="92"/>
      <c r="Q118" s="92"/>
      <c r="R118" s="92"/>
      <c r="S118" s="92"/>
      <c r="T118" s="92"/>
    </row>
    <row r="119" spans="1:20" ht="15" x14ac:dyDescent="0.25">
      <c r="A119" s="91"/>
      <c r="B119" s="92"/>
      <c r="C119" s="93"/>
      <c r="D119" s="92"/>
      <c r="E119" s="96"/>
      <c r="F119" s="91"/>
      <c r="G119" s="92"/>
      <c r="H119" s="92"/>
      <c r="I119" s="92"/>
      <c r="J119" s="92"/>
      <c r="K119" s="92"/>
      <c r="L119" s="92"/>
      <c r="M119" s="92"/>
      <c r="N119" s="96"/>
      <c r="O119" s="92"/>
      <c r="P119" s="92"/>
      <c r="Q119" s="92"/>
      <c r="R119" s="92"/>
      <c r="S119" s="92"/>
      <c r="T119" s="92"/>
    </row>
    <row r="120" spans="1:20" ht="15" x14ac:dyDescent="0.25">
      <c r="A120" s="91"/>
      <c r="B120" s="92"/>
      <c r="C120" s="93"/>
      <c r="D120" s="92"/>
      <c r="E120" s="96"/>
      <c r="F120" s="91"/>
      <c r="G120" s="92"/>
      <c r="H120" s="92"/>
      <c r="I120" s="92"/>
      <c r="J120" s="92"/>
      <c r="K120" s="92"/>
      <c r="L120" s="92"/>
      <c r="M120" s="92"/>
      <c r="N120" s="96"/>
      <c r="O120" s="92"/>
      <c r="P120" s="92"/>
      <c r="Q120" s="92"/>
      <c r="R120" s="92"/>
      <c r="S120" s="92"/>
      <c r="T120" s="92"/>
    </row>
    <row r="121" spans="1:20" ht="15" x14ac:dyDescent="0.25">
      <c r="A121" s="91"/>
      <c r="B121" s="92"/>
      <c r="C121" s="93"/>
      <c r="D121" s="92"/>
      <c r="E121" s="96"/>
      <c r="F121" s="91"/>
      <c r="G121" s="92"/>
      <c r="H121" s="92"/>
      <c r="I121" s="92"/>
      <c r="J121" s="92"/>
      <c r="K121" s="92"/>
      <c r="L121" s="92"/>
      <c r="M121" s="92"/>
      <c r="N121" s="96"/>
      <c r="O121" s="92"/>
      <c r="P121" s="92"/>
      <c r="Q121" s="92"/>
      <c r="R121" s="92"/>
      <c r="S121" s="92"/>
      <c r="T121" s="92"/>
    </row>
    <row r="122" spans="1:20" ht="15" x14ac:dyDescent="0.25">
      <c r="A122" s="91"/>
      <c r="B122" s="92"/>
      <c r="C122" s="93"/>
      <c r="D122" s="92"/>
      <c r="E122" s="96"/>
      <c r="F122" s="91"/>
      <c r="G122" s="92"/>
      <c r="H122" s="92"/>
      <c r="I122" s="92"/>
      <c r="J122" s="92"/>
      <c r="K122" s="92"/>
      <c r="L122" s="92"/>
      <c r="M122" s="92"/>
      <c r="N122" s="96"/>
      <c r="O122" s="92"/>
      <c r="P122" s="92"/>
      <c r="Q122" s="92"/>
      <c r="R122" s="92"/>
      <c r="S122" s="92"/>
      <c r="T122" s="92"/>
    </row>
    <row r="123" spans="1:20" ht="15" x14ac:dyDescent="0.25">
      <c r="A123" s="91"/>
      <c r="B123" s="92"/>
      <c r="C123" s="93"/>
      <c r="D123" s="92"/>
      <c r="E123" s="96"/>
      <c r="F123" s="91"/>
      <c r="G123" s="92"/>
      <c r="H123" s="92"/>
      <c r="I123" s="92"/>
      <c r="J123" s="92"/>
      <c r="K123" s="92"/>
      <c r="L123" s="92"/>
      <c r="M123" s="92"/>
      <c r="N123" s="96"/>
      <c r="O123" s="92"/>
      <c r="P123" s="92"/>
      <c r="Q123" s="92"/>
      <c r="R123" s="92"/>
      <c r="S123" s="92"/>
      <c r="T123" s="92"/>
    </row>
    <row r="124" spans="1:20" ht="15" x14ac:dyDescent="0.25">
      <c r="A124" s="91"/>
      <c r="B124" s="92"/>
      <c r="C124" s="93"/>
      <c r="D124" s="92"/>
      <c r="E124" s="96"/>
      <c r="F124" s="91"/>
      <c r="G124" s="92"/>
      <c r="H124" s="92"/>
      <c r="I124" s="92"/>
      <c r="J124" s="92"/>
      <c r="K124" s="92"/>
      <c r="L124" s="92"/>
      <c r="M124" s="92"/>
      <c r="N124" s="96"/>
      <c r="O124" s="92"/>
      <c r="P124" s="92"/>
      <c r="Q124" s="92"/>
      <c r="R124" s="92"/>
      <c r="S124" s="92"/>
      <c r="T124" s="92"/>
    </row>
    <row r="125" spans="1:20" ht="15" x14ac:dyDescent="0.25">
      <c r="A125" s="91"/>
      <c r="B125" s="92"/>
      <c r="C125" s="93"/>
      <c r="D125" s="92"/>
      <c r="E125" s="96"/>
      <c r="F125" s="91"/>
      <c r="G125" s="92"/>
      <c r="H125" s="92"/>
      <c r="I125" s="92"/>
      <c r="J125" s="92"/>
      <c r="K125" s="92"/>
      <c r="L125" s="92"/>
      <c r="M125" s="92"/>
      <c r="N125" s="96"/>
      <c r="O125" s="92"/>
      <c r="P125" s="92"/>
      <c r="Q125" s="92"/>
      <c r="R125" s="92"/>
      <c r="S125" s="92"/>
      <c r="T125" s="92"/>
    </row>
    <row r="126" spans="1:20" ht="15" x14ac:dyDescent="0.25">
      <c r="A126" s="91"/>
      <c r="B126" s="92"/>
      <c r="C126" s="93"/>
      <c r="D126" s="92"/>
      <c r="E126" s="96"/>
      <c r="F126" s="91"/>
      <c r="G126" s="92"/>
      <c r="H126" s="92"/>
      <c r="I126" s="92"/>
      <c r="J126" s="92"/>
      <c r="K126" s="92"/>
      <c r="L126" s="92"/>
      <c r="M126" s="92"/>
      <c r="N126" s="96"/>
      <c r="O126" s="92"/>
      <c r="P126" s="92"/>
      <c r="Q126" s="92"/>
      <c r="R126" s="92"/>
      <c r="S126" s="92"/>
      <c r="T126" s="92"/>
    </row>
    <row r="127" spans="1:20" ht="15" x14ac:dyDescent="0.25">
      <c r="A127" s="91"/>
      <c r="B127" s="92"/>
      <c r="C127" s="93"/>
      <c r="D127" s="92"/>
      <c r="E127" s="96"/>
      <c r="F127" s="91"/>
      <c r="G127" s="92"/>
      <c r="H127" s="92"/>
      <c r="I127" s="92"/>
      <c r="J127" s="92"/>
      <c r="K127" s="92"/>
      <c r="L127" s="92"/>
      <c r="M127" s="92"/>
      <c r="N127" s="96"/>
      <c r="O127" s="92"/>
      <c r="P127" s="92"/>
      <c r="Q127" s="92"/>
      <c r="R127" s="92"/>
      <c r="S127" s="92"/>
      <c r="T127" s="92"/>
    </row>
    <row r="128" spans="1:20" ht="15" x14ac:dyDescent="0.25">
      <c r="A128" s="91"/>
      <c r="B128" s="92"/>
      <c r="C128" s="93"/>
      <c r="D128" s="92"/>
      <c r="E128" s="96"/>
      <c r="F128" s="91"/>
      <c r="G128" s="92"/>
      <c r="H128" s="92"/>
      <c r="I128" s="92"/>
      <c r="J128" s="92"/>
      <c r="K128" s="92"/>
      <c r="L128" s="92"/>
      <c r="M128" s="92"/>
      <c r="N128" s="96"/>
      <c r="O128" s="92"/>
      <c r="P128" s="92"/>
      <c r="Q128" s="92"/>
      <c r="R128" s="92"/>
      <c r="S128" s="92"/>
      <c r="T128" s="92"/>
    </row>
    <row r="129" spans="1:20" ht="15" x14ac:dyDescent="0.25">
      <c r="A129" s="91"/>
      <c r="B129" s="92"/>
      <c r="C129" s="93"/>
      <c r="D129" s="92"/>
      <c r="E129" s="96"/>
      <c r="F129" s="91"/>
      <c r="G129" s="92"/>
      <c r="H129" s="92"/>
      <c r="I129" s="92"/>
      <c r="J129" s="92"/>
      <c r="K129" s="92"/>
      <c r="L129" s="92"/>
      <c r="M129" s="92"/>
      <c r="N129" s="96"/>
      <c r="O129" s="92"/>
      <c r="P129" s="92"/>
      <c r="Q129" s="92"/>
      <c r="R129" s="92"/>
      <c r="S129" s="92"/>
      <c r="T129" s="92"/>
    </row>
    <row r="130" spans="1:20" ht="15" x14ac:dyDescent="0.25">
      <c r="A130" s="91"/>
      <c r="B130" s="92"/>
      <c r="C130" s="93"/>
      <c r="D130" s="92"/>
      <c r="E130" s="96"/>
      <c r="F130" s="91"/>
      <c r="G130" s="92"/>
      <c r="H130" s="92"/>
      <c r="I130" s="92"/>
      <c r="J130" s="92"/>
      <c r="K130" s="92"/>
      <c r="L130" s="92"/>
      <c r="M130" s="92"/>
      <c r="N130" s="96"/>
      <c r="O130" s="92"/>
      <c r="P130" s="92"/>
      <c r="Q130" s="92"/>
      <c r="R130" s="92"/>
      <c r="S130" s="92"/>
      <c r="T130" s="92"/>
    </row>
    <row r="131" spans="1:20" ht="15" x14ac:dyDescent="0.25">
      <c r="A131" s="91"/>
      <c r="B131" s="92"/>
      <c r="C131" s="93"/>
      <c r="D131" s="92"/>
      <c r="E131" s="96"/>
      <c r="F131" s="91"/>
      <c r="G131" s="92"/>
      <c r="H131" s="92"/>
      <c r="I131" s="92"/>
      <c r="J131" s="92"/>
      <c r="K131" s="92"/>
      <c r="L131" s="92"/>
      <c r="M131" s="92"/>
      <c r="N131" s="96"/>
      <c r="O131" s="92"/>
      <c r="P131" s="92"/>
      <c r="Q131" s="92"/>
      <c r="R131" s="92"/>
      <c r="S131" s="92"/>
      <c r="T131" s="92"/>
    </row>
    <row r="132" spans="1:20" ht="15" x14ac:dyDescent="0.25">
      <c r="A132" s="91"/>
      <c r="B132" s="92"/>
      <c r="C132" s="93"/>
      <c r="D132" s="92"/>
      <c r="E132" s="96"/>
      <c r="F132" s="91"/>
      <c r="G132" s="92"/>
      <c r="H132" s="92"/>
      <c r="I132" s="92"/>
      <c r="J132" s="92"/>
      <c r="K132" s="92"/>
      <c r="L132" s="92"/>
      <c r="M132" s="92"/>
      <c r="N132" s="96"/>
      <c r="O132" s="92"/>
      <c r="P132" s="92"/>
      <c r="Q132" s="92"/>
      <c r="R132" s="92"/>
      <c r="S132" s="92"/>
      <c r="T132" s="92"/>
    </row>
    <row r="133" spans="1:20" ht="15" x14ac:dyDescent="0.25">
      <c r="A133" s="91"/>
      <c r="B133" s="92"/>
      <c r="C133" s="93"/>
      <c r="D133" s="92"/>
      <c r="E133" s="96"/>
      <c r="F133" s="91"/>
      <c r="G133" s="92"/>
      <c r="H133" s="92"/>
      <c r="I133" s="92"/>
      <c r="J133" s="92"/>
      <c r="K133" s="92"/>
      <c r="L133" s="92"/>
      <c r="M133" s="92"/>
      <c r="N133" s="96"/>
      <c r="O133" s="92"/>
      <c r="P133" s="92"/>
      <c r="Q133" s="92"/>
      <c r="R133" s="92"/>
      <c r="S133" s="92"/>
      <c r="T133" s="92"/>
    </row>
    <row r="134" spans="1:20" ht="15" x14ac:dyDescent="0.25">
      <c r="A134" s="91"/>
      <c r="B134" s="92"/>
      <c r="C134" s="93"/>
      <c r="D134" s="92"/>
      <c r="E134" s="96"/>
      <c r="F134" s="91"/>
      <c r="G134" s="92"/>
      <c r="H134" s="92"/>
      <c r="I134" s="92"/>
      <c r="J134" s="92"/>
      <c r="K134" s="92"/>
      <c r="L134" s="92"/>
      <c r="M134" s="92"/>
      <c r="N134" s="96"/>
      <c r="O134" s="92"/>
      <c r="P134" s="92"/>
      <c r="Q134" s="92"/>
      <c r="R134" s="92"/>
      <c r="S134" s="92"/>
      <c r="T134" s="92"/>
    </row>
    <row r="135" spans="1:20" ht="15" x14ac:dyDescent="0.25">
      <c r="A135" s="91"/>
      <c r="B135" s="92"/>
      <c r="C135" s="93"/>
      <c r="D135" s="92"/>
      <c r="E135" s="96"/>
      <c r="F135" s="91"/>
      <c r="G135" s="92"/>
      <c r="H135" s="92"/>
      <c r="I135" s="92"/>
      <c r="J135" s="92"/>
      <c r="K135" s="92"/>
      <c r="L135" s="92"/>
      <c r="M135" s="92"/>
      <c r="N135" s="96"/>
      <c r="O135" s="92"/>
      <c r="P135" s="92"/>
      <c r="Q135" s="92"/>
      <c r="R135" s="92"/>
      <c r="S135" s="92"/>
      <c r="T135" s="92"/>
    </row>
    <row r="136" spans="1:20" ht="15" x14ac:dyDescent="0.25">
      <c r="A136" s="91"/>
      <c r="B136" s="92"/>
      <c r="C136" s="93"/>
      <c r="D136" s="92"/>
      <c r="E136" s="96"/>
      <c r="F136" s="91"/>
      <c r="G136" s="92"/>
      <c r="H136" s="92"/>
      <c r="I136" s="92"/>
      <c r="J136" s="92"/>
      <c r="K136" s="92"/>
      <c r="L136" s="92"/>
      <c r="M136" s="92"/>
      <c r="N136" s="96"/>
      <c r="O136" s="92"/>
      <c r="P136" s="92"/>
      <c r="Q136" s="92"/>
      <c r="R136" s="92"/>
      <c r="S136" s="92"/>
      <c r="T136" s="92"/>
    </row>
    <row r="137" spans="1:20" ht="15" x14ac:dyDescent="0.25">
      <c r="A137" s="91"/>
      <c r="B137" s="92"/>
      <c r="C137" s="93"/>
      <c r="D137" s="92"/>
      <c r="E137" s="96"/>
      <c r="F137" s="91"/>
      <c r="G137" s="92"/>
      <c r="H137" s="92"/>
      <c r="I137" s="92"/>
      <c r="J137" s="92"/>
      <c r="K137" s="92"/>
      <c r="L137" s="92"/>
      <c r="M137" s="92"/>
      <c r="N137" s="96"/>
      <c r="O137" s="92"/>
      <c r="P137" s="92"/>
      <c r="Q137" s="92"/>
      <c r="R137" s="92"/>
      <c r="S137" s="92"/>
      <c r="T137" s="92"/>
    </row>
    <row r="138" spans="1:20" ht="15" x14ac:dyDescent="0.25">
      <c r="A138" s="91"/>
      <c r="B138" s="92"/>
      <c r="C138" s="93"/>
      <c r="D138" s="92"/>
      <c r="E138" s="96"/>
      <c r="F138" s="91"/>
      <c r="G138" s="92"/>
      <c r="H138" s="92"/>
      <c r="I138" s="92"/>
      <c r="J138" s="92"/>
      <c r="K138" s="92"/>
      <c r="L138" s="92"/>
      <c r="M138" s="92"/>
      <c r="N138" s="96"/>
      <c r="O138" s="92"/>
      <c r="P138" s="92"/>
      <c r="Q138" s="92"/>
      <c r="R138" s="92"/>
      <c r="S138" s="92"/>
      <c r="T138" s="92"/>
    </row>
    <row r="139" spans="1:20" ht="15" x14ac:dyDescent="0.25">
      <c r="A139" s="91"/>
      <c r="B139" s="92"/>
      <c r="C139" s="93"/>
      <c r="D139" s="92"/>
      <c r="E139" s="96"/>
      <c r="F139" s="91"/>
      <c r="G139" s="92"/>
      <c r="H139" s="92"/>
      <c r="I139" s="92"/>
      <c r="J139" s="92"/>
      <c r="K139" s="92"/>
      <c r="L139" s="92"/>
      <c r="M139" s="92"/>
      <c r="N139" s="96"/>
      <c r="O139" s="92"/>
      <c r="P139" s="92"/>
      <c r="Q139" s="92"/>
      <c r="R139" s="92"/>
      <c r="S139" s="92"/>
      <c r="T139" s="92"/>
    </row>
    <row r="140" spans="1:20" ht="15" x14ac:dyDescent="0.25">
      <c r="A140" s="91"/>
      <c r="B140" s="92"/>
      <c r="C140" s="93"/>
      <c r="D140" s="92"/>
      <c r="E140" s="96"/>
      <c r="F140" s="91"/>
      <c r="G140" s="92"/>
      <c r="H140" s="92"/>
      <c r="I140" s="92"/>
      <c r="J140" s="92"/>
      <c r="K140" s="92"/>
      <c r="L140" s="92"/>
      <c r="M140" s="92"/>
      <c r="N140" s="96"/>
      <c r="O140" s="92"/>
      <c r="P140" s="92"/>
      <c r="Q140" s="92"/>
      <c r="R140" s="92"/>
      <c r="S140" s="92"/>
      <c r="T140" s="92"/>
    </row>
    <row r="141" spans="1:20" ht="15" x14ac:dyDescent="0.25">
      <c r="A141" s="91"/>
      <c r="B141" s="92"/>
      <c r="C141" s="93"/>
      <c r="D141" s="92"/>
      <c r="E141" s="96"/>
      <c r="F141" s="91"/>
      <c r="G141" s="92"/>
      <c r="H141" s="92"/>
      <c r="I141" s="92"/>
      <c r="J141" s="92"/>
      <c r="K141" s="92"/>
      <c r="L141" s="92"/>
      <c r="M141" s="92"/>
      <c r="N141" s="96"/>
      <c r="O141" s="92"/>
      <c r="P141" s="92"/>
      <c r="Q141" s="92"/>
      <c r="R141" s="92"/>
      <c r="S141" s="92"/>
      <c r="T141" s="92"/>
    </row>
    <row r="142" spans="1:20" ht="15" x14ac:dyDescent="0.25">
      <c r="A142" s="91"/>
      <c r="B142" s="92"/>
      <c r="C142" s="93"/>
      <c r="D142" s="92"/>
      <c r="E142" s="96"/>
      <c r="F142" s="91"/>
      <c r="G142" s="92"/>
      <c r="H142" s="92"/>
      <c r="I142" s="92"/>
      <c r="J142" s="92"/>
      <c r="K142" s="92"/>
      <c r="L142" s="92"/>
      <c r="M142" s="92"/>
      <c r="N142" s="96"/>
      <c r="O142" s="92"/>
      <c r="P142" s="92"/>
      <c r="Q142" s="92"/>
      <c r="R142" s="92"/>
      <c r="S142" s="92"/>
      <c r="T142" s="92"/>
    </row>
    <row r="143" spans="1:20" ht="15" x14ac:dyDescent="0.25">
      <c r="A143" s="91"/>
      <c r="B143" s="92"/>
      <c r="C143" s="93"/>
      <c r="D143" s="92"/>
      <c r="E143" s="96"/>
      <c r="F143" s="91"/>
      <c r="G143" s="92"/>
      <c r="H143" s="92"/>
      <c r="I143" s="92"/>
      <c r="J143" s="92"/>
      <c r="K143" s="92"/>
      <c r="L143" s="92"/>
      <c r="M143" s="92"/>
      <c r="N143" s="96"/>
      <c r="O143" s="92"/>
      <c r="P143" s="92"/>
      <c r="Q143" s="92"/>
      <c r="R143" s="92"/>
      <c r="S143" s="92"/>
      <c r="T143" s="92"/>
    </row>
    <row r="144" spans="1:20" ht="15" x14ac:dyDescent="0.25">
      <c r="A144" s="91"/>
      <c r="B144" s="92"/>
      <c r="C144" s="93"/>
      <c r="D144" s="92"/>
      <c r="E144" s="96"/>
      <c r="F144" s="91"/>
      <c r="G144" s="92"/>
      <c r="H144" s="92"/>
      <c r="I144" s="92"/>
      <c r="J144" s="92"/>
      <c r="K144" s="92"/>
      <c r="L144" s="92"/>
      <c r="M144" s="92"/>
      <c r="N144" s="96"/>
      <c r="O144" s="92"/>
      <c r="P144" s="92"/>
      <c r="Q144" s="92"/>
      <c r="R144" s="92"/>
      <c r="S144" s="92"/>
      <c r="T144" s="92"/>
    </row>
    <row r="145" spans="1:20" ht="15" x14ac:dyDescent="0.25">
      <c r="A145" s="91"/>
      <c r="B145" s="92"/>
      <c r="C145" s="93"/>
      <c r="D145" s="92"/>
      <c r="E145" s="96"/>
      <c r="F145" s="91"/>
      <c r="G145" s="92"/>
      <c r="H145" s="92"/>
      <c r="I145" s="92"/>
      <c r="J145" s="92"/>
      <c r="K145" s="92"/>
      <c r="L145" s="92"/>
      <c r="M145" s="92"/>
      <c r="N145" s="96"/>
      <c r="O145" s="92"/>
      <c r="P145" s="92"/>
      <c r="Q145" s="92"/>
      <c r="R145" s="92"/>
      <c r="S145" s="92"/>
      <c r="T145" s="92"/>
    </row>
    <row r="146" spans="1:20" ht="15" x14ac:dyDescent="0.25">
      <c r="A146" s="91"/>
      <c r="B146" s="92"/>
      <c r="C146" s="93"/>
      <c r="D146" s="92"/>
      <c r="E146" s="96"/>
      <c r="F146" s="91"/>
      <c r="G146" s="92"/>
      <c r="H146" s="92"/>
      <c r="I146" s="92"/>
      <c r="J146" s="92"/>
      <c r="K146" s="92"/>
      <c r="L146" s="92"/>
      <c r="M146" s="92"/>
      <c r="N146" s="96"/>
      <c r="O146" s="92"/>
      <c r="P146" s="92"/>
      <c r="Q146" s="92"/>
      <c r="R146" s="92"/>
      <c r="S146" s="92"/>
      <c r="T146" s="92"/>
    </row>
    <row r="147" spans="1:20" ht="15" x14ac:dyDescent="0.25">
      <c r="A147" s="91"/>
      <c r="B147" s="92"/>
      <c r="C147" s="93"/>
      <c r="D147" s="92"/>
      <c r="E147" s="96"/>
      <c r="F147" s="91"/>
      <c r="G147" s="92"/>
      <c r="H147" s="92"/>
      <c r="I147" s="92"/>
      <c r="J147" s="92"/>
      <c r="K147" s="92"/>
      <c r="L147" s="92"/>
      <c r="M147" s="92"/>
      <c r="N147" s="96"/>
      <c r="O147" s="92"/>
      <c r="P147" s="92"/>
      <c r="Q147" s="92"/>
      <c r="R147" s="92"/>
      <c r="S147" s="92"/>
      <c r="T147" s="92"/>
    </row>
    <row r="148" spans="1:20" ht="15" x14ac:dyDescent="0.25">
      <c r="A148" s="91"/>
      <c r="B148" s="92"/>
      <c r="C148" s="93"/>
      <c r="D148" s="92"/>
      <c r="E148" s="96"/>
      <c r="F148" s="91"/>
      <c r="G148" s="92"/>
      <c r="H148" s="92"/>
      <c r="I148" s="92"/>
      <c r="J148" s="92"/>
      <c r="K148" s="92"/>
      <c r="L148" s="92"/>
      <c r="M148" s="92"/>
      <c r="N148" s="96"/>
      <c r="O148" s="92"/>
      <c r="P148" s="92"/>
      <c r="Q148" s="92"/>
      <c r="R148" s="92"/>
      <c r="S148" s="92"/>
      <c r="T148" s="92"/>
    </row>
    <row r="149" spans="1:20" ht="15" x14ac:dyDescent="0.25">
      <c r="A149" s="91"/>
      <c r="B149" s="92"/>
      <c r="C149" s="93"/>
      <c r="D149" s="92"/>
      <c r="E149" s="96"/>
      <c r="F149" s="91"/>
      <c r="G149" s="92"/>
      <c r="H149" s="92"/>
      <c r="I149" s="92"/>
      <c r="J149" s="92"/>
      <c r="K149" s="92"/>
      <c r="L149" s="92"/>
      <c r="M149" s="92"/>
      <c r="N149" s="96"/>
      <c r="O149" s="92"/>
      <c r="P149" s="92"/>
      <c r="Q149" s="92"/>
      <c r="R149" s="92"/>
      <c r="S149" s="92"/>
      <c r="T149" s="92"/>
    </row>
    <row r="150" spans="1:20" ht="15" x14ac:dyDescent="0.25">
      <c r="A150" s="91"/>
      <c r="B150" s="92"/>
      <c r="C150" s="93"/>
      <c r="D150" s="92"/>
      <c r="E150" s="96"/>
      <c r="F150" s="91"/>
      <c r="G150" s="92"/>
      <c r="H150" s="92"/>
      <c r="I150" s="92"/>
      <c r="J150" s="92"/>
      <c r="K150" s="92"/>
      <c r="L150" s="92"/>
      <c r="M150" s="92"/>
      <c r="N150" s="96"/>
      <c r="O150" s="92"/>
      <c r="P150" s="92"/>
      <c r="Q150" s="92"/>
      <c r="R150" s="92"/>
      <c r="S150" s="92"/>
      <c r="T150" s="92"/>
    </row>
    <row r="151" spans="1:20" ht="15" x14ac:dyDescent="0.25">
      <c r="A151" s="91"/>
      <c r="B151" s="92"/>
      <c r="C151" s="93"/>
      <c r="D151" s="92"/>
      <c r="E151" s="96"/>
      <c r="F151" s="91"/>
      <c r="G151" s="92"/>
      <c r="H151" s="92"/>
      <c r="I151" s="92"/>
      <c r="J151" s="92"/>
      <c r="K151" s="92"/>
      <c r="L151" s="92"/>
      <c r="M151" s="92"/>
      <c r="N151" s="96"/>
      <c r="O151" s="92"/>
      <c r="P151" s="92"/>
      <c r="Q151" s="92"/>
      <c r="R151" s="92"/>
      <c r="S151" s="92"/>
      <c r="T151" s="92"/>
    </row>
    <row r="152" spans="1:20" ht="15" x14ac:dyDescent="0.25">
      <c r="A152" s="91"/>
      <c r="B152" s="92"/>
      <c r="C152" s="93"/>
      <c r="D152" s="92"/>
      <c r="E152" s="96"/>
      <c r="F152" s="91"/>
      <c r="G152" s="92"/>
      <c r="H152" s="92"/>
      <c r="I152" s="92"/>
      <c r="J152" s="92"/>
      <c r="K152" s="92"/>
      <c r="L152" s="92"/>
      <c r="M152" s="92"/>
      <c r="N152" s="96"/>
      <c r="O152" s="92"/>
      <c r="P152" s="92"/>
      <c r="Q152" s="92"/>
      <c r="R152" s="92"/>
      <c r="S152" s="92"/>
      <c r="T152" s="92"/>
    </row>
    <row r="153" spans="1:20" ht="15" x14ac:dyDescent="0.25">
      <c r="A153" s="91"/>
      <c r="B153" s="92"/>
      <c r="C153" s="93"/>
      <c r="D153" s="92"/>
      <c r="E153" s="96"/>
      <c r="F153" s="91"/>
      <c r="G153" s="92"/>
      <c r="H153" s="92"/>
      <c r="I153" s="92"/>
      <c r="J153" s="92"/>
      <c r="K153" s="92"/>
      <c r="L153" s="92"/>
      <c r="M153" s="92"/>
      <c r="N153" s="96"/>
      <c r="O153" s="92"/>
      <c r="P153" s="92"/>
      <c r="Q153" s="92"/>
      <c r="R153" s="92"/>
      <c r="S153" s="92"/>
      <c r="T153" s="92"/>
    </row>
    <row r="154" spans="1:20" ht="15" x14ac:dyDescent="0.25">
      <c r="A154" s="91"/>
      <c r="B154" s="92"/>
      <c r="C154" s="93"/>
      <c r="D154" s="92"/>
      <c r="E154" s="96"/>
      <c r="F154" s="91"/>
      <c r="G154" s="92"/>
      <c r="H154" s="92"/>
      <c r="I154" s="92"/>
      <c r="J154" s="92"/>
      <c r="K154" s="92"/>
      <c r="L154" s="92"/>
      <c r="M154" s="92"/>
      <c r="N154" s="96"/>
      <c r="O154" s="92"/>
      <c r="P154" s="92"/>
      <c r="Q154" s="92"/>
      <c r="R154" s="92"/>
      <c r="S154" s="92"/>
      <c r="T154" s="92"/>
    </row>
    <row r="155" spans="1:20" ht="15" x14ac:dyDescent="0.25">
      <c r="A155" s="91"/>
      <c r="B155" s="92"/>
      <c r="C155" s="93"/>
      <c r="D155" s="92"/>
      <c r="E155" s="96"/>
      <c r="F155" s="91"/>
      <c r="G155" s="92"/>
      <c r="H155" s="92"/>
      <c r="I155" s="92"/>
      <c r="J155" s="92"/>
      <c r="K155" s="92"/>
      <c r="L155" s="92"/>
      <c r="M155" s="92"/>
      <c r="N155" s="96"/>
      <c r="O155" s="92"/>
      <c r="P155" s="92"/>
      <c r="Q155" s="92"/>
      <c r="R155" s="92"/>
      <c r="S155" s="92"/>
      <c r="T155" s="92"/>
    </row>
    <row r="156" spans="1:20" ht="15" x14ac:dyDescent="0.25">
      <c r="A156" s="91"/>
      <c r="B156" s="92"/>
      <c r="C156" s="93"/>
      <c r="D156" s="92"/>
      <c r="E156" s="96"/>
      <c r="F156" s="91"/>
      <c r="G156" s="92"/>
      <c r="H156" s="92"/>
      <c r="I156" s="92"/>
      <c r="J156" s="92"/>
      <c r="K156" s="92"/>
      <c r="L156" s="92"/>
      <c r="M156" s="92"/>
      <c r="N156" s="96"/>
      <c r="O156" s="92"/>
      <c r="P156" s="92"/>
      <c r="Q156" s="92"/>
      <c r="R156" s="92"/>
      <c r="S156" s="92"/>
      <c r="T156" s="92"/>
    </row>
    <row r="157" spans="1:20" ht="15" x14ac:dyDescent="0.25">
      <c r="A157" s="91"/>
      <c r="B157" s="92"/>
      <c r="C157" s="93"/>
      <c r="D157" s="92"/>
      <c r="E157" s="96"/>
      <c r="F157" s="91"/>
      <c r="G157" s="92"/>
      <c r="H157" s="92"/>
      <c r="I157" s="92"/>
      <c r="J157" s="92"/>
      <c r="K157" s="92"/>
      <c r="L157" s="92"/>
      <c r="M157" s="92"/>
      <c r="N157" s="96"/>
      <c r="O157" s="92"/>
      <c r="P157" s="92"/>
      <c r="Q157" s="92"/>
      <c r="R157" s="92"/>
      <c r="S157" s="92"/>
      <c r="T157" s="92"/>
    </row>
    <row r="158" spans="1:20" ht="15" x14ac:dyDescent="0.25">
      <c r="A158" s="91"/>
      <c r="B158" s="92"/>
      <c r="C158" s="93"/>
      <c r="D158" s="92"/>
      <c r="E158" s="96"/>
      <c r="F158" s="91"/>
      <c r="G158" s="92"/>
      <c r="H158" s="92"/>
      <c r="I158" s="92"/>
      <c r="J158" s="92"/>
      <c r="K158" s="92"/>
      <c r="L158" s="92"/>
      <c r="M158" s="92"/>
      <c r="N158" s="96"/>
      <c r="O158" s="92"/>
      <c r="P158" s="92"/>
      <c r="Q158" s="92"/>
      <c r="R158" s="92"/>
      <c r="S158" s="92"/>
      <c r="T158" s="92"/>
    </row>
    <row r="159" spans="1:20" ht="15" x14ac:dyDescent="0.25">
      <c r="A159" s="91"/>
      <c r="B159" s="92"/>
      <c r="C159" s="93"/>
      <c r="D159" s="92"/>
      <c r="E159" s="96"/>
      <c r="F159" s="91"/>
      <c r="G159" s="92"/>
      <c r="H159" s="92"/>
      <c r="I159" s="92"/>
      <c r="J159" s="92"/>
      <c r="K159" s="92"/>
      <c r="L159" s="92"/>
      <c r="M159" s="92"/>
      <c r="N159" s="96"/>
      <c r="O159" s="92"/>
      <c r="P159" s="92"/>
      <c r="Q159" s="92"/>
      <c r="R159" s="92"/>
      <c r="S159" s="92"/>
      <c r="T159" s="92"/>
    </row>
    <row r="160" spans="1:20" ht="15" x14ac:dyDescent="0.25">
      <c r="A160" s="91"/>
      <c r="B160" s="92"/>
      <c r="C160" s="93"/>
      <c r="D160" s="92"/>
      <c r="E160" s="96"/>
      <c r="F160" s="91"/>
      <c r="G160" s="92"/>
      <c r="H160" s="92"/>
      <c r="I160" s="92"/>
      <c r="J160" s="92"/>
      <c r="K160" s="92"/>
      <c r="L160" s="92"/>
      <c r="M160" s="92"/>
      <c r="N160" s="96"/>
      <c r="O160" s="92"/>
      <c r="P160" s="92"/>
      <c r="Q160" s="92"/>
      <c r="R160" s="92"/>
      <c r="S160" s="92"/>
      <c r="T160" s="92"/>
    </row>
    <row r="161" spans="1:20" ht="15" x14ac:dyDescent="0.25">
      <c r="A161" s="91"/>
      <c r="B161" s="92"/>
      <c r="C161" s="93"/>
      <c r="D161" s="92"/>
      <c r="E161" s="96"/>
      <c r="F161" s="91"/>
      <c r="G161" s="92"/>
      <c r="H161" s="92"/>
      <c r="I161" s="92"/>
      <c r="J161" s="92"/>
      <c r="K161" s="92"/>
      <c r="L161" s="92"/>
      <c r="M161" s="92"/>
      <c r="N161" s="96"/>
      <c r="O161" s="92"/>
      <c r="P161" s="92"/>
      <c r="Q161" s="92"/>
      <c r="R161" s="92"/>
      <c r="S161" s="92"/>
      <c r="T161" s="92"/>
    </row>
    <row r="162" spans="1:20" ht="15" x14ac:dyDescent="0.25">
      <c r="A162" s="91"/>
      <c r="B162" s="92"/>
      <c r="C162" s="93"/>
      <c r="D162" s="92"/>
      <c r="E162" s="96"/>
      <c r="F162" s="91"/>
      <c r="G162" s="92"/>
      <c r="H162" s="92"/>
      <c r="I162" s="92"/>
      <c r="J162" s="92"/>
      <c r="K162" s="92"/>
      <c r="L162" s="92"/>
      <c r="M162" s="92"/>
      <c r="N162" s="96"/>
      <c r="O162" s="92"/>
      <c r="P162" s="92"/>
      <c r="Q162" s="92"/>
      <c r="R162" s="92"/>
      <c r="S162" s="92"/>
      <c r="T162" s="92"/>
    </row>
    <row r="163" spans="1:20" ht="15" x14ac:dyDescent="0.25">
      <c r="A163" s="91"/>
      <c r="B163" s="92"/>
      <c r="C163" s="93"/>
      <c r="D163" s="92"/>
      <c r="E163" s="96"/>
      <c r="F163" s="91"/>
      <c r="G163" s="92"/>
      <c r="H163" s="92"/>
      <c r="I163" s="92"/>
      <c r="J163" s="92"/>
      <c r="K163" s="92"/>
      <c r="L163" s="92"/>
      <c r="M163" s="92"/>
      <c r="N163" s="96"/>
      <c r="O163" s="92"/>
      <c r="P163" s="92"/>
      <c r="Q163" s="92"/>
      <c r="R163" s="92"/>
      <c r="S163" s="92"/>
      <c r="T163" s="92"/>
    </row>
    <row r="164" spans="1:20" ht="15" x14ac:dyDescent="0.25">
      <c r="A164" s="91"/>
      <c r="B164" s="92"/>
      <c r="C164" s="93"/>
      <c r="D164" s="92"/>
      <c r="E164" s="96"/>
      <c r="F164" s="91"/>
      <c r="G164" s="92"/>
      <c r="H164" s="92"/>
      <c r="I164" s="92"/>
      <c r="J164" s="92"/>
      <c r="K164" s="92"/>
      <c r="L164" s="92"/>
      <c r="M164" s="92"/>
      <c r="N164" s="96"/>
      <c r="O164" s="92"/>
      <c r="P164" s="92"/>
      <c r="Q164" s="92"/>
      <c r="R164" s="92"/>
      <c r="S164" s="92"/>
      <c r="T164" s="92"/>
    </row>
    <row r="165" spans="1:20" ht="15" x14ac:dyDescent="0.25">
      <c r="A165" s="91"/>
      <c r="B165" s="92"/>
      <c r="C165" s="93"/>
      <c r="D165" s="92"/>
      <c r="E165" s="96"/>
      <c r="F165" s="91"/>
      <c r="G165" s="92"/>
      <c r="H165" s="92"/>
      <c r="I165" s="92"/>
      <c r="J165" s="92"/>
      <c r="K165" s="92"/>
      <c r="L165" s="92"/>
      <c r="M165" s="92"/>
      <c r="N165" s="96"/>
      <c r="O165" s="92"/>
      <c r="P165" s="92"/>
      <c r="Q165" s="92"/>
      <c r="R165" s="92"/>
      <c r="S165" s="92"/>
      <c r="T165" s="92"/>
    </row>
    <row r="166" spans="1:20" ht="15" x14ac:dyDescent="0.25">
      <c r="A166" s="91"/>
      <c r="B166" s="92"/>
      <c r="C166" s="93"/>
      <c r="D166" s="92"/>
      <c r="E166" s="96"/>
      <c r="F166" s="91"/>
      <c r="G166" s="92"/>
      <c r="H166" s="92"/>
      <c r="I166" s="92"/>
      <c r="J166" s="92"/>
      <c r="K166" s="92"/>
      <c r="L166" s="92"/>
      <c r="M166" s="92"/>
      <c r="N166" s="96"/>
      <c r="O166" s="92"/>
      <c r="P166" s="92"/>
      <c r="Q166" s="92"/>
      <c r="R166" s="92"/>
      <c r="S166" s="92"/>
      <c r="T166" s="92"/>
    </row>
    <row r="167" spans="1:20" ht="15" x14ac:dyDescent="0.25">
      <c r="A167" s="91"/>
      <c r="B167" s="92"/>
      <c r="C167" s="93"/>
      <c r="D167" s="92"/>
      <c r="E167" s="96"/>
      <c r="F167" s="91"/>
      <c r="G167" s="92"/>
      <c r="H167" s="92"/>
      <c r="I167" s="92"/>
      <c r="J167" s="92"/>
      <c r="K167" s="92"/>
      <c r="L167" s="92"/>
      <c r="M167" s="92"/>
      <c r="N167" s="96"/>
      <c r="O167" s="92"/>
      <c r="P167" s="92"/>
      <c r="Q167" s="92"/>
      <c r="R167" s="92"/>
      <c r="S167" s="92"/>
      <c r="T167" s="92"/>
    </row>
    <row r="168" spans="1:20" ht="15" x14ac:dyDescent="0.25">
      <c r="A168" s="91"/>
      <c r="B168" s="92"/>
      <c r="C168" s="93"/>
      <c r="D168" s="92"/>
      <c r="E168" s="96"/>
      <c r="F168" s="91"/>
      <c r="G168" s="92"/>
      <c r="H168" s="92"/>
      <c r="I168" s="92"/>
      <c r="J168" s="92"/>
      <c r="K168" s="92"/>
      <c r="L168" s="92"/>
      <c r="M168" s="92"/>
      <c r="N168" s="96"/>
      <c r="O168" s="92"/>
      <c r="P168" s="92"/>
      <c r="Q168" s="92"/>
      <c r="R168" s="92"/>
      <c r="S168" s="92"/>
      <c r="T168" s="92"/>
    </row>
    <row r="169" spans="1:20" ht="15" x14ac:dyDescent="0.25">
      <c r="A169" s="91"/>
      <c r="B169" s="92"/>
      <c r="C169" s="93"/>
      <c r="D169" s="92"/>
      <c r="E169" s="96"/>
      <c r="F169" s="91"/>
      <c r="G169" s="92"/>
      <c r="H169" s="92"/>
      <c r="I169" s="92"/>
      <c r="J169" s="92"/>
      <c r="K169" s="92"/>
      <c r="L169" s="92"/>
      <c r="M169" s="92"/>
      <c r="N169" s="96"/>
      <c r="O169" s="92"/>
      <c r="P169" s="92"/>
      <c r="Q169" s="92"/>
      <c r="R169" s="92"/>
      <c r="S169" s="92"/>
      <c r="T169" s="92"/>
    </row>
    <row r="170" spans="1:20" ht="15" x14ac:dyDescent="0.25">
      <c r="A170" s="91"/>
      <c r="B170" s="92"/>
      <c r="C170" s="93"/>
      <c r="D170" s="92"/>
      <c r="E170" s="96"/>
      <c r="F170" s="91"/>
      <c r="G170" s="92"/>
      <c r="H170" s="92"/>
      <c r="I170" s="92"/>
      <c r="J170" s="92"/>
      <c r="K170" s="92"/>
      <c r="L170" s="92"/>
      <c r="M170" s="92"/>
      <c r="N170" s="96"/>
      <c r="O170" s="92"/>
      <c r="P170" s="92"/>
      <c r="Q170" s="92"/>
      <c r="R170" s="92"/>
      <c r="S170" s="92"/>
      <c r="T170" s="92"/>
    </row>
    <row r="171" spans="1:20" ht="15" x14ac:dyDescent="0.25">
      <c r="A171" s="91"/>
      <c r="B171" s="92"/>
      <c r="C171" s="93"/>
      <c r="D171" s="92"/>
      <c r="E171" s="96"/>
      <c r="F171" s="91"/>
      <c r="G171" s="92"/>
      <c r="H171" s="92"/>
      <c r="I171" s="92"/>
      <c r="J171" s="92"/>
      <c r="K171" s="92"/>
      <c r="L171" s="92"/>
      <c r="M171" s="92"/>
      <c r="N171" s="96"/>
      <c r="O171" s="92"/>
      <c r="P171" s="92"/>
      <c r="Q171" s="92"/>
      <c r="R171" s="92"/>
      <c r="S171" s="92"/>
      <c r="T171" s="92"/>
    </row>
    <row r="172" spans="1:20" ht="15" x14ac:dyDescent="0.25">
      <c r="A172" s="91"/>
      <c r="B172" s="92"/>
      <c r="C172" s="93"/>
      <c r="D172" s="92"/>
      <c r="E172" s="96"/>
      <c r="F172" s="91"/>
      <c r="G172" s="92"/>
      <c r="H172" s="92"/>
      <c r="I172" s="92"/>
      <c r="J172" s="92"/>
      <c r="K172" s="92"/>
      <c r="L172" s="92"/>
      <c r="M172" s="92"/>
      <c r="N172" s="96"/>
      <c r="O172" s="92"/>
      <c r="P172" s="92"/>
      <c r="Q172" s="92"/>
      <c r="R172" s="92"/>
      <c r="S172" s="92"/>
      <c r="T172" s="92"/>
    </row>
    <row r="173" spans="1:20" ht="15" x14ac:dyDescent="0.25">
      <c r="A173" s="91"/>
      <c r="B173" s="92"/>
      <c r="C173" s="93"/>
      <c r="D173" s="92"/>
      <c r="E173" s="96"/>
      <c r="F173" s="91"/>
      <c r="G173" s="92"/>
      <c r="H173" s="92"/>
      <c r="I173" s="92"/>
      <c r="J173" s="92"/>
      <c r="K173" s="92"/>
      <c r="L173" s="92"/>
      <c r="M173" s="92"/>
      <c r="N173" s="96"/>
      <c r="O173" s="92"/>
      <c r="P173" s="92"/>
      <c r="Q173" s="92"/>
      <c r="R173" s="92"/>
      <c r="S173" s="92"/>
      <c r="T173" s="92"/>
    </row>
    <row r="174" spans="1:20" ht="15" x14ac:dyDescent="0.25">
      <c r="A174" s="91"/>
      <c r="B174" s="92"/>
      <c r="C174" s="93"/>
      <c r="D174" s="92"/>
      <c r="E174" s="96"/>
      <c r="F174" s="91"/>
      <c r="G174" s="92"/>
      <c r="H174" s="92"/>
      <c r="I174" s="92"/>
      <c r="J174" s="92"/>
      <c r="K174" s="92"/>
      <c r="L174" s="92"/>
      <c r="M174" s="92"/>
      <c r="N174" s="96"/>
      <c r="O174" s="92"/>
      <c r="P174" s="92"/>
      <c r="Q174" s="92"/>
      <c r="R174" s="92"/>
      <c r="S174" s="92"/>
      <c r="T174" s="92"/>
    </row>
    <row r="175" spans="1:20" ht="15" x14ac:dyDescent="0.25">
      <c r="A175" s="91"/>
      <c r="B175" s="92"/>
      <c r="C175" s="93"/>
      <c r="D175" s="92"/>
      <c r="E175" s="96"/>
      <c r="F175" s="91"/>
      <c r="G175" s="92"/>
      <c r="H175" s="92"/>
      <c r="I175" s="92"/>
      <c r="J175" s="92"/>
      <c r="K175" s="92"/>
      <c r="L175" s="92"/>
      <c r="M175" s="92"/>
      <c r="N175" s="96"/>
      <c r="O175" s="92"/>
      <c r="P175" s="92"/>
      <c r="Q175" s="92"/>
      <c r="R175" s="92"/>
      <c r="S175" s="92"/>
      <c r="T175" s="92"/>
    </row>
    <row r="176" spans="1:20" ht="15" x14ac:dyDescent="0.25">
      <c r="A176" s="91"/>
      <c r="B176" s="92"/>
      <c r="C176" s="93"/>
      <c r="D176" s="92"/>
      <c r="E176" s="96"/>
      <c r="F176" s="91"/>
      <c r="G176" s="92"/>
      <c r="H176" s="92"/>
      <c r="I176" s="92"/>
      <c r="J176" s="92"/>
      <c r="K176" s="92"/>
      <c r="L176" s="92"/>
      <c r="M176" s="92"/>
      <c r="N176" s="96"/>
      <c r="O176" s="92"/>
      <c r="P176" s="92"/>
      <c r="Q176" s="92"/>
      <c r="R176" s="92"/>
      <c r="S176" s="92"/>
      <c r="T176" s="92"/>
    </row>
    <row r="177" spans="1:20" ht="15" x14ac:dyDescent="0.25">
      <c r="A177" s="91"/>
      <c r="B177" s="92"/>
      <c r="C177" s="93"/>
      <c r="D177" s="92"/>
      <c r="E177" s="96"/>
      <c r="F177" s="91"/>
      <c r="G177" s="92"/>
      <c r="H177" s="92"/>
      <c r="I177" s="92"/>
      <c r="J177" s="92"/>
      <c r="K177" s="92"/>
      <c r="L177" s="92"/>
      <c r="M177" s="92"/>
      <c r="N177" s="96"/>
      <c r="O177" s="92"/>
      <c r="P177" s="92"/>
      <c r="Q177" s="92"/>
      <c r="R177" s="92"/>
      <c r="S177" s="92"/>
      <c r="T177" s="92"/>
    </row>
    <row r="178" spans="1:20" ht="15" x14ac:dyDescent="0.25">
      <c r="A178" s="91"/>
      <c r="B178" s="92"/>
      <c r="C178" s="93"/>
      <c r="D178" s="92"/>
      <c r="E178" s="96"/>
      <c r="F178" s="91"/>
      <c r="G178" s="92"/>
      <c r="H178" s="92"/>
      <c r="I178" s="92"/>
      <c r="J178" s="92"/>
      <c r="K178" s="92"/>
      <c r="L178" s="92"/>
      <c r="M178" s="92"/>
      <c r="N178" s="96"/>
      <c r="O178" s="92"/>
      <c r="P178" s="92"/>
      <c r="Q178" s="92"/>
      <c r="R178" s="92"/>
      <c r="S178" s="92"/>
      <c r="T178" s="92"/>
    </row>
    <row r="179" spans="1:20" ht="15" x14ac:dyDescent="0.25">
      <c r="A179" s="91"/>
      <c r="B179" s="92"/>
      <c r="C179" s="93"/>
      <c r="D179" s="92"/>
      <c r="E179" s="96"/>
      <c r="F179" s="91"/>
      <c r="G179" s="92"/>
      <c r="H179" s="92"/>
      <c r="I179" s="92"/>
      <c r="J179" s="92"/>
      <c r="K179" s="92"/>
      <c r="L179" s="92"/>
      <c r="M179" s="92"/>
      <c r="N179" s="96"/>
      <c r="O179" s="92"/>
      <c r="P179" s="92"/>
      <c r="Q179" s="92"/>
      <c r="R179" s="92"/>
      <c r="S179" s="92"/>
      <c r="T179" s="92"/>
    </row>
    <row r="180" spans="1:20" ht="15" x14ac:dyDescent="0.25">
      <c r="A180" s="91"/>
      <c r="B180" s="92"/>
      <c r="C180" s="93"/>
      <c r="D180" s="92"/>
      <c r="E180" s="96"/>
      <c r="F180" s="91"/>
      <c r="G180" s="92"/>
      <c r="H180" s="92"/>
      <c r="I180" s="92"/>
      <c r="J180" s="92"/>
      <c r="K180" s="92"/>
      <c r="L180" s="92"/>
      <c r="M180" s="92"/>
      <c r="N180" s="96"/>
      <c r="O180" s="92"/>
      <c r="P180" s="92"/>
      <c r="Q180" s="92"/>
      <c r="R180" s="92"/>
      <c r="S180" s="92"/>
      <c r="T180" s="92"/>
    </row>
    <row r="181" spans="1:20" ht="15" x14ac:dyDescent="0.25">
      <c r="A181" s="91"/>
      <c r="B181" s="92"/>
      <c r="C181" s="93"/>
      <c r="D181" s="92"/>
      <c r="E181" s="96"/>
      <c r="F181" s="91"/>
      <c r="G181" s="92"/>
      <c r="H181" s="92"/>
      <c r="I181" s="92"/>
      <c r="J181" s="92"/>
      <c r="K181" s="92"/>
      <c r="L181" s="92"/>
      <c r="M181" s="92"/>
      <c r="N181" s="96"/>
      <c r="O181" s="92"/>
      <c r="P181" s="92"/>
      <c r="Q181" s="92"/>
      <c r="R181" s="92"/>
      <c r="S181" s="92"/>
      <c r="T181" s="92"/>
    </row>
    <row r="182" spans="1:20" ht="15" x14ac:dyDescent="0.25">
      <c r="A182" s="91"/>
      <c r="B182" s="92"/>
      <c r="C182" s="93"/>
      <c r="D182" s="92"/>
      <c r="E182" s="96"/>
      <c r="F182" s="91"/>
      <c r="G182" s="92"/>
      <c r="H182" s="92"/>
      <c r="I182" s="92"/>
      <c r="J182" s="92"/>
      <c r="K182" s="92"/>
      <c r="L182" s="92"/>
      <c r="M182" s="92"/>
      <c r="N182" s="96"/>
      <c r="O182" s="92"/>
      <c r="P182" s="92"/>
      <c r="Q182" s="92"/>
      <c r="R182" s="92"/>
      <c r="S182" s="92"/>
      <c r="T182" s="92"/>
    </row>
    <row r="183" spans="1:20" ht="15" x14ac:dyDescent="0.25">
      <c r="A183" s="91"/>
      <c r="B183" s="92"/>
      <c r="C183" s="93"/>
      <c r="D183" s="92"/>
      <c r="E183" s="96"/>
      <c r="F183" s="91"/>
      <c r="G183" s="92"/>
      <c r="H183" s="92"/>
      <c r="I183" s="92"/>
      <c r="J183" s="92"/>
      <c r="K183" s="92"/>
      <c r="L183" s="92"/>
      <c r="M183" s="92"/>
      <c r="N183" s="96"/>
      <c r="O183" s="92"/>
      <c r="P183" s="92"/>
      <c r="Q183" s="92"/>
      <c r="R183" s="92"/>
      <c r="S183" s="92"/>
      <c r="T183" s="92"/>
    </row>
    <row r="184" spans="1:20" ht="15" x14ac:dyDescent="0.25">
      <c r="A184" s="91"/>
      <c r="B184" s="92"/>
      <c r="C184" s="93"/>
      <c r="D184" s="92"/>
      <c r="E184" s="96"/>
      <c r="F184" s="91"/>
      <c r="G184" s="92"/>
      <c r="H184" s="92"/>
      <c r="I184" s="92"/>
      <c r="J184" s="92"/>
      <c r="K184" s="92"/>
      <c r="L184" s="92"/>
      <c r="M184" s="92"/>
      <c r="N184" s="96"/>
      <c r="O184" s="92"/>
      <c r="P184" s="92"/>
      <c r="Q184" s="92"/>
      <c r="R184" s="92"/>
      <c r="S184" s="92"/>
      <c r="T184" s="92"/>
    </row>
    <row r="185" spans="1:20" ht="15" x14ac:dyDescent="0.25">
      <c r="A185" s="91"/>
      <c r="B185" s="92"/>
      <c r="C185" s="93"/>
      <c r="D185" s="92"/>
      <c r="E185" s="96"/>
      <c r="F185" s="91"/>
      <c r="G185" s="92"/>
      <c r="H185" s="92"/>
      <c r="I185" s="92"/>
      <c r="J185" s="92"/>
      <c r="K185" s="92"/>
      <c r="L185" s="92"/>
      <c r="M185" s="92"/>
      <c r="N185" s="96"/>
      <c r="O185" s="92"/>
      <c r="P185" s="92"/>
      <c r="Q185" s="92"/>
      <c r="R185" s="92"/>
      <c r="S185" s="92"/>
      <c r="T185" s="92"/>
    </row>
    <row r="186" spans="1:20" ht="15" x14ac:dyDescent="0.25">
      <c r="A186" s="91"/>
      <c r="B186" s="92"/>
      <c r="C186" s="93"/>
      <c r="D186" s="92"/>
      <c r="E186" s="96"/>
      <c r="F186" s="91"/>
      <c r="G186" s="92"/>
      <c r="H186" s="92"/>
      <c r="I186" s="92"/>
      <c r="J186" s="92"/>
      <c r="K186" s="92"/>
      <c r="L186" s="92"/>
      <c r="M186" s="92"/>
      <c r="N186" s="96"/>
      <c r="O186" s="92"/>
      <c r="P186" s="92"/>
      <c r="Q186" s="92"/>
      <c r="R186" s="92"/>
      <c r="S186" s="92"/>
      <c r="T186" s="92"/>
    </row>
    <row r="187" spans="1:20" ht="15" x14ac:dyDescent="0.25">
      <c r="A187" s="91"/>
      <c r="B187" s="92"/>
      <c r="C187" s="93"/>
      <c r="D187" s="92"/>
      <c r="E187" s="96"/>
      <c r="F187" s="91"/>
      <c r="G187" s="92"/>
      <c r="H187" s="92"/>
      <c r="I187" s="92"/>
      <c r="J187" s="92"/>
      <c r="K187" s="92"/>
      <c r="L187" s="92"/>
      <c r="M187" s="92"/>
      <c r="N187" s="96"/>
      <c r="O187" s="92"/>
      <c r="P187" s="92"/>
      <c r="Q187" s="92"/>
      <c r="R187" s="92"/>
      <c r="S187" s="92"/>
      <c r="T187" s="92"/>
    </row>
    <row r="188" spans="1:20" ht="15" x14ac:dyDescent="0.25">
      <c r="A188" s="91"/>
      <c r="B188" s="92"/>
      <c r="C188" s="93"/>
      <c r="D188" s="92"/>
      <c r="E188" s="96"/>
      <c r="F188" s="91"/>
      <c r="G188" s="92"/>
      <c r="H188" s="92"/>
      <c r="I188" s="92"/>
      <c r="J188" s="92"/>
      <c r="K188" s="92"/>
      <c r="L188" s="92"/>
      <c r="M188" s="92"/>
      <c r="N188" s="96"/>
      <c r="O188" s="92"/>
      <c r="P188" s="92"/>
      <c r="Q188" s="92"/>
      <c r="R188" s="92"/>
      <c r="S188" s="92"/>
      <c r="T188" s="92"/>
    </row>
    <row r="189" spans="1:20" ht="15" x14ac:dyDescent="0.25">
      <c r="A189" s="91"/>
      <c r="B189" s="92"/>
      <c r="C189" s="93"/>
      <c r="D189" s="92"/>
      <c r="E189" s="96"/>
      <c r="F189" s="91"/>
      <c r="G189" s="92"/>
      <c r="H189" s="92"/>
      <c r="I189" s="92"/>
      <c r="J189" s="92"/>
      <c r="K189" s="92"/>
      <c r="L189" s="92"/>
      <c r="M189" s="92"/>
      <c r="N189" s="96"/>
      <c r="O189" s="92"/>
      <c r="P189" s="92"/>
      <c r="Q189" s="92"/>
      <c r="R189" s="92"/>
      <c r="S189" s="92"/>
      <c r="T189" s="92"/>
    </row>
    <row r="190" spans="1:20" ht="15" x14ac:dyDescent="0.25">
      <c r="A190" s="91"/>
      <c r="B190" s="92"/>
      <c r="C190" s="93"/>
      <c r="D190" s="92"/>
      <c r="E190" s="96"/>
      <c r="F190" s="91"/>
      <c r="G190" s="92"/>
      <c r="H190" s="92"/>
      <c r="I190" s="92"/>
      <c r="J190" s="92"/>
      <c r="K190" s="92"/>
      <c r="L190" s="92"/>
      <c r="M190" s="92"/>
      <c r="N190" s="96"/>
      <c r="O190" s="92"/>
      <c r="P190" s="92"/>
      <c r="Q190" s="92"/>
      <c r="R190" s="92"/>
      <c r="S190" s="92"/>
      <c r="T190" s="92"/>
    </row>
    <row r="191" spans="1:20" ht="15" x14ac:dyDescent="0.25">
      <c r="A191" s="91"/>
      <c r="B191" s="92"/>
      <c r="C191" s="93"/>
      <c r="D191" s="92"/>
      <c r="E191" s="96"/>
      <c r="F191" s="91"/>
      <c r="G191" s="92"/>
      <c r="H191" s="92"/>
      <c r="I191" s="92"/>
      <c r="J191" s="92"/>
      <c r="K191" s="92"/>
      <c r="L191" s="92"/>
      <c r="M191" s="92"/>
      <c r="N191" s="96"/>
      <c r="O191" s="92"/>
      <c r="P191" s="92"/>
      <c r="Q191" s="92"/>
      <c r="R191" s="92"/>
      <c r="S191" s="92"/>
      <c r="T191" s="92"/>
    </row>
    <row r="192" spans="1:20" ht="15" x14ac:dyDescent="0.25">
      <c r="A192" s="91"/>
      <c r="B192" s="92"/>
      <c r="C192" s="93"/>
      <c r="D192" s="92"/>
      <c r="E192" s="96"/>
      <c r="F192" s="91"/>
      <c r="G192" s="92"/>
      <c r="H192" s="92"/>
      <c r="I192" s="92"/>
      <c r="J192" s="92"/>
      <c r="K192" s="92"/>
      <c r="L192" s="92"/>
      <c r="M192" s="92"/>
      <c r="N192" s="96"/>
      <c r="O192" s="92"/>
      <c r="P192" s="92"/>
      <c r="Q192" s="92"/>
      <c r="R192" s="92"/>
      <c r="S192" s="92"/>
      <c r="T192" s="92"/>
    </row>
    <row r="193" spans="1:20" ht="15" x14ac:dyDescent="0.25">
      <c r="A193" s="91"/>
      <c r="B193" s="92"/>
      <c r="C193" s="93"/>
      <c r="D193" s="92"/>
      <c r="E193" s="96"/>
      <c r="F193" s="91"/>
      <c r="G193" s="92"/>
      <c r="H193" s="92"/>
      <c r="I193" s="92"/>
      <c r="J193" s="92"/>
      <c r="K193" s="92"/>
      <c r="L193" s="92"/>
      <c r="M193" s="92"/>
      <c r="N193" s="96"/>
      <c r="O193" s="92"/>
      <c r="P193" s="92"/>
      <c r="Q193" s="92"/>
      <c r="R193" s="92"/>
      <c r="S193" s="92"/>
      <c r="T193" s="92"/>
    </row>
    <row r="194" spans="1:20" ht="15" x14ac:dyDescent="0.25">
      <c r="A194" s="91"/>
      <c r="B194" s="92"/>
      <c r="C194" s="93"/>
      <c r="D194" s="92"/>
      <c r="E194" s="96"/>
      <c r="F194" s="91"/>
      <c r="G194" s="92"/>
      <c r="H194" s="92"/>
      <c r="I194" s="92"/>
      <c r="J194" s="92"/>
      <c r="K194" s="92"/>
      <c r="L194" s="92"/>
      <c r="M194" s="92"/>
      <c r="N194" s="96"/>
      <c r="O194" s="92"/>
      <c r="P194" s="92"/>
      <c r="Q194" s="92"/>
      <c r="R194" s="92"/>
      <c r="S194" s="92"/>
      <c r="T194" s="92"/>
    </row>
    <row r="195" spans="1:20" ht="15" x14ac:dyDescent="0.25">
      <c r="A195" s="91"/>
      <c r="B195" s="92"/>
      <c r="C195" s="93"/>
      <c r="D195" s="92"/>
      <c r="E195" s="96"/>
      <c r="F195" s="91"/>
      <c r="G195" s="92"/>
      <c r="H195" s="92"/>
      <c r="I195" s="92"/>
      <c r="J195" s="92"/>
      <c r="K195" s="92"/>
      <c r="L195" s="92"/>
      <c r="M195" s="92"/>
      <c r="N195" s="96"/>
      <c r="O195" s="92"/>
      <c r="P195" s="92"/>
      <c r="Q195" s="92"/>
      <c r="R195" s="92"/>
      <c r="S195" s="92"/>
      <c r="T195" s="92"/>
    </row>
    <row r="196" spans="1:20" ht="15" x14ac:dyDescent="0.25">
      <c r="A196" s="91"/>
      <c r="B196" s="92"/>
      <c r="C196" s="93"/>
      <c r="D196" s="92"/>
      <c r="E196" s="96"/>
      <c r="F196" s="91"/>
      <c r="G196" s="92"/>
      <c r="H196" s="92"/>
      <c r="I196" s="92"/>
      <c r="J196" s="92"/>
      <c r="K196" s="92"/>
      <c r="L196" s="92"/>
      <c r="M196" s="92"/>
      <c r="N196" s="96"/>
      <c r="O196" s="92"/>
      <c r="P196" s="92"/>
      <c r="Q196" s="92"/>
      <c r="R196" s="92"/>
      <c r="S196" s="92"/>
      <c r="T196" s="92"/>
    </row>
    <row r="197" spans="1:20" ht="15" x14ac:dyDescent="0.25">
      <c r="A197" s="91"/>
      <c r="B197" s="92"/>
      <c r="C197" s="93"/>
      <c r="D197" s="92"/>
      <c r="E197" s="96"/>
      <c r="F197" s="91"/>
      <c r="G197" s="92"/>
      <c r="H197" s="92"/>
      <c r="I197" s="92"/>
      <c r="J197" s="92"/>
      <c r="K197" s="92"/>
      <c r="L197" s="92"/>
      <c r="M197" s="92"/>
      <c r="N197" s="96"/>
      <c r="O197" s="92"/>
      <c r="P197" s="92"/>
      <c r="Q197" s="92"/>
      <c r="R197" s="92"/>
      <c r="S197" s="92"/>
      <c r="T197" s="92"/>
    </row>
    <row r="198" spans="1:20" ht="15" x14ac:dyDescent="0.25">
      <c r="A198" s="91"/>
      <c r="B198" s="92"/>
      <c r="C198" s="93"/>
      <c r="D198" s="92"/>
      <c r="E198" s="96"/>
      <c r="F198" s="91"/>
      <c r="G198" s="92"/>
      <c r="H198" s="92"/>
      <c r="I198" s="92"/>
      <c r="J198" s="92"/>
      <c r="K198" s="92"/>
      <c r="L198" s="92"/>
      <c r="M198" s="92"/>
      <c r="N198" s="96"/>
      <c r="O198" s="92"/>
      <c r="P198" s="92"/>
      <c r="Q198" s="92"/>
      <c r="R198" s="92"/>
      <c r="S198" s="92"/>
      <c r="T198" s="92"/>
    </row>
    <row r="199" spans="1:20" ht="15" x14ac:dyDescent="0.25">
      <c r="A199" s="91"/>
      <c r="B199" s="92"/>
      <c r="C199" s="93"/>
      <c r="D199" s="92"/>
      <c r="E199" s="96"/>
      <c r="F199" s="91"/>
      <c r="G199" s="92"/>
      <c r="H199" s="92"/>
      <c r="I199" s="92"/>
      <c r="J199" s="92"/>
      <c r="K199" s="92"/>
      <c r="L199" s="92"/>
      <c r="M199" s="92"/>
      <c r="N199" s="96"/>
      <c r="O199" s="92"/>
      <c r="P199" s="92"/>
      <c r="Q199" s="92"/>
      <c r="R199" s="92"/>
      <c r="S199" s="92"/>
      <c r="T199" s="92"/>
    </row>
    <row r="200" spans="1:20" ht="15" x14ac:dyDescent="0.25">
      <c r="A200" s="91"/>
      <c r="B200" s="92"/>
      <c r="C200" s="93"/>
      <c r="D200" s="92"/>
      <c r="E200" s="96"/>
      <c r="F200" s="91"/>
      <c r="G200" s="92"/>
      <c r="H200" s="92"/>
      <c r="I200" s="92"/>
      <c r="J200" s="92"/>
      <c r="K200" s="92"/>
      <c r="L200" s="92"/>
      <c r="M200" s="92"/>
      <c r="N200" s="96"/>
      <c r="O200" s="92"/>
      <c r="P200" s="92"/>
      <c r="Q200" s="92"/>
      <c r="R200" s="92"/>
      <c r="S200" s="92"/>
      <c r="T200" s="92"/>
    </row>
    <row r="201" spans="1:20" ht="15" x14ac:dyDescent="0.25">
      <c r="A201" s="91"/>
      <c r="B201" s="92"/>
      <c r="C201" s="93"/>
      <c r="D201" s="92"/>
      <c r="E201" s="96"/>
      <c r="F201" s="91"/>
      <c r="G201" s="92"/>
      <c r="H201" s="92"/>
      <c r="I201" s="92"/>
      <c r="J201" s="92"/>
      <c r="K201" s="92"/>
      <c r="L201" s="92"/>
      <c r="M201" s="92"/>
      <c r="N201" s="96"/>
      <c r="O201" s="92"/>
      <c r="P201" s="92"/>
      <c r="Q201" s="92"/>
      <c r="R201" s="92"/>
      <c r="S201" s="92"/>
      <c r="T201" s="92"/>
    </row>
    <row r="202" spans="1:20" ht="15" x14ac:dyDescent="0.25">
      <c r="A202" s="91"/>
      <c r="B202" s="92"/>
      <c r="C202" s="93"/>
      <c r="D202" s="92"/>
      <c r="E202" s="96"/>
      <c r="F202" s="91"/>
      <c r="G202" s="92"/>
      <c r="H202" s="92"/>
      <c r="I202" s="92"/>
      <c r="J202" s="92"/>
      <c r="K202" s="92"/>
      <c r="L202" s="92"/>
      <c r="M202" s="92"/>
      <c r="N202" s="96"/>
      <c r="O202" s="92"/>
      <c r="P202" s="92"/>
      <c r="Q202" s="92"/>
      <c r="R202" s="92"/>
      <c r="S202" s="92"/>
      <c r="T202" s="92"/>
    </row>
    <row r="203" spans="1:20" ht="15" x14ac:dyDescent="0.25">
      <c r="A203" s="91"/>
      <c r="B203" s="92"/>
      <c r="C203" s="93"/>
      <c r="D203" s="92"/>
      <c r="E203" s="96"/>
      <c r="F203" s="91"/>
      <c r="G203" s="92"/>
      <c r="H203" s="92"/>
      <c r="I203" s="92"/>
      <c r="J203" s="92"/>
      <c r="K203" s="92"/>
      <c r="L203" s="92"/>
      <c r="M203" s="92"/>
      <c r="N203" s="96"/>
      <c r="O203" s="92"/>
      <c r="P203" s="92"/>
      <c r="Q203" s="92"/>
      <c r="R203" s="92"/>
      <c r="S203" s="92"/>
      <c r="T203" s="92"/>
    </row>
    <row r="204" spans="1:20" ht="15" x14ac:dyDescent="0.25">
      <c r="A204" s="91"/>
      <c r="B204" s="92"/>
      <c r="C204" s="93"/>
      <c r="D204" s="92"/>
      <c r="E204" s="96"/>
      <c r="F204" s="91"/>
      <c r="G204" s="92"/>
      <c r="H204" s="92"/>
      <c r="I204" s="92"/>
      <c r="J204" s="92"/>
      <c r="K204" s="92"/>
      <c r="L204" s="92"/>
      <c r="M204" s="92"/>
      <c r="N204" s="96"/>
      <c r="O204" s="92"/>
      <c r="P204" s="92"/>
      <c r="Q204" s="92"/>
      <c r="R204" s="92"/>
      <c r="S204" s="92"/>
      <c r="T204" s="92"/>
    </row>
    <row r="205" spans="1:20" ht="15" x14ac:dyDescent="0.25">
      <c r="A205" s="91"/>
      <c r="B205" s="92"/>
      <c r="C205" s="93"/>
      <c r="D205" s="92"/>
      <c r="E205" s="96"/>
      <c r="F205" s="91"/>
      <c r="G205" s="92"/>
      <c r="H205" s="92"/>
      <c r="I205" s="92"/>
      <c r="J205" s="92"/>
      <c r="K205" s="92"/>
      <c r="L205" s="92"/>
      <c r="M205" s="92"/>
      <c r="N205" s="96"/>
      <c r="O205" s="92"/>
      <c r="P205" s="92"/>
      <c r="Q205" s="92"/>
      <c r="R205" s="92"/>
      <c r="S205" s="92"/>
      <c r="T205" s="92"/>
    </row>
    <row r="206" spans="1:20" ht="15" x14ac:dyDescent="0.25">
      <c r="A206" s="91"/>
      <c r="B206" s="92"/>
      <c r="C206" s="93"/>
      <c r="D206" s="92"/>
      <c r="E206" s="96"/>
      <c r="F206" s="91"/>
      <c r="G206" s="92"/>
      <c r="H206" s="92"/>
      <c r="I206" s="92"/>
      <c r="J206" s="92"/>
      <c r="K206" s="92"/>
      <c r="L206" s="92"/>
      <c r="M206" s="92"/>
      <c r="N206" s="96"/>
      <c r="O206" s="92"/>
      <c r="P206" s="92"/>
      <c r="Q206" s="92"/>
      <c r="R206" s="92"/>
      <c r="S206" s="92"/>
      <c r="T206" s="92"/>
    </row>
    <row r="207" spans="1:20" ht="15" x14ac:dyDescent="0.25">
      <c r="A207" s="91"/>
      <c r="B207" s="92"/>
      <c r="C207" s="93"/>
      <c r="D207" s="92"/>
      <c r="E207" s="96"/>
      <c r="F207" s="91"/>
      <c r="G207" s="92"/>
      <c r="H207" s="92"/>
      <c r="I207" s="92"/>
      <c r="J207" s="92"/>
      <c r="K207" s="92"/>
      <c r="L207" s="92"/>
      <c r="M207" s="92"/>
      <c r="N207" s="96"/>
      <c r="O207" s="92"/>
      <c r="P207" s="92"/>
      <c r="Q207" s="92"/>
      <c r="R207" s="92"/>
      <c r="S207" s="92"/>
      <c r="T207" s="92"/>
    </row>
    <row r="208" spans="1:20" ht="15" x14ac:dyDescent="0.25">
      <c r="A208" s="91"/>
      <c r="B208" s="92"/>
      <c r="C208" s="93"/>
      <c r="D208" s="92"/>
      <c r="E208" s="96"/>
      <c r="F208" s="91"/>
      <c r="G208" s="92"/>
      <c r="H208" s="92"/>
      <c r="I208" s="92"/>
      <c r="J208" s="92"/>
      <c r="K208" s="92"/>
      <c r="L208" s="92"/>
      <c r="M208" s="92"/>
      <c r="N208" s="96"/>
      <c r="O208" s="92"/>
      <c r="P208" s="92"/>
      <c r="Q208" s="92"/>
      <c r="R208" s="92"/>
      <c r="S208" s="92"/>
      <c r="T208" s="92"/>
    </row>
    <row r="209" spans="1:20" ht="15" x14ac:dyDescent="0.25">
      <c r="A209" s="91"/>
      <c r="B209" s="92"/>
      <c r="C209" s="93"/>
      <c r="D209" s="92"/>
      <c r="E209" s="96"/>
      <c r="F209" s="91"/>
      <c r="G209" s="92"/>
      <c r="H209" s="92"/>
      <c r="I209" s="92"/>
      <c r="J209" s="92"/>
      <c r="K209" s="92"/>
      <c r="L209" s="92"/>
      <c r="M209" s="92"/>
      <c r="N209" s="96"/>
      <c r="O209" s="92"/>
      <c r="P209" s="92"/>
      <c r="Q209" s="92"/>
      <c r="R209" s="92"/>
      <c r="S209" s="92"/>
      <c r="T209" s="92"/>
    </row>
    <row r="210" spans="1:20" ht="15" x14ac:dyDescent="0.25">
      <c r="A210" s="91"/>
      <c r="B210" s="92"/>
      <c r="C210" s="93"/>
      <c r="D210" s="92"/>
      <c r="E210" s="96"/>
      <c r="F210" s="91"/>
      <c r="G210" s="92"/>
      <c r="H210" s="92"/>
      <c r="I210" s="92"/>
      <c r="J210" s="92"/>
      <c r="K210" s="92"/>
      <c r="L210" s="92"/>
      <c r="M210" s="92"/>
      <c r="N210" s="96"/>
      <c r="O210" s="92"/>
      <c r="P210" s="92"/>
      <c r="Q210" s="92"/>
      <c r="R210" s="92"/>
      <c r="S210" s="92"/>
      <c r="T210" s="92"/>
    </row>
    <row r="211" spans="1:20" ht="15" x14ac:dyDescent="0.25">
      <c r="A211" s="91"/>
      <c r="B211" s="92"/>
      <c r="C211" s="93"/>
      <c r="D211" s="92"/>
      <c r="E211" s="96"/>
      <c r="F211" s="91"/>
      <c r="G211" s="92"/>
      <c r="H211" s="92"/>
      <c r="I211" s="92"/>
      <c r="J211" s="92"/>
      <c r="K211" s="92"/>
      <c r="L211" s="92"/>
      <c r="M211" s="92"/>
      <c r="N211" s="96"/>
      <c r="O211" s="92"/>
      <c r="P211" s="92"/>
      <c r="Q211" s="92"/>
      <c r="R211" s="92"/>
      <c r="S211" s="92"/>
      <c r="T211" s="92"/>
    </row>
    <row r="212" spans="1:20" ht="15" x14ac:dyDescent="0.25">
      <c r="A212" s="91"/>
      <c r="B212" s="92"/>
      <c r="C212" s="93"/>
      <c r="D212" s="92"/>
      <c r="E212" s="96"/>
      <c r="F212" s="91"/>
      <c r="G212" s="92"/>
      <c r="H212" s="92"/>
      <c r="I212" s="92"/>
      <c r="J212" s="92"/>
      <c r="K212" s="92"/>
      <c r="L212" s="92"/>
      <c r="M212" s="92"/>
      <c r="N212" s="96"/>
      <c r="O212" s="92"/>
      <c r="P212" s="92"/>
      <c r="Q212" s="92"/>
      <c r="R212" s="92"/>
      <c r="S212" s="92"/>
      <c r="T212" s="92"/>
    </row>
    <row r="213" spans="1:20" ht="15" x14ac:dyDescent="0.25">
      <c r="A213" s="91"/>
      <c r="B213" s="92"/>
      <c r="C213" s="93"/>
      <c r="D213" s="92"/>
      <c r="E213" s="96"/>
      <c r="F213" s="91"/>
      <c r="G213" s="92"/>
      <c r="H213" s="92"/>
      <c r="I213" s="92"/>
      <c r="J213" s="92"/>
      <c r="K213" s="92"/>
      <c r="L213" s="92"/>
      <c r="M213" s="92"/>
      <c r="N213" s="96"/>
      <c r="O213" s="92"/>
      <c r="P213" s="92"/>
      <c r="Q213" s="92"/>
      <c r="R213" s="92"/>
      <c r="S213" s="92"/>
      <c r="T213" s="92"/>
    </row>
    <row r="214" spans="1:20" ht="15" x14ac:dyDescent="0.25">
      <c r="A214" s="91"/>
      <c r="B214" s="92"/>
      <c r="C214" s="93"/>
      <c r="D214" s="92"/>
      <c r="E214" s="96"/>
      <c r="F214" s="91"/>
      <c r="G214" s="92"/>
      <c r="H214" s="92"/>
      <c r="I214" s="92"/>
      <c r="J214" s="92"/>
      <c r="K214" s="92"/>
      <c r="L214" s="92"/>
      <c r="M214" s="92"/>
      <c r="N214" s="96"/>
      <c r="O214" s="92"/>
      <c r="P214" s="92"/>
      <c r="Q214" s="92"/>
      <c r="R214" s="92"/>
      <c r="S214" s="92"/>
      <c r="T214" s="92"/>
    </row>
    <row r="215" spans="1:20" ht="15" x14ac:dyDescent="0.25">
      <c r="A215" s="91"/>
      <c r="B215" s="92"/>
      <c r="C215" s="93"/>
      <c r="D215" s="92"/>
      <c r="E215" s="96"/>
      <c r="F215" s="91"/>
      <c r="G215" s="92"/>
      <c r="H215" s="92"/>
      <c r="I215" s="92"/>
      <c r="J215" s="92"/>
      <c r="K215" s="92"/>
      <c r="L215" s="92"/>
      <c r="M215" s="92"/>
      <c r="N215" s="96"/>
      <c r="O215" s="92"/>
      <c r="P215" s="92"/>
      <c r="Q215" s="92"/>
      <c r="R215" s="92"/>
      <c r="S215" s="92"/>
      <c r="T215" s="92"/>
    </row>
    <row r="216" spans="1:20" ht="15" x14ac:dyDescent="0.25">
      <c r="A216" s="91"/>
      <c r="B216" s="92"/>
      <c r="C216" s="93"/>
      <c r="D216" s="92"/>
      <c r="E216" s="96"/>
      <c r="F216" s="91"/>
      <c r="G216" s="92"/>
      <c r="H216" s="92"/>
      <c r="I216" s="92"/>
      <c r="J216" s="92"/>
      <c r="K216" s="92"/>
      <c r="L216" s="92"/>
      <c r="M216" s="92"/>
      <c r="N216" s="96"/>
      <c r="O216" s="92"/>
      <c r="P216" s="92"/>
      <c r="Q216" s="92"/>
      <c r="R216" s="92"/>
      <c r="S216" s="92"/>
      <c r="T216" s="92"/>
    </row>
    <row r="217" spans="1:20" ht="15" x14ac:dyDescent="0.25">
      <c r="A217" s="91"/>
      <c r="B217" s="92"/>
      <c r="C217" s="93"/>
      <c r="D217" s="92"/>
      <c r="E217" s="96"/>
      <c r="F217" s="91"/>
      <c r="G217" s="92"/>
      <c r="H217" s="92"/>
      <c r="I217" s="92"/>
      <c r="J217" s="92"/>
      <c r="K217" s="92"/>
      <c r="L217" s="92"/>
      <c r="M217" s="92"/>
      <c r="N217" s="96"/>
      <c r="O217" s="92"/>
      <c r="P217" s="92"/>
      <c r="Q217" s="92"/>
      <c r="R217" s="92"/>
      <c r="S217" s="92"/>
      <c r="T217" s="92"/>
    </row>
    <row r="218" spans="1:20" ht="15" x14ac:dyDescent="0.25">
      <c r="A218" s="91"/>
      <c r="B218" s="92"/>
      <c r="C218" s="93"/>
      <c r="D218" s="92"/>
      <c r="E218" s="96"/>
      <c r="F218" s="91"/>
      <c r="G218" s="92"/>
      <c r="H218" s="92"/>
      <c r="I218" s="92"/>
      <c r="J218" s="92"/>
      <c r="K218" s="92"/>
      <c r="L218" s="92"/>
      <c r="M218" s="92"/>
      <c r="N218" s="96"/>
      <c r="O218" s="92"/>
      <c r="P218" s="92"/>
      <c r="Q218" s="92"/>
      <c r="R218" s="92"/>
      <c r="S218" s="92"/>
      <c r="T218" s="92"/>
    </row>
    <row r="219" spans="1:20" ht="15" x14ac:dyDescent="0.25">
      <c r="A219" s="91"/>
      <c r="B219" s="92"/>
      <c r="C219" s="93"/>
      <c r="D219" s="92"/>
      <c r="E219" s="96"/>
      <c r="F219" s="91"/>
      <c r="G219" s="92"/>
      <c r="H219" s="92"/>
      <c r="I219" s="92"/>
      <c r="J219" s="92"/>
      <c r="K219" s="92"/>
      <c r="L219" s="92"/>
      <c r="M219" s="92"/>
      <c r="N219" s="96"/>
      <c r="O219" s="92"/>
      <c r="P219" s="92"/>
      <c r="Q219" s="92"/>
      <c r="R219" s="92"/>
      <c r="S219" s="92"/>
      <c r="T219" s="92"/>
    </row>
    <row r="220" spans="1:20" ht="15" x14ac:dyDescent="0.25">
      <c r="A220" s="91"/>
      <c r="B220" s="92"/>
      <c r="C220" s="93"/>
      <c r="D220" s="92"/>
      <c r="E220" s="96"/>
      <c r="F220" s="91"/>
      <c r="G220" s="92"/>
      <c r="H220" s="92"/>
      <c r="I220" s="92"/>
      <c r="J220" s="92"/>
      <c r="K220" s="92"/>
      <c r="L220" s="92"/>
      <c r="M220" s="92"/>
      <c r="N220" s="96"/>
      <c r="O220" s="92"/>
      <c r="P220" s="92"/>
      <c r="Q220" s="92"/>
      <c r="R220" s="92"/>
      <c r="S220" s="92"/>
      <c r="T220" s="92"/>
    </row>
    <row r="221" spans="1:20" ht="15" x14ac:dyDescent="0.25">
      <c r="A221" s="91"/>
      <c r="B221" s="92"/>
      <c r="C221" s="93"/>
      <c r="D221" s="92"/>
      <c r="E221" s="96"/>
      <c r="F221" s="91"/>
      <c r="G221" s="92"/>
      <c r="H221" s="92"/>
      <c r="I221" s="92"/>
      <c r="J221" s="92"/>
      <c r="K221" s="92"/>
      <c r="L221" s="92"/>
      <c r="M221" s="92"/>
      <c r="N221" s="96"/>
      <c r="O221" s="92"/>
      <c r="P221" s="92"/>
      <c r="Q221" s="92"/>
      <c r="R221" s="92"/>
      <c r="S221" s="92"/>
      <c r="T221" s="92"/>
    </row>
    <row r="222" spans="1:20" ht="15" x14ac:dyDescent="0.25">
      <c r="A222" s="91"/>
      <c r="B222" s="92"/>
      <c r="C222" s="93"/>
      <c r="D222" s="92"/>
      <c r="E222" s="96"/>
      <c r="F222" s="91"/>
      <c r="G222" s="92"/>
      <c r="H222" s="92"/>
      <c r="I222" s="92"/>
      <c r="J222" s="92"/>
      <c r="K222" s="92"/>
      <c r="L222" s="92"/>
      <c r="M222" s="92"/>
      <c r="N222" s="96"/>
      <c r="O222" s="92"/>
      <c r="P222" s="92"/>
      <c r="Q222" s="92"/>
      <c r="R222" s="92"/>
      <c r="S222" s="92"/>
      <c r="T222" s="92"/>
    </row>
    <row r="223" spans="1:20" ht="15" x14ac:dyDescent="0.25">
      <c r="A223" s="91"/>
      <c r="B223" s="92"/>
      <c r="C223" s="93"/>
      <c r="D223" s="92"/>
      <c r="E223" s="96"/>
      <c r="F223" s="91"/>
      <c r="G223" s="92"/>
      <c r="H223" s="92"/>
      <c r="I223" s="92"/>
      <c r="J223" s="92"/>
      <c r="K223" s="92"/>
      <c r="L223" s="92"/>
      <c r="M223" s="92"/>
      <c r="N223" s="96"/>
      <c r="O223" s="92"/>
      <c r="P223" s="92"/>
      <c r="Q223" s="92"/>
      <c r="R223" s="92"/>
      <c r="S223" s="92"/>
      <c r="T223" s="92"/>
    </row>
    <row r="224" spans="1:20" ht="15" x14ac:dyDescent="0.25">
      <c r="A224" s="91"/>
      <c r="B224" s="92"/>
      <c r="C224" s="93"/>
      <c r="D224" s="92"/>
      <c r="E224" s="96"/>
      <c r="F224" s="91"/>
      <c r="G224" s="92"/>
      <c r="H224" s="92"/>
      <c r="I224" s="92"/>
      <c r="J224" s="92"/>
      <c r="K224" s="92"/>
      <c r="L224" s="92"/>
      <c r="M224" s="92"/>
      <c r="N224" s="96"/>
      <c r="O224" s="92"/>
      <c r="P224" s="92"/>
      <c r="Q224" s="92"/>
      <c r="R224" s="92"/>
      <c r="S224" s="92"/>
      <c r="T224" s="92"/>
    </row>
    <row r="225" spans="1:20" ht="15" x14ac:dyDescent="0.25">
      <c r="A225" s="91"/>
      <c r="B225" s="92"/>
      <c r="C225" s="93"/>
      <c r="D225" s="92"/>
      <c r="E225" s="96"/>
      <c r="F225" s="91"/>
      <c r="G225" s="92"/>
      <c r="H225" s="92"/>
      <c r="I225" s="92"/>
      <c r="J225" s="92"/>
      <c r="K225" s="92"/>
      <c r="L225" s="92"/>
      <c r="M225" s="92"/>
      <c r="N225" s="96"/>
      <c r="O225" s="92"/>
      <c r="P225" s="92"/>
      <c r="Q225" s="92"/>
      <c r="R225" s="92"/>
      <c r="S225" s="92"/>
      <c r="T225" s="92"/>
    </row>
    <row r="226" spans="1:20" ht="15" x14ac:dyDescent="0.25">
      <c r="A226" s="91"/>
      <c r="B226" s="92"/>
      <c r="C226" s="93"/>
      <c r="D226" s="92"/>
      <c r="E226" s="96"/>
      <c r="F226" s="91"/>
      <c r="G226" s="92"/>
      <c r="H226" s="92"/>
      <c r="I226" s="92"/>
      <c r="J226" s="92"/>
      <c r="K226" s="92"/>
      <c r="L226" s="92"/>
      <c r="M226" s="92"/>
      <c r="N226" s="96"/>
      <c r="O226" s="92"/>
      <c r="P226" s="92"/>
      <c r="Q226" s="92"/>
      <c r="R226" s="92"/>
      <c r="S226" s="92"/>
      <c r="T226" s="92"/>
    </row>
    <row r="227" spans="1:20" ht="15" x14ac:dyDescent="0.25">
      <c r="A227" s="91"/>
      <c r="B227" s="92"/>
      <c r="C227" s="93"/>
      <c r="D227" s="92"/>
      <c r="E227" s="96"/>
      <c r="F227" s="91"/>
      <c r="G227" s="92"/>
      <c r="H227" s="92"/>
      <c r="I227" s="92"/>
      <c r="J227" s="92"/>
      <c r="K227" s="92"/>
      <c r="L227" s="92"/>
      <c r="M227" s="92"/>
      <c r="N227" s="96"/>
      <c r="O227" s="92"/>
      <c r="P227" s="92"/>
      <c r="Q227" s="92"/>
      <c r="R227" s="92"/>
      <c r="S227" s="92"/>
      <c r="T227" s="92"/>
    </row>
    <row r="228" spans="1:20" ht="15" x14ac:dyDescent="0.25">
      <c r="A228" s="91"/>
      <c r="B228" s="92"/>
      <c r="C228" s="93"/>
      <c r="D228" s="92"/>
      <c r="E228" s="96"/>
      <c r="F228" s="91"/>
      <c r="G228" s="92"/>
      <c r="H228" s="92"/>
      <c r="I228" s="92"/>
      <c r="J228" s="92"/>
      <c r="K228" s="92"/>
      <c r="L228" s="92"/>
      <c r="M228" s="92"/>
      <c r="N228" s="96"/>
      <c r="O228" s="92"/>
      <c r="P228" s="92"/>
      <c r="Q228" s="92"/>
      <c r="R228" s="92"/>
      <c r="S228" s="92"/>
      <c r="T228" s="92"/>
    </row>
    <row r="229" spans="1:20" ht="15" x14ac:dyDescent="0.25">
      <c r="A229" s="91"/>
      <c r="B229" s="92"/>
      <c r="C229" s="93"/>
      <c r="D229" s="92"/>
      <c r="E229" s="96"/>
      <c r="F229" s="91"/>
      <c r="G229" s="92"/>
      <c r="H229" s="92"/>
      <c r="I229" s="92"/>
      <c r="J229" s="92"/>
      <c r="K229" s="92"/>
      <c r="L229" s="92"/>
      <c r="M229" s="92"/>
      <c r="N229" s="96"/>
      <c r="O229" s="92"/>
      <c r="P229" s="92"/>
      <c r="Q229" s="92"/>
      <c r="R229" s="92"/>
      <c r="S229" s="92"/>
      <c r="T229" s="92"/>
    </row>
    <row r="230" spans="1:20" ht="15" x14ac:dyDescent="0.25">
      <c r="A230" s="91"/>
      <c r="B230" s="92"/>
      <c r="C230" s="93"/>
      <c r="D230" s="92"/>
      <c r="E230" s="96"/>
      <c r="F230" s="91"/>
      <c r="G230" s="92"/>
      <c r="H230" s="92"/>
      <c r="I230" s="92"/>
      <c r="J230" s="92"/>
      <c r="K230" s="92"/>
      <c r="L230" s="92"/>
      <c r="M230" s="92"/>
      <c r="N230" s="96"/>
      <c r="O230" s="92"/>
      <c r="P230" s="92"/>
      <c r="Q230" s="92"/>
      <c r="R230" s="92"/>
      <c r="S230" s="92"/>
      <c r="T230" s="92"/>
    </row>
    <row r="231" spans="1:20" ht="15" x14ac:dyDescent="0.25">
      <c r="A231" s="91"/>
      <c r="B231" s="92"/>
      <c r="C231" s="93"/>
      <c r="D231" s="92"/>
      <c r="E231" s="96"/>
      <c r="F231" s="91"/>
      <c r="G231" s="92"/>
      <c r="H231" s="92"/>
      <c r="I231" s="92"/>
      <c r="J231" s="92"/>
      <c r="K231" s="92"/>
      <c r="L231" s="92"/>
      <c r="M231" s="92"/>
      <c r="N231" s="96"/>
      <c r="O231" s="92"/>
      <c r="P231" s="92"/>
      <c r="Q231" s="92"/>
      <c r="R231" s="92"/>
      <c r="S231" s="92"/>
      <c r="T231" s="92"/>
    </row>
    <row r="232" spans="1:20" ht="15" x14ac:dyDescent="0.25">
      <c r="A232" s="91"/>
      <c r="B232" s="92"/>
      <c r="C232" s="93"/>
      <c r="D232" s="92"/>
      <c r="E232" s="96"/>
      <c r="F232" s="91"/>
      <c r="G232" s="92"/>
      <c r="H232" s="92"/>
      <c r="I232" s="92"/>
      <c r="J232" s="92"/>
      <c r="K232" s="92"/>
      <c r="L232" s="92"/>
      <c r="M232" s="92"/>
      <c r="N232" s="96"/>
      <c r="O232" s="92"/>
      <c r="P232" s="92"/>
      <c r="Q232" s="92"/>
      <c r="R232" s="92"/>
      <c r="S232" s="92"/>
      <c r="T232" s="92"/>
    </row>
    <row r="233" spans="1:20" ht="15" x14ac:dyDescent="0.25">
      <c r="A233" s="91"/>
      <c r="B233" s="92"/>
      <c r="C233" s="93"/>
      <c r="D233" s="92"/>
      <c r="E233" s="96"/>
      <c r="F233" s="91"/>
      <c r="G233" s="92"/>
      <c r="H233" s="92"/>
      <c r="I233" s="92"/>
      <c r="J233" s="92"/>
      <c r="K233" s="92"/>
      <c r="L233" s="92"/>
      <c r="M233" s="92"/>
      <c r="N233" s="96"/>
      <c r="O233" s="92"/>
      <c r="P233" s="92"/>
      <c r="Q233" s="92"/>
      <c r="R233" s="92"/>
      <c r="S233" s="92"/>
      <c r="T233" s="92"/>
    </row>
    <row r="234" spans="1:20" ht="15" x14ac:dyDescent="0.25">
      <c r="A234" s="91"/>
      <c r="B234" s="92"/>
      <c r="C234" s="93"/>
      <c r="D234" s="92"/>
      <c r="E234" s="96"/>
      <c r="F234" s="91"/>
      <c r="G234" s="92"/>
      <c r="H234" s="92"/>
      <c r="I234" s="92"/>
      <c r="J234" s="92"/>
      <c r="K234" s="92"/>
      <c r="L234" s="92"/>
      <c r="M234" s="92"/>
      <c r="N234" s="96"/>
      <c r="O234" s="92"/>
      <c r="P234" s="92"/>
      <c r="Q234" s="92"/>
      <c r="R234" s="92"/>
      <c r="S234" s="92"/>
      <c r="T234" s="92"/>
    </row>
    <row r="235" spans="1:20" ht="15" x14ac:dyDescent="0.25">
      <c r="A235" s="91"/>
      <c r="B235" s="92"/>
      <c r="C235" s="93"/>
      <c r="D235" s="92"/>
      <c r="E235" s="96"/>
      <c r="F235" s="91"/>
      <c r="G235" s="92"/>
      <c r="H235" s="92"/>
      <c r="I235" s="92"/>
      <c r="J235" s="92"/>
      <c r="K235" s="92"/>
      <c r="L235" s="92"/>
      <c r="M235" s="92"/>
      <c r="N235" s="96"/>
      <c r="O235" s="92"/>
      <c r="P235" s="92"/>
      <c r="Q235" s="92"/>
      <c r="R235" s="92"/>
      <c r="S235" s="92"/>
      <c r="T235" s="92"/>
    </row>
    <row r="236" spans="1:20" ht="15" x14ac:dyDescent="0.25">
      <c r="A236" s="91"/>
      <c r="B236" s="92"/>
      <c r="C236" s="93"/>
      <c r="D236" s="92"/>
      <c r="E236" s="96"/>
      <c r="F236" s="91"/>
      <c r="G236" s="92"/>
      <c r="H236" s="92"/>
      <c r="I236" s="92"/>
      <c r="J236" s="92"/>
      <c r="K236" s="92"/>
      <c r="L236" s="92"/>
      <c r="M236" s="92"/>
      <c r="N236" s="96"/>
      <c r="O236" s="92"/>
      <c r="P236" s="92"/>
      <c r="Q236" s="92"/>
      <c r="R236" s="92"/>
      <c r="S236" s="92"/>
      <c r="T236" s="92"/>
    </row>
    <row r="237" spans="1:20" ht="15" x14ac:dyDescent="0.25">
      <c r="A237" s="91"/>
      <c r="B237" s="92"/>
      <c r="C237" s="93"/>
      <c r="D237" s="92"/>
      <c r="E237" s="96"/>
      <c r="F237" s="91"/>
      <c r="G237" s="92"/>
      <c r="H237" s="92"/>
      <c r="I237" s="92"/>
      <c r="J237" s="92"/>
      <c r="K237" s="92"/>
      <c r="L237" s="92"/>
      <c r="M237" s="92"/>
      <c r="N237" s="96"/>
      <c r="O237" s="92"/>
      <c r="P237" s="92"/>
      <c r="Q237" s="92"/>
      <c r="R237" s="92"/>
      <c r="S237" s="92"/>
      <c r="T237" s="92"/>
    </row>
    <row r="238" spans="1:20" ht="15" x14ac:dyDescent="0.25">
      <c r="A238" s="91"/>
      <c r="B238" s="92"/>
      <c r="C238" s="93"/>
      <c r="D238" s="92"/>
      <c r="E238" s="96"/>
      <c r="F238" s="91"/>
      <c r="G238" s="92"/>
      <c r="H238" s="92"/>
      <c r="I238" s="92"/>
      <c r="J238" s="92"/>
      <c r="K238" s="92"/>
      <c r="L238" s="92"/>
      <c r="M238" s="92"/>
      <c r="N238" s="96"/>
      <c r="O238" s="92"/>
      <c r="P238" s="92"/>
      <c r="Q238" s="92"/>
      <c r="R238" s="92"/>
      <c r="S238" s="92"/>
      <c r="T238" s="92"/>
    </row>
    <row r="239" spans="1:20" ht="15" x14ac:dyDescent="0.25">
      <c r="A239" s="91"/>
      <c r="B239" s="92"/>
      <c r="C239" s="93"/>
      <c r="D239" s="92"/>
      <c r="E239" s="96"/>
      <c r="F239" s="91"/>
      <c r="G239" s="92"/>
      <c r="H239" s="92"/>
      <c r="I239" s="92"/>
      <c r="J239" s="92"/>
      <c r="K239" s="92"/>
      <c r="L239" s="92"/>
      <c r="M239" s="92"/>
      <c r="N239" s="96"/>
      <c r="O239" s="92"/>
      <c r="P239" s="92"/>
      <c r="Q239" s="92"/>
      <c r="R239" s="92"/>
      <c r="S239" s="92"/>
      <c r="T239" s="92"/>
    </row>
    <row r="240" spans="1:20" ht="15" x14ac:dyDescent="0.25">
      <c r="A240" s="91"/>
      <c r="B240" s="92"/>
      <c r="C240" s="93"/>
      <c r="D240" s="92"/>
      <c r="E240" s="96"/>
      <c r="F240" s="91"/>
      <c r="G240" s="92"/>
      <c r="H240" s="92"/>
      <c r="I240" s="92"/>
      <c r="J240" s="92"/>
      <c r="K240" s="92"/>
      <c r="L240" s="92"/>
      <c r="M240" s="92"/>
      <c r="N240" s="96"/>
      <c r="O240" s="92"/>
      <c r="P240" s="92"/>
      <c r="Q240" s="92"/>
      <c r="R240" s="92"/>
      <c r="S240" s="92"/>
      <c r="T240" s="92"/>
    </row>
    <row r="241" spans="1:20" ht="15" x14ac:dyDescent="0.25">
      <c r="A241" s="91"/>
      <c r="B241" s="92"/>
      <c r="C241" s="93"/>
      <c r="D241" s="92"/>
      <c r="E241" s="96"/>
      <c r="F241" s="91"/>
      <c r="G241" s="92"/>
      <c r="H241" s="92"/>
      <c r="I241" s="92"/>
      <c r="J241" s="92"/>
      <c r="K241" s="92"/>
      <c r="L241" s="92"/>
      <c r="M241" s="92"/>
      <c r="N241" s="96"/>
      <c r="O241" s="92"/>
      <c r="P241" s="92"/>
      <c r="Q241" s="92"/>
      <c r="R241" s="92"/>
      <c r="S241" s="92"/>
      <c r="T241" s="92"/>
    </row>
    <row r="242" spans="1:20" ht="15" x14ac:dyDescent="0.25">
      <c r="A242" s="91"/>
      <c r="B242" s="92"/>
      <c r="C242" s="93"/>
      <c r="D242" s="92"/>
      <c r="E242" s="96"/>
      <c r="F242" s="91"/>
      <c r="G242" s="92"/>
      <c r="H242" s="92"/>
      <c r="I242" s="92"/>
      <c r="J242" s="92"/>
      <c r="K242" s="92"/>
      <c r="L242" s="92"/>
      <c r="M242" s="92"/>
      <c r="N242" s="96"/>
      <c r="O242" s="92"/>
      <c r="P242" s="92"/>
      <c r="Q242" s="92"/>
      <c r="R242" s="92"/>
      <c r="S242" s="92"/>
      <c r="T242" s="92"/>
    </row>
    <row r="243" spans="1:20" ht="15" x14ac:dyDescent="0.25">
      <c r="A243" s="91"/>
      <c r="B243" s="92"/>
      <c r="C243" s="93"/>
      <c r="D243" s="92"/>
      <c r="E243" s="96"/>
      <c r="F243" s="91"/>
      <c r="G243" s="92"/>
      <c r="H243" s="92"/>
      <c r="I243" s="92"/>
      <c r="J243" s="92"/>
      <c r="K243" s="92"/>
      <c r="L243" s="92"/>
      <c r="M243" s="92"/>
      <c r="N243" s="96"/>
      <c r="O243" s="92"/>
      <c r="P243" s="92"/>
      <c r="Q243" s="92"/>
      <c r="R243" s="92"/>
      <c r="S243" s="92"/>
      <c r="T243" s="92"/>
    </row>
    <row r="244" spans="1:20" ht="15" x14ac:dyDescent="0.25">
      <c r="A244" s="91"/>
      <c r="B244" s="92"/>
      <c r="C244" s="93"/>
      <c r="D244" s="92"/>
      <c r="E244" s="96"/>
      <c r="F244" s="91"/>
      <c r="G244" s="92"/>
      <c r="H244" s="92"/>
      <c r="I244" s="92"/>
      <c r="J244" s="92"/>
      <c r="K244" s="92"/>
      <c r="L244" s="92"/>
      <c r="M244" s="92"/>
      <c r="N244" s="96"/>
      <c r="O244" s="92"/>
      <c r="P244" s="92"/>
      <c r="Q244" s="92"/>
      <c r="R244" s="92"/>
      <c r="S244" s="92"/>
      <c r="T244" s="92"/>
    </row>
    <row r="245" spans="1:20" ht="15" x14ac:dyDescent="0.25">
      <c r="A245" s="91"/>
      <c r="B245" s="92"/>
      <c r="C245" s="93"/>
      <c r="D245" s="92"/>
      <c r="E245" s="96"/>
      <c r="F245" s="91"/>
      <c r="G245" s="92"/>
      <c r="H245" s="92"/>
      <c r="I245" s="92"/>
      <c r="J245" s="92"/>
      <c r="K245" s="92"/>
      <c r="L245" s="92"/>
      <c r="M245" s="92"/>
      <c r="N245" s="96"/>
      <c r="O245" s="92"/>
      <c r="P245" s="92"/>
      <c r="Q245" s="92"/>
      <c r="R245" s="92"/>
      <c r="S245" s="92"/>
      <c r="T245" s="92"/>
    </row>
    <row r="246" spans="1:20" ht="15" x14ac:dyDescent="0.25">
      <c r="A246" s="91"/>
      <c r="B246" s="92"/>
      <c r="C246" s="93"/>
      <c r="D246" s="92"/>
      <c r="E246" s="96"/>
      <c r="F246" s="91"/>
      <c r="G246" s="92"/>
      <c r="H246" s="92"/>
      <c r="I246" s="92"/>
      <c r="J246" s="92"/>
      <c r="K246" s="92"/>
      <c r="L246" s="92"/>
      <c r="M246" s="92"/>
      <c r="N246" s="96"/>
      <c r="O246" s="92"/>
      <c r="P246" s="92"/>
      <c r="Q246" s="92"/>
      <c r="R246" s="92"/>
      <c r="S246" s="92"/>
      <c r="T246" s="92"/>
    </row>
    <row r="247" spans="1:20" ht="15" x14ac:dyDescent="0.25">
      <c r="A247" s="91"/>
      <c r="B247" s="92"/>
      <c r="C247" s="93"/>
      <c r="D247" s="92"/>
      <c r="E247" s="96"/>
      <c r="F247" s="91"/>
      <c r="G247" s="92"/>
      <c r="H247" s="92"/>
      <c r="I247" s="92"/>
      <c r="J247" s="92"/>
      <c r="K247" s="92"/>
      <c r="L247" s="92"/>
      <c r="M247" s="92"/>
      <c r="N247" s="96"/>
      <c r="O247" s="92"/>
      <c r="P247" s="92"/>
      <c r="Q247" s="92"/>
      <c r="R247" s="92"/>
      <c r="S247" s="92"/>
      <c r="T247" s="92"/>
    </row>
    <row r="248" spans="1:20" ht="15" x14ac:dyDescent="0.25">
      <c r="A248" s="91"/>
      <c r="B248" s="92"/>
      <c r="C248" s="93"/>
      <c r="D248" s="92"/>
      <c r="E248" s="96"/>
      <c r="F248" s="91"/>
      <c r="G248" s="92"/>
      <c r="H248" s="92"/>
      <c r="I248" s="92"/>
      <c r="J248" s="92"/>
      <c r="K248" s="92"/>
      <c r="L248" s="92"/>
      <c r="M248" s="92"/>
      <c r="N248" s="96"/>
      <c r="O248" s="92"/>
      <c r="P248" s="92"/>
      <c r="Q248" s="92"/>
      <c r="R248" s="92"/>
      <c r="S248" s="92"/>
      <c r="T248" s="92"/>
    </row>
    <row r="249" spans="1:20" ht="15" x14ac:dyDescent="0.25">
      <c r="A249" s="91"/>
      <c r="B249" s="92"/>
      <c r="C249" s="93"/>
      <c r="D249" s="92"/>
      <c r="E249" s="96"/>
      <c r="F249" s="91"/>
      <c r="G249" s="92"/>
      <c r="H249" s="92"/>
      <c r="I249" s="92"/>
      <c r="J249" s="92"/>
      <c r="K249" s="92"/>
      <c r="L249" s="92"/>
      <c r="M249" s="92"/>
      <c r="N249" s="96"/>
      <c r="O249" s="92"/>
      <c r="P249" s="92"/>
      <c r="Q249" s="92"/>
      <c r="R249" s="92"/>
      <c r="S249" s="92"/>
      <c r="T249" s="92"/>
    </row>
    <row r="250" spans="1:20" ht="15" x14ac:dyDescent="0.25">
      <c r="A250" s="91"/>
      <c r="B250" s="92"/>
      <c r="C250" s="93"/>
      <c r="D250" s="92"/>
      <c r="E250" s="96"/>
      <c r="F250" s="91"/>
      <c r="G250" s="92"/>
      <c r="H250" s="92"/>
      <c r="I250" s="92"/>
      <c r="J250" s="92"/>
      <c r="K250" s="92"/>
      <c r="L250" s="92"/>
      <c r="M250" s="92"/>
      <c r="N250" s="96"/>
      <c r="O250" s="92"/>
      <c r="P250" s="92"/>
      <c r="Q250" s="92"/>
      <c r="R250" s="92"/>
      <c r="S250" s="92"/>
      <c r="T250" s="92"/>
    </row>
    <row r="251" spans="1:20" ht="15" x14ac:dyDescent="0.25">
      <c r="A251" s="91"/>
      <c r="B251" s="92"/>
      <c r="C251" s="93"/>
      <c r="D251" s="92"/>
      <c r="E251" s="96"/>
      <c r="F251" s="91"/>
      <c r="G251" s="92"/>
      <c r="H251" s="92"/>
      <c r="I251" s="92"/>
      <c r="J251" s="92"/>
      <c r="K251" s="92"/>
      <c r="L251" s="92"/>
      <c r="M251" s="92"/>
      <c r="N251" s="96"/>
      <c r="O251" s="92"/>
      <c r="P251" s="92"/>
      <c r="Q251" s="92"/>
      <c r="R251" s="92"/>
      <c r="S251" s="92"/>
      <c r="T251" s="92"/>
    </row>
    <row r="252" spans="1:20" ht="15" x14ac:dyDescent="0.25">
      <c r="A252" s="91"/>
      <c r="B252" s="92"/>
      <c r="C252" s="93"/>
      <c r="D252" s="92"/>
      <c r="E252" s="96"/>
      <c r="F252" s="91"/>
      <c r="G252" s="92"/>
      <c r="H252" s="92"/>
      <c r="I252" s="92"/>
      <c r="J252" s="92"/>
      <c r="K252" s="92"/>
      <c r="L252" s="92"/>
      <c r="M252" s="92"/>
      <c r="N252" s="96"/>
      <c r="O252" s="92"/>
      <c r="P252" s="92"/>
      <c r="Q252" s="92"/>
      <c r="R252" s="92"/>
      <c r="S252" s="92"/>
      <c r="T252" s="92"/>
    </row>
    <row r="253" spans="1:20" ht="15" x14ac:dyDescent="0.25">
      <c r="A253" s="91"/>
      <c r="B253" s="92"/>
      <c r="C253" s="93"/>
      <c r="D253" s="92"/>
      <c r="E253" s="96"/>
      <c r="F253" s="91"/>
      <c r="G253" s="92"/>
      <c r="H253" s="92"/>
      <c r="I253" s="92"/>
      <c r="J253" s="92"/>
      <c r="K253" s="92"/>
      <c r="L253" s="92"/>
      <c r="M253" s="92"/>
      <c r="N253" s="96"/>
      <c r="O253" s="92"/>
      <c r="P253" s="92"/>
      <c r="Q253" s="92"/>
      <c r="R253" s="92"/>
      <c r="S253" s="92"/>
      <c r="T253" s="92"/>
    </row>
    <row r="254" spans="1:20" ht="15" x14ac:dyDescent="0.25">
      <c r="A254" s="91"/>
      <c r="B254" s="92"/>
      <c r="C254" s="93"/>
      <c r="D254" s="92"/>
      <c r="E254" s="96"/>
      <c r="F254" s="91"/>
      <c r="G254" s="92"/>
      <c r="H254" s="92"/>
      <c r="I254" s="92"/>
      <c r="J254" s="92"/>
      <c r="K254" s="92"/>
      <c r="L254" s="92"/>
      <c r="M254" s="92"/>
      <c r="N254" s="96"/>
      <c r="O254" s="92"/>
      <c r="P254" s="92"/>
      <c r="Q254" s="92"/>
      <c r="R254" s="92"/>
      <c r="S254" s="92"/>
      <c r="T254" s="92"/>
    </row>
    <row r="255" spans="1:20" ht="15" x14ac:dyDescent="0.25">
      <c r="A255" s="91"/>
      <c r="B255" s="92"/>
      <c r="C255" s="93"/>
      <c r="D255" s="92"/>
      <c r="E255" s="96"/>
      <c r="F255" s="91"/>
      <c r="G255" s="92"/>
      <c r="H255" s="92"/>
      <c r="I255" s="92"/>
      <c r="J255" s="92"/>
      <c r="K255" s="92"/>
      <c r="L255" s="92"/>
      <c r="M255" s="92"/>
      <c r="N255" s="96"/>
      <c r="O255" s="92"/>
      <c r="P255" s="92"/>
      <c r="Q255" s="92"/>
      <c r="R255" s="92"/>
      <c r="S255" s="92"/>
      <c r="T255" s="92"/>
    </row>
    <row r="256" spans="1:20" ht="15" x14ac:dyDescent="0.25">
      <c r="A256" s="91"/>
      <c r="B256" s="92"/>
      <c r="C256" s="93"/>
      <c r="D256" s="92"/>
      <c r="E256" s="96"/>
      <c r="F256" s="91"/>
      <c r="G256" s="92"/>
      <c r="H256" s="92"/>
      <c r="I256" s="92"/>
      <c r="J256" s="92"/>
      <c r="K256" s="92"/>
      <c r="L256" s="92"/>
      <c r="M256" s="92"/>
      <c r="N256" s="96"/>
      <c r="O256" s="92"/>
      <c r="P256" s="92"/>
      <c r="Q256" s="92"/>
      <c r="R256" s="92"/>
      <c r="S256" s="92"/>
      <c r="T256" s="92"/>
    </row>
    <row r="257" spans="1:20" ht="15" x14ac:dyDescent="0.25">
      <c r="A257" s="91"/>
      <c r="B257" s="92"/>
      <c r="C257" s="93"/>
      <c r="D257" s="92"/>
      <c r="E257" s="96"/>
      <c r="F257" s="91"/>
      <c r="G257" s="92"/>
      <c r="H257" s="92"/>
      <c r="I257" s="92"/>
      <c r="J257" s="92"/>
      <c r="K257" s="92"/>
      <c r="L257" s="92"/>
      <c r="M257" s="92"/>
      <c r="N257" s="96"/>
      <c r="O257" s="92"/>
      <c r="P257" s="92"/>
      <c r="Q257" s="92"/>
      <c r="R257" s="92"/>
      <c r="S257" s="92"/>
      <c r="T257" s="92"/>
    </row>
    <row r="258" spans="1:20" ht="15" x14ac:dyDescent="0.25">
      <c r="A258" s="91"/>
      <c r="B258" s="92"/>
      <c r="C258" s="93"/>
      <c r="D258" s="92"/>
      <c r="E258" s="96"/>
      <c r="F258" s="91"/>
      <c r="G258" s="92"/>
      <c r="H258" s="92"/>
      <c r="I258" s="92"/>
      <c r="J258" s="92"/>
      <c r="K258" s="92"/>
      <c r="L258" s="92"/>
      <c r="M258" s="92"/>
      <c r="N258" s="96"/>
      <c r="O258" s="92"/>
      <c r="P258" s="92"/>
      <c r="Q258" s="92"/>
      <c r="R258" s="92"/>
      <c r="S258" s="92"/>
      <c r="T258" s="92"/>
    </row>
    <row r="259" spans="1:20" ht="15" x14ac:dyDescent="0.25">
      <c r="A259" s="91"/>
      <c r="B259" s="92"/>
      <c r="C259" s="93"/>
      <c r="D259" s="92"/>
      <c r="E259" s="96"/>
      <c r="F259" s="91"/>
      <c r="G259" s="92"/>
      <c r="H259" s="92"/>
      <c r="I259" s="92"/>
      <c r="J259" s="92"/>
      <c r="K259" s="92"/>
      <c r="L259" s="92"/>
      <c r="M259" s="92"/>
      <c r="N259" s="96"/>
      <c r="O259" s="92"/>
      <c r="P259" s="92"/>
      <c r="Q259" s="92"/>
      <c r="R259" s="92"/>
      <c r="S259" s="92"/>
      <c r="T259" s="92"/>
    </row>
    <row r="260" spans="1:20" ht="15" x14ac:dyDescent="0.25">
      <c r="A260" s="91"/>
      <c r="B260" s="92"/>
      <c r="C260" s="93"/>
      <c r="D260" s="92"/>
      <c r="E260" s="96"/>
      <c r="F260" s="91"/>
      <c r="G260" s="92"/>
      <c r="H260" s="92"/>
      <c r="I260" s="92"/>
      <c r="J260" s="92"/>
      <c r="K260" s="92"/>
      <c r="L260" s="92"/>
      <c r="M260" s="92"/>
      <c r="N260" s="96"/>
      <c r="O260" s="92"/>
      <c r="P260" s="92"/>
      <c r="Q260" s="92"/>
      <c r="R260" s="92"/>
      <c r="S260" s="92"/>
      <c r="T260" s="92"/>
    </row>
    <row r="261" spans="1:20" ht="15" x14ac:dyDescent="0.25">
      <c r="A261" s="91"/>
      <c r="B261" s="92"/>
      <c r="C261" s="93"/>
      <c r="D261" s="92"/>
      <c r="E261" s="96"/>
      <c r="F261" s="91"/>
      <c r="G261" s="92"/>
      <c r="H261" s="92"/>
      <c r="I261" s="92"/>
      <c r="J261" s="92"/>
      <c r="K261" s="92"/>
      <c r="L261" s="92"/>
      <c r="M261" s="92"/>
      <c r="N261" s="96"/>
      <c r="O261" s="92"/>
      <c r="P261" s="92"/>
      <c r="Q261" s="92"/>
      <c r="R261" s="92"/>
      <c r="S261" s="92"/>
      <c r="T261" s="92"/>
    </row>
    <row r="262" spans="1:20" ht="15" x14ac:dyDescent="0.25">
      <c r="A262" s="91"/>
      <c r="B262" s="92"/>
      <c r="C262" s="93"/>
      <c r="D262" s="92"/>
      <c r="E262" s="96"/>
      <c r="F262" s="91"/>
      <c r="G262" s="92"/>
      <c r="H262" s="92"/>
      <c r="I262" s="92"/>
      <c r="J262" s="92"/>
      <c r="K262" s="92"/>
      <c r="L262" s="92"/>
      <c r="M262" s="92"/>
      <c r="N262" s="96"/>
      <c r="O262" s="92"/>
      <c r="P262" s="92"/>
      <c r="Q262" s="92"/>
      <c r="R262" s="92"/>
      <c r="S262" s="92"/>
      <c r="T262" s="92"/>
    </row>
    <row r="263" spans="1:20" ht="15" x14ac:dyDescent="0.25">
      <c r="A263" s="91"/>
      <c r="B263" s="92"/>
      <c r="C263" s="93"/>
      <c r="D263" s="92"/>
      <c r="E263" s="96"/>
      <c r="F263" s="91"/>
      <c r="G263" s="92"/>
      <c r="H263" s="92"/>
      <c r="I263" s="92"/>
      <c r="J263" s="92"/>
      <c r="K263" s="92"/>
      <c r="L263" s="92"/>
      <c r="M263" s="92"/>
      <c r="N263" s="96"/>
      <c r="O263" s="92"/>
      <c r="P263" s="92"/>
      <c r="Q263" s="92"/>
      <c r="R263" s="92"/>
      <c r="S263" s="92"/>
      <c r="T263" s="92"/>
    </row>
    <row r="264" spans="1:20" ht="15" x14ac:dyDescent="0.25">
      <c r="A264" s="91"/>
      <c r="B264" s="92"/>
      <c r="C264" s="93"/>
      <c r="D264" s="92"/>
      <c r="E264" s="96"/>
      <c r="F264" s="91"/>
      <c r="G264" s="92"/>
      <c r="H264" s="92"/>
      <c r="I264" s="92"/>
      <c r="J264" s="92"/>
      <c r="K264" s="92"/>
      <c r="L264" s="92"/>
      <c r="M264" s="92"/>
      <c r="N264" s="96"/>
      <c r="O264" s="92"/>
      <c r="P264" s="92"/>
      <c r="Q264" s="92"/>
      <c r="R264" s="92"/>
      <c r="S264" s="92"/>
      <c r="T264" s="92"/>
    </row>
    <row r="265" spans="1:20" ht="15" x14ac:dyDescent="0.25">
      <c r="A265" s="91"/>
      <c r="B265" s="92"/>
      <c r="C265" s="93"/>
      <c r="D265" s="92"/>
      <c r="E265" s="96"/>
      <c r="F265" s="91"/>
      <c r="G265" s="92"/>
      <c r="H265" s="92"/>
      <c r="I265" s="92"/>
      <c r="J265" s="92"/>
      <c r="K265" s="92"/>
      <c r="L265" s="92"/>
      <c r="M265" s="92"/>
      <c r="N265" s="96"/>
      <c r="O265" s="92"/>
      <c r="P265" s="92"/>
      <c r="Q265" s="92"/>
      <c r="R265" s="92"/>
      <c r="S265" s="92"/>
      <c r="T265" s="92"/>
    </row>
    <row r="266" spans="1:20" ht="15" x14ac:dyDescent="0.25">
      <c r="A266" s="91"/>
      <c r="B266" s="92"/>
      <c r="C266" s="93"/>
      <c r="D266" s="92"/>
      <c r="E266" s="96"/>
      <c r="F266" s="91"/>
      <c r="G266" s="92"/>
      <c r="H266" s="92"/>
      <c r="I266" s="92"/>
      <c r="J266" s="92"/>
      <c r="K266" s="92"/>
      <c r="N266" s="96"/>
      <c r="O266" s="92"/>
      <c r="P266" s="92"/>
      <c r="Q266" s="92"/>
      <c r="R266" s="92"/>
      <c r="S266" s="92"/>
      <c r="T266" s="92"/>
    </row>
    <row r="267" spans="1:20" ht="15" x14ac:dyDescent="0.25">
      <c r="A267" s="91"/>
      <c r="B267" s="92"/>
      <c r="C267" s="93"/>
      <c r="D267" s="92"/>
      <c r="E267" s="96"/>
      <c r="F267" s="91"/>
      <c r="G267" s="92"/>
      <c r="H267" s="92"/>
      <c r="I267" s="92"/>
      <c r="J267" s="92"/>
      <c r="K267" s="92"/>
      <c r="N267" s="96"/>
      <c r="O267" s="92"/>
      <c r="P267" s="92"/>
      <c r="Q267" s="92"/>
      <c r="R267" s="92"/>
      <c r="S267" s="92"/>
      <c r="T267" s="92"/>
    </row>
    <row r="268" spans="1:20" ht="15" x14ac:dyDescent="0.25">
      <c r="A268" s="91"/>
      <c r="B268" s="92"/>
      <c r="C268" s="93"/>
      <c r="D268" s="92"/>
      <c r="E268" s="96"/>
      <c r="F268" s="91"/>
      <c r="G268" s="92"/>
      <c r="H268" s="92"/>
      <c r="I268" s="92"/>
      <c r="J268" s="92"/>
      <c r="K268" s="92"/>
      <c r="N268" s="96"/>
      <c r="O268" s="92"/>
      <c r="P268" s="92"/>
      <c r="Q268" s="92"/>
      <c r="R268" s="92"/>
      <c r="S268" s="92"/>
      <c r="T268" s="92"/>
    </row>
    <row r="269" spans="1:20" ht="15" x14ac:dyDescent="0.25">
      <c r="A269" s="91"/>
      <c r="B269" s="92"/>
      <c r="C269" s="93"/>
      <c r="D269" s="92"/>
      <c r="E269" s="96"/>
      <c r="F269" s="91"/>
      <c r="G269" s="92"/>
      <c r="H269" s="92"/>
      <c r="I269" s="92"/>
      <c r="J269" s="92"/>
      <c r="K269" s="92"/>
      <c r="N269" s="96"/>
      <c r="O269" s="92"/>
      <c r="P269" s="92"/>
      <c r="Q269" s="92"/>
      <c r="R269" s="92"/>
      <c r="S269" s="92"/>
      <c r="T269" s="92"/>
    </row>
    <row r="270" spans="1:20" ht="15" x14ac:dyDescent="0.25">
      <c r="A270" s="91"/>
      <c r="B270" s="92"/>
      <c r="C270" s="93"/>
      <c r="D270" s="92"/>
      <c r="E270" s="96"/>
      <c r="F270" s="91"/>
      <c r="G270" s="92"/>
      <c r="H270" s="92"/>
      <c r="I270" s="92"/>
      <c r="J270" s="92"/>
      <c r="K270" s="92"/>
      <c r="N270" s="96"/>
      <c r="O270" s="92"/>
      <c r="P270" s="92"/>
      <c r="Q270" s="92"/>
      <c r="R270" s="92"/>
      <c r="S270" s="92"/>
      <c r="T270" s="92"/>
    </row>
    <row r="271" spans="1:20" ht="15" x14ac:dyDescent="0.25">
      <c r="A271" s="91"/>
      <c r="B271" s="92"/>
      <c r="C271" s="93"/>
      <c r="D271" s="92"/>
      <c r="E271" s="96"/>
      <c r="F271" s="91"/>
      <c r="G271" s="92"/>
      <c r="H271" s="92"/>
      <c r="I271" s="92"/>
      <c r="J271" s="92"/>
      <c r="K271" s="92"/>
      <c r="N271" s="96"/>
      <c r="O271" s="92"/>
      <c r="P271" s="92"/>
      <c r="Q271" s="92"/>
      <c r="R271" s="92"/>
      <c r="S271" s="92"/>
      <c r="T271" s="92"/>
    </row>
    <row r="272" spans="1:20" ht="15" x14ac:dyDescent="0.25">
      <c r="A272" s="91"/>
      <c r="B272" s="92"/>
      <c r="C272" s="93"/>
      <c r="D272" s="92"/>
      <c r="E272" s="96"/>
      <c r="F272" s="91"/>
      <c r="G272" s="92"/>
      <c r="H272" s="92"/>
      <c r="I272" s="92"/>
      <c r="J272" s="92"/>
      <c r="K272" s="92"/>
      <c r="N272" s="96"/>
      <c r="O272" s="92"/>
      <c r="P272" s="92"/>
      <c r="Q272" s="92"/>
      <c r="R272" s="92"/>
      <c r="S272" s="92"/>
      <c r="T272" s="92"/>
    </row>
    <row r="273" spans="1:20" ht="15" x14ac:dyDescent="0.25">
      <c r="A273" s="91"/>
      <c r="B273" s="92"/>
      <c r="C273" s="93"/>
      <c r="D273" s="92"/>
      <c r="E273" s="96"/>
      <c r="F273" s="91"/>
      <c r="G273" s="92"/>
      <c r="H273" s="92"/>
      <c r="I273" s="92"/>
      <c r="J273" s="92"/>
      <c r="K273" s="92"/>
      <c r="N273" s="96"/>
      <c r="O273" s="92"/>
      <c r="P273" s="92"/>
      <c r="Q273" s="92"/>
      <c r="R273" s="92"/>
      <c r="S273" s="92"/>
      <c r="T273" s="92"/>
    </row>
    <row r="274" spans="1:20" ht="15" x14ac:dyDescent="0.25">
      <c r="A274" s="91"/>
      <c r="B274" s="92"/>
      <c r="C274" s="93"/>
      <c r="D274" s="92"/>
      <c r="E274" s="96"/>
      <c r="F274" s="91"/>
      <c r="G274" s="92"/>
      <c r="H274" s="92"/>
      <c r="I274" s="92"/>
      <c r="J274" s="92"/>
      <c r="K274" s="92"/>
      <c r="N274" s="96"/>
      <c r="O274" s="92"/>
      <c r="P274" s="92"/>
      <c r="Q274" s="92"/>
      <c r="R274" s="92"/>
      <c r="S274" s="92"/>
      <c r="T274" s="92"/>
    </row>
    <row r="275" spans="1:20" ht="15" x14ac:dyDescent="0.25">
      <c r="A275" s="91"/>
      <c r="B275" s="92"/>
      <c r="C275" s="93"/>
      <c r="D275" s="92"/>
      <c r="E275" s="96"/>
      <c r="F275" s="91"/>
      <c r="G275" s="92"/>
      <c r="H275" s="92"/>
      <c r="I275" s="92"/>
      <c r="J275" s="92"/>
      <c r="K275" s="92"/>
      <c r="N275" s="96"/>
      <c r="O275" s="92"/>
      <c r="P275" s="92"/>
      <c r="Q275" s="92"/>
      <c r="R275" s="92"/>
      <c r="S275" s="92"/>
      <c r="T275" s="92"/>
    </row>
    <row r="276" spans="1:20" ht="15" x14ac:dyDescent="0.25">
      <c r="A276" s="91"/>
      <c r="B276" s="92"/>
      <c r="C276" s="93"/>
      <c r="D276" s="92"/>
      <c r="E276" s="96"/>
      <c r="F276" s="91"/>
      <c r="G276" s="92"/>
      <c r="H276" s="92"/>
      <c r="I276" s="92"/>
      <c r="J276" s="92"/>
      <c r="K276" s="92"/>
      <c r="N276" s="96"/>
      <c r="O276" s="92"/>
      <c r="P276" s="92"/>
      <c r="Q276" s="92"/>
      <c r="R276" s="92"/>
      <c r="S276" s="92"/>
      <c r="T276" s="92"/>
    </row>
    <row r="277" spans="1:20" ht="15" x14ac:dyDescent="0.25">
      <c r="A277" s="91"/>
      <c r="B277" s="92"/>
      <c r="C277" s="93"/>
      <c r="D277" s="92"/>
      <c r="E277" s="96"/>
      <c r="F277" s="91"/>
      <c r="G277" s="92"/>
      <c r="H277" s="92"/>
      <c r="I277" s="92"/>
      <c r="J277" s="92"/>
      <c r="K277" s="92"/>
      <c r="N277" s="96"/>
      <c r="O277" s="92"/>
      <c r="P277" s="92"/>
      <c r="Q277" s="92"/>
      <c r="R277" s="92"/>
      <c r="S277" s="92"/>
      <c r="T277" s="92"/>
    </row>
    <row r="278" spans="1:20" ht="15" x14ac:dyDescent="0.25">
      <c r="A278" s="91"/>
      <c r="B278" s="92"/>
      <c r="C278" s="93"/>
      <c r="D278" s="92"/>
      <c r="E278" s="96"/>
      <c r="F278" s="91"/>
      <c r="G278" s="92"/>
      <c r="H278" s="92"/>
      <c r="I278" s="92"/>
      <c r="J278" s="92"/>
      <c r="K278" s="92"/>
      <c r="O278" s="92"/>
      <c r="P278" s="92"/>
      <c r="Q278" s="92"/>
      <c r="R278" s="92"/>
      <c r="S278" s="92"/>
      <c r="T278" s="92"/>
    </row>
    <row r="279" spans="1:20" ht="15" x14ac:dyDescent="0.25">
      <c r="A279" s="91"/>
      <c r="B279" s="92"/>
      <c r="C279" s="93"/>
      <c r="D279" s="92"/>
      <c r="E279" s="96"/>
      <c r="F279" s="91"/>
      <c r="G279" s="92"/>
      <c r="H279" s="92"/>
      <c r="I279" s="92"/>
      <c r="J279" s="92"/>
      <c r="K279" s="92"/>
      <c r="O279" s="92"/>
      <c r="P279" s="92"/>
      <c r="Q279" s="92"/>
      <c r="R279" s="92"/>
      <c r="S279" s="92"/>
      <c r="T279" s="92"/>
    </row>
    <row r="280" spans="1:20" ht="15" x14ac:dyDescent="0.25">
      <c r="A280" s="91"/>
      <c r="B280" s="92"/>
      <c r="C280" s="93"/>
      <c r="D280" s="92"/>
      <c r="E280" s="96"/>
      <c r="F280" s="91"/>
      <c r="G280" s="92"/>
      <c r="H280" s="92"/>
      <c r="I280" s="92"/>
      <c r="J280" s="92"/>
      <c r="K280" s="92"/>
      <c r="O280" s="92"/>
      <c r="P280" s="92"/>
      <c r="Q280" s="92"/>
      <c r="R280" s="92"/>
      <c r="S280" s="92"/>
      <c r="T280" s="92"/>
    </row>
    <row r="281" spans="1:20" ht="15" x14ac:dyDescent="0.25">
      <c r="A281" s="91"/>
      <c r="B281" s="92"/>
      <c r="C281" s="93"/>
      <c r="D281" s="92"/>
      <c r="E281" s="96"/>
      <c r="F281" s="91"/>
      <c r="G281" s="92"/>
      <c r="H281" s="92"/>
      <c r="I281" s="92"/>
      <c r="J281" s="92"/>
      <c r="K281" s="92"/>
      <c r="O281" s="92"/>
      <c r="P281" s="92"/>
      <c r="Q281" s="92"/>
      <c r="R281" s="92"/>
      <c r="S281" s="92"/>
      <c r="T281" s="92"/>
    </row>
    <row r="282" spans="1:20" ht="15" x14ac:dyDescent="0.25">
      <c r="J282" s="92"/>
      <c r="K282" s="92"/>
      <c r="O282" s="92"/>
      <c r="P282" s="92"/>
      <c r="Q282" s="92"/>
      <c r="R282" s="92"/>
      <c r="S282" s="92"/>
      <c r="T282" s="92"/>
    </row>
    <row r="283" spans="1:20" ht="15" x14ac:dyDescent="0.25">
      <c r="O283" s="92"/>
      <c r="P283" s="92"/>
      <c r="Q283" s="92"/>
      <c r="R283" s="92"/>
      <c r="S283" s="92"/>
      <c r="T283" s="92"/>
    </row>
    <row r="284" spans="1:20" ht="15" x14ac:dyDescent="0.25">
      <c r="O284" s="92"/>
      <c r="P284" s="92"/>
      <c r="Q284" s="92"/>
      <c r="R284" s="92"/>
      <c r="S284" s="92"/>
      <c r="T284" s="92"/>
    </row>
    <row r="285" spans="1:20" ht="15" x14ac:dyDescent="0.25">
      <c r="O285" s="92"/>
      <c r="P285" s="92"/>
      <c r="Q285" s="92"/>
      <c r="R285" s="92"/>
      <c r="S285" s="92"/>
      <c r="T285" s="92"/>
    </row>
    <row r="286" spans="1:20" ht="15" x14ac:dyDescent="0.25">
      <c r="O286" s="92"/>
      <c r="P286" s="92"/>
      <c r="Q286" s="92"/>
      <c r="R286" s="92"/>
      <c r="S286" s="92"/>
      <c r="T286" s="92"/>
    </row>
    <row r="287" spans="1:20" ht="15" x14ac:dyDescent="0.25">
      <c r="O287" s="92"/>
      <c r="P287" s="92"/>
      <c r="Q287" s="92"/>
      <c r="R287" s="92"/>
      <c r="S287" s="92"/>
      <c r="T287" s="92"/>
    </row>
    <row r="288" spans="1:20" ht="15" x14ac:dyDescent="0.25">
      <c r="O288" s="92"/>
      <c r="P288" s="92"/>
      <c r="Q288" s="92"/>
      <c r="R288" s="92"/>
      <c r="S288" s="92"/>
      <c r="T288" s="92"/>
    </row>
    <row r="289" spans="15:20" ht="15" x14ac:dyDescent="0.25">
      <c r="O289" s="92"/>
      <c r="P289" s="92"/>
      <c r="Q289" s="92"/>
      <c r="R289" s="92"/>
      <c r="S289" s="92"/>
      <c r="T289" s="92"/>
    </row>
    <row r="290" spans="15:20" ht="15" x14ac:dyDescent="0.25">
      <c r="O290" s="92"/>
      <c r="P290" s="92"/>
      <c r="Q290" s="92"/>
      <c r="R290" s="92"/>
      <c r="S290" s="92"/>
      <c r="T290" s="92"/>
    </row>
    <row r="291" spans="15:20" ht="15" x14ac:dyDescent="0.25">
      <c r="O291" s="92"/>
      <c r="P291" s="92"/>
      <c r="Q291" s="92"/>
      <c r="R291" s="92"/>
      <c r="S291" s="92"/>
      <c r="T291" s="92"/>
    </row>
    <row r="292" spans="15:20" ht="15" x14ac:dyDescent="0.25">
      <c r="O292" s="92"/>
      <c r="P292" s="92"/>
      <c r="Q292" s="92"/>
      <c r="R292" s="92"/>
      <c r="S292" s="92"/>
      <c r="T292" s="92"/>
    </row>
    <row r="293" spans="15:20" ht="15" x14ac:dyDescent="0.25">
      <c r="O293" s="92"/>
      <c r="P293" s="92"/>
      <c r="Q293" s="92"/>
      <c r="R293" s="92"/>
      <c r="S293" s="92"/>
      <c r="T293" s="92"/>
    </row>
    <row r="294" spans="15:20" ht="15" x14ac:dyDescent="0.25">
      <c r="O294" s="92"/>
      <c r="P294" s="92"/>
      <c r="Q294" s="92"/>
      <c r="R294" s="92"/>
      <c r="S294" s="92"/>
      <c r="T294" s="92"/>
    </row>
    <row r="295" spans="15:20" ht="15" x14ac:dyDescent="0.25">
      <c r="O295" s="92"/>
      <c r="P295" s="92"/>
      <c r="Q295" s="92"/>
      <c r="R295" s="92"/>
      <c r="S295" s="92"/>
      <c r="T295" s="92"/>
    </row>
    <row r="296" spans="15:20" ht="15" x14ac:dyDescent="0.25">
      <c r="O296" s="92"/>
      <c r="P296" s="92"/>
      <c r="Q296" s="92"/>
      <c r="R296" s="92"/>
      <c r="S296" s="92"/>
      <c r="T296" s="92"/>
    </row>
    <row r="297" spans="15:20" ht="15" x14ac:dyDescent="0.25">
      <c r="O297" s="92"/>
      <c r="P297" s="92"/>
      <c r="Q297" s="92"/>
      <c r="R297" s="92"/>
      <c r="S297" s="92"/>
      <c r="T297" s="92"/>
    </row>
    <row r="298" spans="15:20" ht="15" x14ac:dyDescent="0.25">
      <c r="O298" s="92"/>
      <c r="P298" s="92"/>
      <c r="Q298" s="92"/>
      <c r="R298" s="92"/>
      <c r="S298" s="92"/>
      <c r="T298" s="92"/>
    </row>
    <row r="299" spans="15:20" ht="15" x14ac:dyDescent="0.25">
      <c r="O299" s="92"/>
      <c r="P299" s="92"/>
      <c r="Q299" s="92"/>
      <c r="R299" s="92"/>
      <c r="S299" s="92"/>
      <c r="T299" s="92"/>
    </row>
    <row r="300" spans="15:20" ht="15" x14ac:dyDescent="0.25">
      <c r="O300" s="92"/>
      <c r="P300" s="92"/>
      <c r="Q300" s="92"/>
      <c r="R300" s="92"/>
      <c r="S300" s="92"/>
      <c r="T300" s="92"/>
    </row>
    <row r="301" spans="15:20" ht="15" x14ac:dyDescent="0.25">
      <c r="O301" s="92"/>
      <c r="P301" s="92"/>
      <c r="Q301" s="92"/>
      <c r="R301" s="92"/>
      <c r="S301" s="92"/>
      <c r="T301" s="92"/>
    </row>
    <row r="302" spans="15:20" ht="15" x14ac:dyDescent="0.25">
      <c r="O302" s="92"/>
      <c r="P302" s="92"/>
      <c r="Q302" s="92"/>
      <c r="R302" s="92"/>
      <c r="S302" s="92"/>
      <c r="T302" s="92"/>
    </row>
    <row r="303" spans="15:20" ht="15" x14ac:dyDescent="0.25">
      <c r="O303" s="92"/>
      <c r="P303" s="92"/>
      <c r="Q303" s="92"/>
      <c r="R303" s="92"/>
      <c r="S303" s="92"/>
      <c r="T303" s="92"/>
    </row>
    <row r="304" spans="15:20" ht="15" x14ac:dyDescent="0.25">
      <c r="O304" s="92"/>
      <c r="P304" s="92"/>
      <c r="Q304" s="92"/>
      <c r="R304" s="92"/>
      <c r="S304" s="92"/>
      <c r="T304" s="92"/>
    </row>
    <row r="305" spans="15:20" ht="15" x14ac:dyDescent="0.25">
      <c r="O305" s="92"/>
      <c r="P305" s="92"/>
      <c r="Q305" s="92"/>
      <c r="R305" s="92"/>
      <c r="S305" s="92"/>
      <c r="T305" s="92"/>
    </row>
    <row r="306" spans="15:20" ht="15" x14ac:dyDescent="0.25">
      <c r="O306" s="92"/>
      <c r="P306" s="92"/>
      <c r="Q306" s="92"/>
      <c r="R306" s="92"/>
      <c r="S306" s="92"/>
      <c r="T306" s="92"/>
    </row>
    <row r="307" spans="15:20" ht="15" x14ac:dyDescent="0.25">
      <c r="O307" s="92"/>
      <c r="P307" s="92"/>
      <c r="Q307" s="92"/>
      <c r="R307" s="92"/>
      <c r="S307" s="92"/>
      <c r="T307" s="92"/>
    </row>
    <row r="308" spans="15:20" ht="15" x14ac:dyDescent="0.25">
      <c r="O308" s="92"/>
      <c r="P308" s="92"/>
      <c r="Q308" s="92"/>
      <c r="R308" s="92"/>
      <c r="S308" s="92"/>
      <c r="T308" s="92"/>
    </row>
    <row r="309" spans="15:20" ht="15" x14ac:dyDescent="0.25">
      <c r="O309" s="92"/>
      <c r="P309" s="92"/>
      <c r="Q309" s="92"/>
      <c r="R309" s="92"/>
      <c r="S309" s="92"/>
      <c r="T309" s="92"/>
    </row>
    <row r="310" spans="15:20" ht="15" x14ac:dyDescent="0.25">
      <c r="O310" s="92"/>
      <c r="P310" s="92"/>
      <c r="Q310" s="92"/>
      <c r="R310" s="92"/>
      <c r="S310" s="92"/>
      <c r="T310" s="92"/>
    </row>
    <row r="311" spans="15:20" ht="15" x14ac:dyDescent="0.25">
      <c r="O311" s="92"/>
      <c r="P311" s="92"/>
      <c r="Q311" s="92"/>
      <c r="R311" s="92"/>
      <c r="S311" s="92"/>
      <c r="T311" s="92"/>
    </row>
    <row r="312" spans="15:20" ht="15" x14ac:dyDescent="0.25">
      <c r="O312" s="92"/>
      <c r="P312" s="92"/>
      <c r="Q312" s="92"/>
      <c r="R312" s="92"/>
      <c r="S312" s="92"/>
      <c r="T312" s="92"/>
    </row>
    <row r="313" spans="15:20" ht="15" x14ac:dyDescent="0.25">
      <c r="O313" s="92"/>
      <c r="P313" s="92"/>
      <c r="Q313" s="92"/>
      <c r="R313" s="92"/>
      <c r="S313" s="92"/>
      <c r="T313" s="92"/>
    </row>
    <row r="314" spans="15:20" ht="15" x14ac:dyDescent="0.25">
      <c r="O314" s="92"/>
      <c r="P314" s="92"/>
      <c r="Q314" s="92"/>
      <c r="R314" s="92"/>
      <c r="S314" s="92"/>
      <c r="T314" s="92"/>
    </row>
    <row r="315" spans="15:20" ht="15" x14ac:dyDescent="0.25">
      <c r="O315" s="92"/>
      <c r="P315" s="92"/>
      <c r="Q315" s="92"/>
      <c r="R315" s="92"/>
      <c r="S315" s="92"/>
      <c r="T315" s="92"/>
    </row>
    <row r="316" spans="15:20" ht="15" x14ac:dyDescent="0.25">
      <c r="O316" s="92"/>
      <c r="P316" s="92"/>
      <c r="Q316" s="92"/>
      <c r="R316" s="92"/>
      <c r="S316" s="92"/>
      <c r="T316" s="92"/>
    </row>
    <row r="317" spans="15:20" ht="15" x14ac:dyDescent="0.25">
      <c r="O317" s="92"/>
      <c r="P317" s="92"/>
      <c r="Q317" s="92"/>
      <c r="R317" s="92"/>
      <c r="S317" s="92"/>
      <c r="T317" s="92"/>
    </row>
    <row r="318" spans="15:20" ht="15" x14ac:dyDescent="0.25">
      <c r="O318" s="92"/>
      <c r="P318" s="92"/>
      <c r="Q318" s="92"/>
      <c r="R318" s="92"/>
      <c r="S318" s="92"/>
      <c r="T318" s="92"/>
    </row>
    <row r="319" spans="15:20" ht="15" x14ac:dyDescent="0.25">
      <c r="O319" s="92"/>
      <c r="P319" s="92"/>
      <c r="Q319" s="92"/>
      <c r="R319" s="92"/>
      <c r="S319" s="92"/>
      <c r="T319" s="92"/>
    </row>
    <row r="320" spans="15:20" ht="15" x14ac:dyDescent="0.25">
      <c r="O320" s="92"/>
      <c r="P320" s="92"/>
      <c r="Q320" s="92"/>
      <c r="R320" s="92"/>
      <c r="S320" s="92"/>
      <c r="T320" s="92"/>
    </row>
    <row r="321" spans="15:20" ht="15" x14ac:dyDescent="0.25">
      <c r="O321" s="92"/>
      <c r="P321" s="92"/>
      <c r="Q321" s="92"/>
      <c r="R321" s="92"/>
      <c r="S321" s="92"/>
      <c r="T321" s="92"/>
    </row>
    <row r="322" spans="15:20" ht="15" x14ac:dyDescent="0.25">
      <c r="O322" s="92"/>
      <c r="P322" s="92"/>
      <c r="Q322" s="92"/>
      <c r="R322" s="92"/>
      <c r="S322" s="92"/>
      <c r="T322" s="92"/>
    </row>
    <row r="323" spans="15:20" ht="15" x14ac:dyDescent="0.25">
      <c r="O323" s="92"/>
      <c r="P323" s="92"/>
      <c r="Q323" s="92"/>
      <c r="R323" s="92"/>
      <c r="S323" s="92"/>
      <c r="T323" s="92"/>
    </row>
    <row r="324" spans="15:20" ht="15" x14ac:dyDescent="0.25">
      <c r="O324" s="92"/>
      <c r="P324" s="92"/>
      <c r="Q324" s="92"/>
      <c r="R324" s="92"/>
      <c r="S324" s="92"/>
      <c r="T324" s="92"/>
    </row>
    <row r="325" spans="15:20" ht="15" x14ac:dyDescent="0.25">
      <c r="O325" s="92"/>
      <c r="P325" s="92"/>
      <c r="Q325" s="92"/>
      <c r="R325" s="92"/>
      <c r="S325" s="92"/>
      <c r="T325" s="92"/>
    </row>
    <row r="326" spans="15:20" ht="15" x14ac:dyDescent="0.25">
      <c r="O326" s="92"/>
      <c r="P326" s="92"/>
      <c r="Q326" s="92"/>
      <c r="R326" s="92"/>
      <c r="S326" s="92"/>
      <c r="T326" s="92"/>
    </row>
    <row r="327" spans="15:20" ht="15" x14ac:dyDescent="0.25">
      <c r="O327" s="92"/>
      <c r="P327" s="92"/>
      <c r="Q327" s="92"/>
      <c r="R327" s="92"/>
      <c r="S327" s="92"/>
      <c r="T327" s="92"/>
    </row>
    <row r="328" spans="15:20" ht="15" x14ac:dyDescent="0.25">
      <c r="O328" s="92"/>
      <c r="P328" s="92"/>
      <c r="Q328" s="92"/>
      <c r="R328" s="92"/>
      <c r="S328" s="92"/>
      <c r="T328" s="92"/>
    </row>
    <row r="329" spans="15:20" ht="15" x14ac:dyDescent="0.25">
      <c r="O329" s="92"/>
      <c r="P329" s="92"/>
      <c r="Q329" s="92"/>
      <c r="R329" s="92"/>
      <c r="S329" s="92"/>
      <c r="T329" s="92"/>
    </row>
    <row r="330" spans="15:20" ht="15" x14ac:dyDescent="0.25">
      <c r="O330" s="92"/>
      <c r="P330" s="92"/>
      <c r="Q330" s="92"/>
      <c r="R330" s="92"/>
      <c r="S330" s="92"/>
      <c r="T330" s="92"/>
    </row>
    <row r="331" spans="15:20" ht="15" x14ac:dyDescent="0.25">
      <c r="O331" s="92"/>
      <c r="P331" s="92"/>
      <c r="Q331" s="92"/>
      <c r="R331" s="92"/>
      <c r="S331" s="92"/>
      <c r="T331" s="92"/>
    </row>
    <row r="332" spans="15:20" ht="15" x14ac:dyDescent="0.25">
      <c r="O332" s="92"/>
      <c r="P332" s="92"/>
      <c r="Q332" s="92"/>
      <c r="R332" s="92"/>
      <c r="S332" s="92"/>
      <c r="T332" s="92"/>
    </row>
    <row r="333" spans="15:20" ht="15" x14ac:dyDescent="0.25">
      <c r="O333" s="92"/>
      <c r="P333" s="92"/>
      <c r="Q333" s="92"/>
      <c r="R333" s="92"/>
      <c r="S333" s="92"/>
      <c r="T333" s="92"/>
    </row>
    <row r="334" spans="15:20" ht="15" x14ac:dyDescent="0.25">
      <c r="O334" s="92"/>
      <c r="P334" s="92"/>
      <c r="Q334" s="92"/>
      <c r="R334" s="92"/>
      <c r="S334" s="92"/>
      <c r="T334" s="92"/>
    </row>
    <row r="335" spans="15:20" ht="15" x14ac:dyDescent="0.25">
      <c r="O335" s="92"/>
      <c r="P335" s="92"/>
      <c r="Q335" s="92"/>
      <c r="R335" s="92"/>
      <c r="S335" s="92"/>
      <c r="T335" s="92"/>
    </row>
    <row r="336" spans="15:20" ht="15" x14ac:dyDescent="0.25">
      <c r="O336" s="92"/>
      <c r="P336" s="92"/>
      <c r="Q336" s="92"/>
      <c r="R336" s="92"/>
      <c r="S336" s="92"/>
      <c r="T336" s="92"/>
    </row>
    <row r="337" spans="15:20" ht="15" x14ac:dyDescent="0.25">
      <c r="O337" s="92"/>
      <c r="P337" s="92"/>
      <c r="Q337" s="92"/>
      <c r="R337" s="92"/>
      <c r="S337" s="92"/>
      <c r="T337" s="92"/>
    </row>
    <row r="338" spans="15:20" ht="15" x14ac:dyDescent="0.25">
      <c r="O338" s="92"/>
      <c r="P338" s="92"/>
      <c r="Q338" s="92"/>
      <c r="R338" s="92"/>
      <c r="S338" s="92"/>
      <c r="T338" s="92"/>
    </row>
    <row r="339" spans="15:20" ht="15" x14ac:dyDescent="0.25">
      <c r="O339" s="92"/>
      <c r="P339" s="92"/>
      <c r="Q339" s="92"/>
      <c r="R339" s="92"/>
      <c r="S339" s="92"/>
      <c r="T339" s="92"/>
    </row>
    <row r="340" spans="15:20" ht="15" x14ac:dyDescent="0.25">
      <c r="O340" s="92"/>
      <c r="P340" s="92"/>
      <c r="Q340" s="92"/>
      <c r="R340" s="92"/>
      <c r="S340" s="92"/>
      <c r="T340" s="92"/>
    </row>
    <row r="341" spans="15:20" ht="15" x14ac:dyDescent="0.25">
      <c r="O341" s="92"/>
      <c r="P341" s="92"/>
      <c r="Q341" s="92"/>
      <c r="R341" s="92"/>
      <c r="S341" s="92"/>
      <c r="T341" s="92"/>
    </row>
    <row r="342" spans="15:20" ht="15" x14ac:dyDescent="0.25">
      <c r="O342" s="92"/>
      <c r="P342" s="92"/>
      <c r="Q342" s="92"/>
      <c r="R342" s="92"/>
      <c r="S342" s="92"/>
      <c r="T342" s="92"/>
    </row>
    <row r="343" spans="15:20" ht="15" x14ac:dyDescent="0.25">
      <c r="O343" s="92"/>
      <c r="P343" s="92"/>
      <c r="Q343" s="92"/>
      <c r="R343" s="92"/>
      <c r="S343" s="92"/>
      <c r="T343" s="92"/>
    </row>
    <row r="344" spans="15:20" ht="15" x14ac:dyDescent="0.25">
      <c r="O344" s="92"/>
      <c r="P344" s="92"/>
      <c r="Q344" s="92"/>
      <c r="R344" s="92"/>
      <c r="S344" s="92"/>
      <c r="T344" s="92"/>
    </row>
    <row r="345" spans="15:20" ht="15" x14ac:dyDescent="0.25">
      <c r="O345" s="92"/>
      <c r="P345" s="92"/>
      <c r="Q345" s="92"/>
      <c r="R345" s="92"/>
      <c r="S345" s="92"/>
      <c r="T345" s="92"/>
    </row>
    <row r="346" spans="15:20" ht="15" x14ac:dyDescent="0.25">
      <c r="O346" s="92"/>
      <c r="P346" s="92"/>
      <c r="Q346" s="92"/>
      <c r="R346" s="92"/>
      <c r="S346" s="92"/>
      <c r="T346" s="92"/>
    </row>
    <row r="347" spans="15:20" ht="15" x14ac:dyDescent="0.25">
      <c r="O347" s="92"/>
      <c r="P347" s="92"/>
      <c r="Q347" s="92"/>
      <c r="R347" s="92"/>
      <c r="S347" s="92"/>
      <c r="T347" s="92"/>
    </row>
    <row r="348" spans="15:20" ht="15" x14ac:dyDescent="0.25">
      <c r="O348" s="92"/>
      <c r="P348" s="92"/>
      <c r="Q348" s="92"/>
      <c r="R348" s="92"/>
      <c r="S348" s="92"/>
      <c r="T348" s="92"/>
    </row>
    <row r="349" spans="15:20" ht="15" x14ac:dyDescent="0.25">
      <c r="O349" s="92"/>
      <c r="P349" s="92"/>
      <c r="Q349" s="92"/>
      <c r="R349" s="92"/>
      <c r="S349" s="92"/>
      <c r="T349" s="92"/>
    </row>
    <row r="350" spans="15:20" ht="15" x14ac:dyDescent="0.25">
      <c r="O350" s="92"/>
      <c r="P350" s="92"/>
      <c r="Q350" s="92"/>
      <c r="R350" s="92"/>
      <c r="S350" s="92"/>
      <c r="T350" s="92"/>
    </row>
    <row r="351" spans="15:20" ht="15" x14ac:dyDescent="0.25">
      <c r="O351" s="92"/>
      <c r="P351" s="92"/>
      <c r="Q351" s="92"/>
      <c r="R351" s="92"/>
      <c r="S351" s="92"/>
      <c r="T351" s="92"/>
    </row>
    <row r="352" spans="15:20" ht="15" x14ac:dyDescent="0.25">
      <c r="O352" s="92"/>
      <c r="P352" s="92"/>
      <c r="Q352" s="92"/>
      <c r="R352" s="92"/>
      <c r="S352" s="92"/>
      <c r="T352" s="92"/>
    </row>
    <row r="353" spans="15:20" ht="15" x14ac:dyDescent="0.25">
      <c r="O353" s="92"/>
      <c r="P353" s="92"/>
      <c r="Q353" s="92"/>
      <c r="R353" s="92"/>
      <c r="S353" s="92"/>
      <c r="T353" s="92"/>
    </row>
    <row r="354" spans="15:20" ht="15" x14ac:dyDescent="0.25">
      <c r="O354" s="92"/>
      <c r="P354" s="92"/>
      <c r="Q354" s="92"/>
      <c r="R354" s="92"/>
      <c r="S354" s="92"/>
      <c r="T354" s="92"/>
    </row>
    <row r="355" spans="15:20" ht="15" x14ac:dyDescent="0.25">
      <c r="O355" s="92"/>
      <c r="P355" s="92"/>
      <c r="Q355" s="92"/>
      <c r="R355" s="92"/>
      <c r="S355" s="92"/>
      <c r="T355" s="92"/>
    </row>
    <row r="356" spans="15:20" ht="15" x14ac:dyDescent="0.25">
      <c r="O356" s="92"/>
      <c r="P356" s="92"/>
      <c r="Q356" s="92"/>
      <c r="R356" s="92"/>
      <c r="S356" s="92"/>
      <c r="T356" s="92"/>
    </row>
    <row r="357" spans="15:20" ht="15" x14ac:dyDescent="0.25">
      <c r="O357" s="92"/>
      <c r="P357" s="92"/>
      <c r="Q357" s="92"/>
      <c r="R357" s="92"/>
      <c r="S357" s="92"/>
      <c r="T357" s="92"/>
    </row>
    <row r="358" spans="15:20" ht="15" x14ac:dyDescent="0.25">
      <c r="O358" s="92"/>
      <c r="P358" s="92"/>
      <c r="Q358" s="92"/>
      <c r="R358" s="92"/>
      <c r="S358" s="92"/>
      <c r="T358" s="92"/>
    </row>
    <row r="359" spans="15:20" ht="15" x14ac:dyDescent="0.25">
      <c r="O359" s="92"/>
      <c r="P359" s="92"/>
      <c r="Q359" s="92"/>
      <c r="R359" s="92"/>
      <c r="S359" s="92"/>
      <c r="T359" s="92"/>
    </row>
    <row r="360" spans="15:20" ht="15" x14ac:dyDescent="0.25">
      <c r="O360" s="92"/>
      <c r="P360" s="92"/>
      <c r="Q360" s="92"/>
      <c r="R360" s="92"/>
      <c r="S360" s="92"/>
      <c r="T360" s="92"/>
    </row>
    <row r="361" spans="15:20" ht="15" x14ac:dyDescent="0.25">
      <c r="O361" s="92"/>
      <c r="P361" s="92"/>
      <c r="Q361" s="92"/>
      <c r="R361" s="92"/>
      <c r="S361" s="92"/>
      <c r="T361" s="92"/>
    </row>
    <row r="362" spans="15:20" ht="15" x14ac:dyDescent="0.25">
      <c r="O362" s="92"/>
      <c r="P362" s="92"/>
      <c r="Q362" s="92"/>
      <c r="R362" s="92"/>
      <c r="S362" s="92"/>
      <c r="T362" s="92"/>
    </row>
    <row r="363" spans="15:20" ht="15" x14ac:dyDescent="0.25">
      <c r="O363" s="92"/>
      <c r="P363" s="92"/>
      <c r="Q363" s="92"/>
      <c r="R363" s="92"/>
      <c r="S363" s="92"/>
      <c r="T363" s="92"/>
    </row>
    <row r="364" spans="15:20" ht="15" x14ac:dyDescent="0.25">
      <c r="O364" s="92"/>
      <c r="P364" s="92"/>
      <c r="Q364" s="92"/>
      <c r="R364" s="92"/>
      <c r="S364" s="92"/>
      <c r="T364" s="92"/>
    </row>
    <row r="365" spans="15:20" ht="15" x14ac:dyDescent="0.25">
      <c r="O365" s="92"/>
      <c r="P365" s="92"/>
      <c r="Q365" s="92"/>
      <c r="R365" s="92"/>
      <c r="S365" s="92"/>
      <c r="T365" s="92"/>
    </row>
    <row r="366" spans="15:20" ht="15" x14ac:dyDescent="0.25">
      <c r="O366" s="92"/>
      <c r="P366" s="92"/>
      <c r="Q366" s="92"/>
      <c r="R366" s="92"/>
      <c r="S366" s="92"/>
      <c r="T366" s="92"/>
    </row>
    <row r="367" spans="15:20" ht="15" x14ac:dyDescent="0.25">
      <c r="O367" s="92"/>
      <c r="P367" s="92"/>
      <c r="Q367" s="92"/>
      <c r="R367" s="92"/>
      <c r="S367" s="92"/>
      <c r="T367" s="92"/>
    </row>
    <row r="368" spans="15:20" ht="15" x14ac:dyDescent="0.25">
      <c r="O368" s="92"/>
      <c r="P368" s="92"/>
      <c r="Q368" s="92"/>
      <c r="R368" s="92"/>
      <c r="S368" s="92"/>
      <c r="T368" s="92"/>
    </row>
    <row r="369" spans="15:20" ht="15" x14ac:dyDescent="0.25">
      <c r="O369" s="92"/>
      <c r="P369" s="92"/>
      <c r="Q369" s="92"/>
      <c r="R369" s="92"/>
      <c r="S369" s="92"/>
      <c r="T369" s="92"/>
    </row>
    <row r="370" spans="15:20" ht="15" x14ac:dyDescent="0.25">
      <c r="O370" s="92"/>
      <c r="P370" s="92"/>
      <c r="Q370" s="92"/>
      <c r="R370" s="92"/>
      <c r="S370" s="92"/>
      <c r="T370" s="92"/>
    </row>
    <row r="371" spans="15:20" ht="15" x14ac:dyDescent="0.25">
      <c r="O371" s="92"/>
      <c r="P371" s="92"/>
      <c r="Q371" s="92"/>
      <c r="R371" s="92"/>
      <c r="S371" s="92"/>
      <c r="T371" s="92"/>
    </row>
    <row r="372" spans="15:20" ht="15" x14ac:dyDescent="0.25">
      <c r="O372" s="92"/>
      <c r="P372" s="92"/>
      <c r="Q372" s="92"/>
      <c r="R372" s="92"/>
      <c r="S372" s="92"/>
      <c r="T372" s="92"/>
    </row>
    <row r="373" spans="15:20" ht="15" x14ac:dyDescent="0.25">
      <c r="O373" s="92"/>
      <c r="P373" s="92"/>
      <c r="Q373" s="92"/>
      <c r="R373" s="92"/>
      <c r="S373" s="92"/>
      <c r="T373" s="92"/>
    </row>
    <row r="374" spans="15:20" ht="15" x14ac:dyDescent="0.25">
      <c r="O374" s="92"/>
      <c r="P374" s="92"/>
      <c r="Q374" s="92"/>
      <c r="R374" s="92"/>
      <c r="S374" s="92"/>
      <c r="T374" s="92"/>
    </row>
    <row r="375" spans="15:20" ht="15" x14ac:dyDescent="0.25">
      <c r="O375" s="92"/>
      <c r="P375" s="92"/>
      <c r="Q375" s="92"/>
      <c r="R375" s="92"/>
      <c r="S375" s="92"/>
      <c r="T375" s="92"/>
    </row>
    <row r="376" spans="15:20" ht="15" x14ac:dyDescent="0.25">
      <c r="O376" s="92"/>
      <c r="P376" s="92"/>
      <c r="Q376" s="92"/>
      <c r="R376" s="92"/>
      <c r="S376" s="92"/>
      <c r="T376" s="92"/>
    </row>
    <row r="377" spans="15:20" ht="15" x14ac:dyDescent="0.25">
      <c r="O377" s="92"/>
      <c r="P377" s="92"/>
      <c r="Q377" s="92"/>
      <c r="R377" s="92"/>
      <c r="S377" s="92"/>
      <c r="T377" s="92"/>
    </row>
    <row r="378" spans="15:20" ht="15" x14ac:dyDescent="0.25">
      <c r="O378" s="92"/>
      <c r="P378" s="92"/>
      <c r="Q378" s="92"/>
      <c r="R378" s="92"/>
      <c r="S378" s="92"/>
      <c r="T378" s="92"/>
    </row>
    <row r="379" spans="15:20" ht="15" x14ac:dyDescent="0.25">
      <c r="O379" s="92"/>
      <c r="P379" s="92"/>
      <c r="Q379" s="92"/>
      <c r="R379" s="92"/>
      <c r="S379" s="92"/>
      <c r="T379" s="92"/>
    </row>
    <row r="380" spans="15:20" ht="15" x14ac:dyDescent="0.25">
      <c r="O380" s="92"/>
      <c r="P380" s="92"/>
      <c r="Q380" s="92"/>
      <c r="R380" s="92"/>
      <c r="S380" s="92"/>
      <c r="T380" s="92"/>
    </row>
    <row r="381" spans="15:20" ht="15" x14ac:dyDescent="0.25">
      <c r="O381" s="92"/>
      <c r="P381" s="92"/>
      <c r="Q381" s="92"/>
      <c r="R381" s="92"/>
      <c r="S381" s="92"/>
      <c r="T381" s="92"/>
    </row>
    <row r="382" spans="15:20" ht="15" x14ac:dyDescent="0.25">
      <c r="O382" s="92"/>
      <c r="P382" s="92"/>
      <c r="Q382" s="92"/>
      <c r="R382" s="92"/>
      <c r="S382" s="92"/>
      <c r="T382" s="92"/>
    </row>
    <row r="383" spans="15:20" ht="15" x14ac:dyDescent="0.25">
      <c r="O383" s="92"/>
      <c r="P383" s="92"/>
      <c r="Q383" s="92"/>
      <c r="R383" s="92"/>
      <c r="S383" s="92"/>
      <c r="T383" s="92"/>
    </row>
    <row r="384" spans="15:20" ht="15" x14ac:dyDescent="0.25">
      <c r="O384" s="92"/>
      <c r="P384" s="92"/>
      <c r="Q384" s="92"/>
      <c r="R384" s="92"/>
      <c r="S384" s="92"/>
      <c r="T384" s="92"/>
    </row>
    <row r="385" spans="15:20" ht="15" x14ac:dyDescent="0.25">
      <c r="O385" s="92"/>
      <c r="P385" s="92"/>
      <c r="Q385" s="92"/>
      <c r="R385" s="92"/>
      <c r="S385" s="92"/>
      <c r="T385" s="92"/>
    </row>
    <row r="386" spans="15:20" ht="15" x14ac:dyDescent="0.25">
      <c r="O386" s="92"/>
      <c r="P386" s="92"/>
      <c r="Q386" s="92"/>
      <c r="R386" s="92"/>
      <c r="S386" s="92"/>
      <c r="T386" s="92"/>
    </row>
    <row r="387" spans="15:20" ht="15" x14ac:dyDescent="0.25">
      <c r="O387" s="92"/>
      <c r="P387" s="92"/>
      <c r="Q387" s="92"/>
      <c r="R387" s="92"/>
      <c r="S387" s="92"/>
      <c r="T387" s="92"/>
    </row>
    <row r="388" spans="15:20" ht="15" x14ac:dyDescent="0.25">
      <c r="O388" s="92"/>
      <c r="P388" s="92"/>
      <c r="Q388" s="92"/>
      <c r="R388" s="92"/>
      <c r="S388" s="92"/>
      <c r="T388" s="92"/>
    </row>
    <row r="389" spans="15:20" ht="15" x14ac:dyDescent="0.25">
      <c r="O389" s="92"/>
      <c r="P389" s="92"/>
      <c r="Q389" s="92"/>
      <c r="R389" s="92"/>
      <c r="S389" s="92"/>
      <c r="T389" s="92"/>
    </row>
    <row r="390" spans="15:20" ht="15" x14ac:dyDescent="0.25">
      <c r="O390" s="92"/>
      <c r="P390" s="92"/>
      <c r="Q390" s="92"/>
      <c r="R390" s="92"/>
      <c r="S390" s="92"/>
      <c r="T390" s="92"/>
    </row>
    <row r="391" spans="15:20" ht="15" x14ac:dyDescent="0.25">
      <c r="O391" s="92"/>
      <c r="P391" s="92"/>
      <c r="Q391" s="92"/>
      <c r="R391" s="92"/>
      <c r="S391" s="92"/>
      <c r="T391" s="92"/>
    </row>
    <row r="392" spans="15:20" ht="15" x14ac:dyDescent="0.25">
      <c r="O392" s="92"/>
      <c r="P392" s="92"/>
      <c r="Q392" s="92"/>
      <c r="R392" s="92"/>
      <c r="S392" s="92"/>
      <c r="T392" s="92"/>
    </row>
    <row r="393" spans="15:20" ht="15" x14ac:dyDescent="0.25">
      <c r="O393" s="92"/>
      <c r="P393" s="92"/>
      <c r="Q393" s="92"/>
      <c r="R393" s="92"/>
      <c r="S393" s="92"/>
      <c r="T393" s="92"/>
    </row>
    <row r="394" spans="15:20" ht="15" x14ac:dyDescent="0.25">
      <c r="O394" s="92"/>
      <c r="P394" s="92"/>
      <c r="Q394" s="92"/>
      <c r="R394" s="92"/>
      <c r="S394" s="92"/>
      <c r="T394" s="92"/>
    </row>
    <row r="395" spans="15:20" ht="15" x14ac:dyDescent="0.25">
      <c r="O395" s="92"/>
      <c r="P395" s="92"/>
      <c r="Q395" s="92"/>
      <c r="R395" s="92"/>
      <c r="S395" s="92"/>
      <c r="T395" s="92"/>
    </row>
    <row r="396" spans="15:20" ht="15" x14ac:dyDescent="0.25">
      <c r="O396" s="92"/>
      <c r="P396" s="92"/>
      <c r="Q396" s="92"/>
      <c r="R396" s="92"/>
      <c r="S396" s="92"/>
      <c r="T396" s="92"/>
    </row>
    <row r="397" spans="15:20" ht="15" x14ac:dyDescent="0.25">
      <c r="O397" s="92"/>
      <c r="P397" s="92"/>
      <c r="Q397" s="92"/>
      <c r="R397" s="92"/>
      <c r="S397" s="92"/>
      <c r="T397" s="92"/>
    </row>
    <row r="398" spans="15:20" ht="15" x14ac:dyDescent="0.25">
      <c r="O398" s="92"/>
      <c r="P398" s="92"/>
      <c r="Q398" s="92"/>
      <c r="R398" s="92"/>
      <c r="S398" s="92"/>
      <c r="T398" s="92"/>
    </row>
    <row r="399" spans="15:20" ht="15" x14ac:dyDescent="0.25">
      <c r="O399" s="92"/>
      <c r="P399" s="92"/>
      <c r="Q399" s="92"/>
      <c r="R399" s="92"/>
      <c r="S399" s="92"/>
      <c r="T399" s="92"/>
    </row>
    <row r="400" spans="15:20" ht="15" x14ac:dyDescent="0.25">
      <c r="O400" s="92"/>
      <c r="P400" s="92"/>
      <c r="Q400" s="92"/>
      <c r="R400" s="92"/>
      <c r="S400" s="92"/>
      <c r="T400" s="92"/>
    </row>
    <row r="401" spans="15:20" ht="15" x14ac:dyDescent="0.25">
      <c r="O401" s="92"/>
      <c r="P401" s="92"/>
      <c r="Q401" s="92"/>
      <c r="R401" s="92"/>
      <c r="S401" s="92"/>
      <c r="T401" s="92"/>
    </row>
    <row r="402" spans="15:20" ht="15" x14ac:dyDescent="0.25">
      <c r="O402" s="92"/>
      <c r="P402" s="92"/>
      <c r="Q402" s="92"/>
      <c r="R402" s="92"/>
      <c r="S402" s="92"/>
      <c r="T402" s="92"/>
    </row>
    <row r="403" spans="15:20" ht="15" x14ac:dyDescent="0.25">
      <c r="O403" s="92"/>
      <c r="P403" s="92"/>
      <c r="Q403" s="92"/>
      <c r="R403" s="92"/>
      <c r="S403" s="92"/>
      <c r="T403" s="92"/>
    </row>
    <row r="404" spans="15:20" ht="15" x14ac:dyDescent="0.25">
      <c r="O404" s="92"/>
      <c r="P404" s="92"/>
      <c r="Q404" s="92"/>
      <c r="R404" s="92"/>
      <c r="S404" s="92"/>
      <c r="T404" s="92"/>
    </row>
    <row r="405" spans="15:20" ht="15" x14ac:dyDescent="0.25">
      <c r="O405" s="92"/>
      <c r="P405" s="92"/>
      <c r="Q405" s="92"/>
      <c r="R405" s="92"/>
      <c r="S405" s="92"/>
      <c r="T405" s="92"/>
    </row>
    <row r="406" spans="15:20" ht="15" x14ac:dyDescent="0.25">
      <c r="O406" s="92"/>
      <c r="P406" s="92"/>
      <c r="Q406" s="92"/>
      <c r="R406" s="92"/>
      <c r="S406" s="92"/>
      <c r="T406" s="92"/>
    </row>
    <row r="407" spans="15:20" ht="15" x14ac:dyDescent="0.25">
      <c r="O407" s="92"/>
      <c r="P407" s="92"/>
      <c r="Q407" s="92"/>
      <c r="R407" s="92"/>
      <c r="S407" s="92"/>
      <c r="T407" s="92"/>
    </row>
    <row r="408" spans="15:20" ht="15" x14ac:dyDescent="0.25">
      <c r="O408" s="92"/>
      <c r="P408" s="92"/>
      <c r="Q408" s="92"/>
      <c r="R408" s="92"/>
      <c r="S408" s="92"/>
      <c r="T408" s="92"/>
    </row>
    <row r="409" spans="15:20" ht="15" x14ac:dyDescent="0.25">
      <c r="O409" s="92"/>
      <c r="P409" s="92"/>
      <c r="Q409" s="92"/>
      <c r="R409" s="92"/>
      <c r="S409" s="92"/>
      <c r="T409" s="92"/>
    </row>
    <row r="410" spans="15:20" ht="15" x14ac:dyDescent="0.25">
      <c r="O410" s="92"/>
      <c r="P410" s="92"/>
      <c r="Q410" s="92"/>
      <c r="R410" s="92"/>
      <c r="S410" s="92"/>
      <c r="T410" s="92"/>
    </row>
    <row r="411" spans="15:20" ht="15" x14ac:dyDescent="0.25">
      <c r="O411" s="92"/>
      <c r="P411" s="92"/>
      <c r="Q411" s="92"/>
      <c r="R411" s="92"/>
      <c r="S411" s="92"/>
      <c r="T411" s="92"/>
    </row>
    <row r="412" spans="15:20" ht="15" x14ac:dyDescent="0.25">
      <c r="O412" s="92"/>
      <c r="P412" s="92"/>
      <c r="Q412" s="92"/>
      <c r="R412" s="92"/>
      <c r="S412" s="92"/>
      <c r="T412" s="92"/>
    </row>
    <row r="413" spans="15:20" ht="15" x14ac:dyDescent="0.25">
      <c r="O413" s="92"/>
      <c r="P413" s="92"/>
      <c r="Q413" s="92"/>
      <c r="R413" s="92"/>
      <c r="S413" s="92"/>
      <c r="T413" s="92"/>
    </row>
    <row r="414" spans="15:20" ht="15" x14ac:dyDescent="0.25">
      <c r="O414" s="92"/>
      <c r="P414" s="92"/>
      <c r="Q414" s="92"/>
      <c r="R414" s="92"/>
      <c r="S414" s="92"/>
      <c r="T414" s="92"/>
    </row>
    <row r="415" spans="15:20" ht="15" x14ac:dyDescent="0.25">
      <c r="O415" s="92"/>
      <c r="P415" s="92"/>
      <c r="Q415" s="92"/>
      <c r="R415" s="92"/>
      <c r="S415" s="92"/>
      <c r="T415" s="92"/>
    </row>
    <row r="416" spans="15:20" ht="15" x14ac:dyDescent="0.25">
      <c r="O416" s="92"/>
      <c r="P416" s="92"/>
      <c r="Q416" s="92"/>
      <c r="R416" s="92"/>
      <c r="S416" s="92"/>
      <c r="T416" s="92"/>
    </row>
    <row r="417" spans="15:20" ht="15" x14ac:dyDescent="0.25">
      <c r="O417" s="92"/>
      <c r="P417" s="92"/>
      <c r="Q417" s="92"/>
      <c r="R417" s="92"/>
      <c r="S417" s="92"/>
      <c r="T417" s="92"/>
    </row>
    <row r="418" spans="15:20" ht="15" x14ac:dyDescent="0.25">
      <c r="O418" s="92"/>
      <c r="P418" s="92"/>
      <c r="Q418" s="92"/>
      <c r="R418" s="92"/>
      <c r="S418" s="92"/>
      <c r="T418" s="92"/>
    </row>
    <row r="419" spans="15:20" ht="15" x14ac:dyDescent="0.25">
      <c r="O419" s="92"/>
      <c r="P419" s="92"/>
      <c r="Q419" s="92"/>
      <c r="R419" s="92"/>
      <c r="S419" s="92"/>
      <c r="T419" s="92"/>
    </row>
    <row r="420" spans="15:20" ht="15" x14ac:dyDescent="0.25">
      <c r="O420" s="92"/>
      <c r="P420" s="92"/>
      <c r="Q420" s="92"/>
      <c r="R420" s="92"/>
      <c r="S420" s="92"/>
      <c r="T420" s="92"/>
    </row>
    <row r="421" spans="15:20" ht="15" x14ac:dyDescent="0.25">
      <c r="O421" s="92"/>
      <c r="P421" s="92"/>
      <c r="Q421" s="92"/>
      <c r="R421" s="92"/>
      <c r="S421" s="92"/>
      <c r="T421" s="92"/>
    </row>
    <row r="422" spans="15:20" ht="15" x14ac:dyDescent="0.25">
      <c r="O422" s="92"/>
      <c r="P422" s="92"/>
      <c r="Q422" s="92"/>
      <c r="R422" s="92"/>
      <c r="S422" s="92"/>
      <c r="T422" s="92"/>
    </row>
    <row r="423" spans="15:20" ht="15" x14ac:dyDescent="0.25">
      <c r="O423" s="92"/>
      <c r="P423" s="92"/>
      <c r="Q423" s="92"/>
      <c r="R423" s="92"/>
      <c r="S423" s="92"/>
      <c r="T423" s="92"/>
    </row>
    <row r="424" spans="15:20" ht="15" x14ac:dyDescent="0.25">
      <c r="O424" s="92"/>
      <c r="P424" s="92"/>
      <c r="Q424" s="92"/>
      <c r="R424" s="92"/>
      <c r="S424" s="92"/>
      <c r="T424" s="92"/>
    </row>
    <row r="425" spans="15:20" ht="15" x14ac:dyDescent="0.25">
      <c r="O425" s="92"/>
      <c r="P425" s="92"/>
      <c r="Q425" s="92"/>
      <c r="R425" s="92"/>
      <c r="S425" s="92"/>
      <c r="T425" s="92"/>
    </row>
    <row r="426" spans="15:20" ht="15" x14ac:dyDescent="0.25">
      <c r="O426" s="92"/>
      <c r="P426" s="92"/>
      <c r="Q426" s="92"/>
      <c r="R426" s="92"/>
      <c r="S426" s="92"/>
      <c r="T426" s="92"/>
    </row>
    <row r="427" spans="15:20" ht="15" x14ac:dyDescent="0.25">
      <c r="O427" s="92"/>
      <c r="P427" s="92"/>
      <c r="Q427" s="92"/>
      <c r="R427" s="92"/>
      <c r="S427" s="92"/>
      <c r="T427" s="92"/>
    </row>
    <row r="428" spans="15:20" ht="15" x14ac:dyDescent="0.25">
      <c r="O428" s="92"/>
      <c r="P428" s="92"/>
      <c r="Q428" s="92"/>
      <c r="R428" s="92"/>
      <c r="S428" s="92"/>
      <c r="T428" s="92"/>
    </row>
    <row r="429" spans="15:20" ht="15" x14ac:dyDescent="0.25">
      <c r="O429" s="92"/>
      <c r="P429" s="92"/>
      <c r="Q429" s="92"/>
      <c r="R429" s="92"/>
      <c r="S429" s="92"/>
      <c r="T429" s="92"/>
    </row>
    <row r="430" spans="15:20" ht="15" x14ac:dyDescent="0.25">
      <c r="O430" s="92"/>
      <c r="P430" s="92"/>
      <c r="Q430" s="92"/>
      <c r="R430" s="92"/>
      <c r="S430" s="92"/>
      <c r="T430" s="92"/>
    </row>
    <row r="431" spans="15:20" ht="15" x14ac:dyDescent="0.25">
      <c r="O431" s="92"/>
      <c r="P431" s="92"/>
      <c r="Q431" s="92"/>
      <c r="R431" s="92"/>
      <c r="S431" s="92"/>
      <c r="T431" s="92"/>
    </row>
    <row r="432" spans="15:20" ht="15" x14ac:dyDescent="0.25">
      <c r="O432" s="92"/>
      <c r="P432" s="92"/>
      <c r="Q432" s="92"/>
      <c r="R432" s="92"/>
      <c r="S432" s="92"/>
      <c r="T432" s="92"/>
    </row>
    <row r="433" spans="15:20" ht="15" x14ac:dyDescent="0.25">
      <c r="O433" s="92"/>
      <c r="P433" s="92"/>
      <c r="Q433" s="92"/>
      <c r="R433" s="92"/>
      <c r="S433" s="92"/>
      <c r="T433" s="92"/>
    </row>
    <row r="434" spans="15:20" ht="15" x14ac:dyDescent="0.25">
      <c r="O434" s="92"/>
      <c r="P434" s="92"/>
      <c r="Q434" s="92"/>
      <c r="R434" s="92"/>
      <c r="S434" s="92"/>
      <c r="T434" s="92"/>
    </row>
    <row r="435" spans="15:20" ht="15" x14ac:dyDescent="0.25">
      <c r="O435" s="92"/>
      <c r="P435" s="92"/>
      <c r="Q435" s="92"/>
      <c r="R435" s="92"/>
      <c r="S435" s="92"/>
      <c r="T435" s="92"/>
    </row>
    <row r="436" spans="15:20" ht="15" x14ac:dyDescent="0.25">
      <c r="O436" s="92"/>
      <c r="P436" s="92"/>
      <c r="Q436" s="92"/>
      <c r="R436" s="92"/>
      <c r="S436" s="92"/>
      <c r="T436" s="92"/>
    </row>
    <row r="437" spans="15:20" ht="15" x14ac:dyDescent="0.25">
      <c r="O437" s="92"/>
      <c r="P437" s="92"/>
      <c r="Q437" s="92"/>
      <c r="R437" s="92"/>
      <c r="S437" s="92"/>
      <c r="T437" s="92"/>
    </row>
    <row r="438" spans="15:20" ht="15" x14ac:dyDescent="0.25">
      <c r="O438" s="92"/>
      <c r="P438" s="92"/>
      <c r="Q438" s="92"/>
      <c r="R438" s="92"/>
      <c r="S438" s="92"/>
      <c r="T438" s="92"/>
    </row>
    <row r="439" spans="15:20" ht="15" x14ac:dyDescent="0.25">
      <c r="O439" s="92"/>
      <c r="P439" s="92"/>
      <c r="Q439" s="92"/>
      <c r="R439" s="92"/>
      <c r="S439" s="92"/>
      <c r="T439" s="92"/>
    </row>
    <row r="440" spans="15:20" ht="15" x14ac:dyDescent="0.25">
      <c r="O440" s="92"/>
      <c r="P440" s="92"/>
      <c r="Q440" s="92"/>
      <c r="R440" s="92"/>
      <c r="S440" s="92"/>
      <c r="T440" s="92"/>
    </row>
    <row r="441" spans="15:20" ht="15" x14ac:dyDescent="0.25">
      <c r="O441" s="92"/>
      <c r="P441" s="92"/>
      <c r="Q441" s="92"/>
      <c r="R441" s="92"/>
      <c r="S441" s="92"/>
      <c r="T441" s="92"/>
    </row>
    <row r="442" spans="15:20" ht="15" x14ac:dyDescent="0.25">
      <c r="O442" s="92"/>
      <c r="P442" s="92"/>
      <c r="Q442" s="92"/>
      <c r="R442" s="92"/>
      <c r="S442" s="92"/>
      <c r="T442" s="92"/>
    </row>
    <row r="443" spans="15:20" ht="15" x14ac:dyDescent="0.25">
      <c r="O443" s="92"/>
      <c r="P443" s="92"/>
      <c r="Q443" s="92"/>
      <c r="R443" s="92"/>
      <c r="S443" s="92"/>
      <c r="T443" s="92"/>
    </row>
    <row r="444" spans="15:20" ht="15" x14ac:dyDescent="0.25">
      <c r="O444" s="92"/>
      <c r="P444" s="92"/>
      <c r="Q444" s="92"/>
      <c r="R444" s="92"/>
      <c r="S444" s="92"/>
      <c r="T444" s="92"/>
    </row>
    <row r="445" spans="15:20" ht="15" x14ac:dyDescent="0.25">
      <c r="O445" s="92"/>
      <c r="P445" s="92"/>
      <c r="Q445" s="92"/>
      <c r="R445" s="92"/>
      <c r="S445" s="92"/>
      <c r="T445" s="92"/>
    </row>
    <row r="446" spans="15:20" ht="15" x14ac:dyDescent="0.25">
      <c r="O446" s="92"/>
      <c r="P446" s="92"/>
      <c r="Q446" s="92"/>
      <c r="R446" s="92"/>
      <c r="S446" s="92"/>
      <c r="T446" s="92"/>
    </row>
    <row r="447" spans="15:20" ht="15" x14ac:dyDescent="0.25">
      <c r="O447" s="92"/>
      <c r="P447" s="92"/>
      <c r="Q447" s="92"/>
      <c r="R447" s="92"/>
      <c r="S447" s="92"/>
      <c r="T447" s="92"/>
    </row>
    <row r="448" spans="15:20" ht="15" x14ac:dyDescent="0.25">
      <c r="O448" s="92"/>
      <c r="P448" s="92"/>
      <c r="Q448" s="92"/>
      <c r="R448" s="92"/>
      <c r="S448" s="92"/>
      <c r="T448" s="92"/>
    </row>
    <row r="449" spans="15:20" ht="15" x14ac:dyDescent="0.25">
      <c r="O449" s="92"/>
      <c r="P449" s="92"/>
      <c r="Q449" s="92"/>
      <c r="R449" s="92"/>
      <c r="S449" s="92"/>
      <c r="T449" s="92"/>
    </row>
    <row r="450" spans="15:20" ht="15" x14ac:dyDescent="0.25">
      <c r="O450" s="92"/>
      <c r="P450" s="92"/>
      <c r="Q450" s="92"/>
      <c r="R450" s="92"/>
      <c r="S450" s="92"/>
      <c r="T450" s="92"/>
    </row>
    <row r="451" spans="15:20" ht="15" x14ac:dyDescent="0.25">
      <c r="O451" s="92"/>
      <c r="P451" s="92"/>
      <c r="Q451" s="92"/>
      <c r="R451" s="92"/>
      <c r="S451" s="92"/>
      <c r="T451" s="92"/>
    </row>
    <row r="452" spans="15:20" ht="15" x14ac:dyDescent="0.25">
      <c r="O452" s="92"/>
      <c r="P452" s="92"/>
      <c r="Q452" s="92"/>
      <c r="R452" s="92"/>
      <c r="S452" s="92"/>
      <c r="T452" s="92"/>
    </row>
    <row r="453" spans="15:20" ht="15" x14ac:dyDescent="0.25">
      <c r="O453" s="92"/>
      <c r="P453" s="92"/>
      <c r="Q453" s="92"/>
      <c r="R453" s="92"/>
      <c r="S453" s="92"/>
      <c r="T453" s="92"/>
    </row>
    <row r="454" spans="15:20" ht="15" x14ac:dyDescent="0.25">
      <c r="O454" s="92"/>
      <c r="P454" s="92"/>
      <c r="Q454" s="92"/>
      <c r="R454" s="92"/>
      <c r="S454" s="92"/>
      <c r="T454" s="92"/>
    </row>
    <row r="455" spans="15:20" ht="15" x14ac:dyDescent="0.25">
      <c r="O455" s="92"/>
      <c r="P455" s="92"/>
      <c r="Q455" s="92"/>
      <c r="R455" s="92"/>
      <c r="S455" s="92"/>
      <c r="T455" s="92"/>
    </row>
    <row r="456" spans="15:20" ht="15" x14ac:dyDescent="0.25">
      <c r="O456" s="92"/>
      <c r="P456" s="92"/>
      <c r="Q456" s="92"/>
      <c r="R456" s="92"/>
      <c r="S456" s="92"/>
      <c r="T456" s="92"/>
    </row>
    <row r="457" spans="15:20" ht="15" x14ac:dyDescent="0.25">
      <c r="O457" s="92"/>
      <c r="P457" s="92"/>
      <c r="Q457" s="92"/>
      <c r="R457" s="92"/>
      <c r="S457" s="92"/>
      <c r="T457" s="92"/>
    </row>
    <row r="458" spans="15:20" ht="15" x14ac:dyDescent="0.25">
      <c r="O458" s="92"/>
      <c r="P458" s="92"/>
      <c r="Q458" s="92"/>
      <c r="R458" s="92"/>
      <c r="S458" s="92"/>
      <c r="T458" s="92"/>
    </row>
    <row r="459" spans="15:20" ht="15" x14ac:dyDescent="0.25">
      <c r="O459" s="92"/>
      <c r="P459" s="92"/>
      <c r="Q459" s="92"/>
      <c r="R459" s="92"/>
      <c r="S459" s="92"/>
      <c r="T459" s="92"/>
    </row>
    <row r="460" spans="15:20" ht="15" x14ac:dyDescent="0.25">
      <c r="O460" s="92"/>
      <c r="P460" s="92"/>
      <c r="Q460" s="92"/>
      <c r="R460" s="92"/>
      <c r="S460" s="92"/>
      <c r="T460" s="92"/>
    </row>
    <row r="461" spans="15:20" ht="15" x14ac:dyDescent="0.25">
      <c r="O461" s="92"/>
      <c r="P461" s="92"/>
      <c r="Q461" s="92"/>
      <c r="R461" s="92"/>
      <c r="S461" s="92"/>
      <c r="T461" s="92"/>
    </row>
    <row r="462" spans="15:20" ht="15" x14ac:dyDescent="0.25">
      <c r="O462" s="92"/>
      <c r="P462" s="92"/>
      <c r="Q462" s="92"/>
      <c r="R462" s="92"/>
      <c r="S462" s="92"/>
      <c r="T462" s="92"/>
    </row>
    <row r="463" spans="15:20" ht="15" x14ac:dyDescent="0.25">
      <c r="O463" s="92"/>
      <c r="P463" s="92"/>
      <c r="Q463" s="92"/>
      <c r="R463" s="92"/>
      <c r="S463" s="92"/>
      <c r="T463" s="92"/>
    </row>
    <row r="464" spans="15:20" ht="15" x14ac:dyDescent="0.25">
      <c r="O464" s="92"/>
      <c r="P464" s="92"/>
      <c r="Q464" s="92"/>
      <c r="R464" s="92"/>
      <c r="S464" s="92"/>
      <c r="T464" s="92"/>
    </row>
    <row r="465" spans="15:20" ht="15" x14ac:dyDescent="0.25">
      <c r="O465" s="92"/>
      <c r="P465" s="92"/>
      <c r="Q465" s="92"/>
      <c r="R465" s="92"/>
      <c r="S465" s="92"/>
      <c r="T465" s="92"/>
    </row>
    <row r="466" spans="15:20" ht="15" x14ac:dyDescent="0.25">
      <c r="O466" s="92"/>
      <c r="P466" s="92"/>
      <c r="Q466" s="92"/>
      <c r="R466" s="92"/>
      <c r="S466" s="92"/>
      <c r="T466" s="92"/>
    </row>
    <row r="467" spans="15:20" ht="15" x14ac:dyDescent="0.25">
      <c r="O467" s="92"/>
      <c r="P467" s="92"/>
      <c r="Q467" s="92"/>
      <c r="R467" s="92"/>
      <c r="S467" s="92"/>
      <c r="T467" s="92"/>
    </row>
    <row r="468" spans="15:20" ht="15" x14ac:dyDescent="0.25">
      <c r="O468" s="92"/>
      <c r="P468" s="92"/>
      <c r="Q468" s="92"/>
      <c r="R468" s="92"/>
      <c r="S468" s="92"/>
      <c r="T468" s="92"/>
    </row>
    <row r="469" spans="15:20" ht="15" x14ac:dyDescent="0.25">
      <c r="O469" s="92"/>
      <c r="P469" s="92"/>
      <c r="Q469" s="92"/>
      <c r="R469" s="92"/>
      <c r="S469" s="92"/>
      <c r="T469" s="92"/>
    </row>
    <row r="470" spans="15:20" ht="15" x14ac:dyDescent="0.25">
      <c r="O470" s="92"/>
      <c r="P470" s="92"/>
      <c r="Q470" s="92"/>
      <c r="R470" s="92"/>
      <c r="S470" s="92"/>
      <c r="T470" s="92"/>
    </row>
    <row r="471" spans="15:20" ht="15" x14ac:dyDescent="0.25">
      <c r="O471" s="92"/>
      <c r="P471" s="92"/>
      <c r="Q471" s="92"/>
      <c r="R471" s="92"/>
      <c r="S471" s="92"/>
      <c r="T471" s="92"/>
    </row>
    <row r="472" spans="15:20" ht="15" x14ac:dyDescent="0.25">
      <c r="O472" s="92"/>
      <c r="P472" s="92"/>
      <c r="Q472" s="92"/>
      <c r="R472" s="92"/>
      <c r="S472" s="92"/>
      <c r="T472" s="92"/>
    </row>
    <row r="473" spans="15:20" ht="15" x14ac:dyDescent="0.25">
      <c r="O473" s="92"/>
      <c r="P473" s="92"/>
      <c r="Q473" s="92"/>
      <c r="R473" s="92"/>
      <c r="S473" s="92"/>
      <c r="T473" s="92"/>
    </row>
    <row r="474" spans="15:20" ht="15" x14ac:dyDescent="0.25">
      <c r="O474" s="92"/>
      <c r="P474" s="92"/>
      <c r="Q474" s="92"/>
      <c r="R474" s="92"/>
      <c r="S474" s="92"/>
      <c r="T474" s="92"/>
    </row>
    <row r="475" spans="15:20" ht="15" x14ac:dyDescent="0.25">
      <c r="O475" s="92"/>
      <c r="P475" s="92"/>
      <c r="Q475" s="92"/>
      <c r="R475" s="92"/>
      <c r="S475" s="92"/>
      <c r="T475" s="92"/>
    </row>
    <row r="476" spans="15:20" ht="15" x14ac:dyDescent="0.25">
      <c r="O476" s="92"/>
      <c r="P476" s="92"/>
      <c r="Q476" s="92"/>
      <c r="R476" s="92"/>
      <c r="S476" s="92"/>
      <c r="T476" s="92"/>
    </row>
    <row r="477" spans="15:20" ht="15" x14ac:dyDescent="0.25">
      <c r="O477" s="92"/>
      <c r="P477" s="92"/>
      <c r="Q477" s="92"/>
      <c r="R477" s="92"/>
      <c r="S477" s="92"/>
      <c r="T477" s="92"/>
    </row>
    <row r="478" spans="15:20" ht="15" x14ac:dyDescent="0.25">
      <c r="O478" s="92"/>
      <c r="P478" s="92"/>
      <c r="Q478" s="92"/>
      <c r="R478" s="92"/>
      <c r="S478" s="92"/>
      <c r="T478" s="92"/>
    </row>
    <row r="479" spans="15:20" ht="15" x14ac:dyDescent="0.25">
      <c r="O479" s="92"/>
      <c r="P479" s="92"/>
      <c r="Q479" s="92"/>
      <c r="R479" s="92"/>
      <c r="S479" s="92"/>
      <c r="T479" s="92"/>
    </row>
    <row r="480" spans="15:20" ht="15" x14ac:dyDescent="0.25">
      <c r="O480" s="92"/>
      <c r="P480" s="92"/>
      <c r="Q480" s="92"/>
      <c r="R480" s="92"/>
      <c r="S480" s="92"/>
      <c r="T480" s="92"/>
    </row>
    <row r="481" spans="15:20" ht="15" x14ac:dyDescent="0.25">
      <c r="O481" s="92"/>
      <c r="P481" s="92"/>
      <c r="Q481" s="92"/>
      <c r="R481" s="92"/>
      <c r="S481" s="92"/>
      <c r="T481" s="92"/>
    </row>
    <row r="482" spans="15:20" ht="15" x14ac:dyDescent="0.25">
      <c r="O482" s="92"/>
      <c r="P482" s="92"/>
      <c r="Q482" s="92"/>
      <c r="R482" s="92"/>
      <c r="S482" s="92"/>
      <c r="T482" s="92"/>
    </row>
    <row r="483" spans="15:20" ht="15" x14ac:dyDescent="0.25">
      <c r="O483" s="92"/>
      <c r="P483" s="92"/>
      <c r="Q483" s="92"/>
      <c r="R483" s="92"/>
      <c r="S483" s="92"/>
      <c r="T483" s="92"/>
    </row>
    <row r="484" spans="15:20" ht="15" x14ac:dyDescent="0.25">
      <c r="O484" s="92"/>
      <c r="P484" s="92"/>
      <c r="Q484" s="92"/>
      <c r="R484" s="92"/>
      <c r="S484" s="92"/>
      <c r="T484" s="92"/>
    </row>
    <row r="485" spans="15:20" ht="15" x14ac:dyDescent="0.25">
      <c r="O485" s="92"/>
      <c r="P485" s="92"/>
      <c r="Q485" s="92"/>
      <c r="R485" s="92"/>
      <c r="S485" s="92"/>
      <c r="T485" s="92"/>
    </row>
    <row r="486" spans="15:20" ht="15" x14ac:dyDescent="0.25">
      <c r="O486" s="92"/>
      <c r="P486" s="92"/>
      <c r="Q486" s="92"/>
      <c r="R486" s="92"/>
      <c r="S486" s="92"/>
      <c r="T486" s="92"/>
    </row>
    <row r="487" spans="15:20" ht="15" x14ac:dyDescent="0.25">
      <c r="O487" s="92"/>
      <c r="P487" s="92"/>
      <c r="Q487" s="92"/>
      <c r="R487" s="92"/>
      <c r="S487" s="92"/>
      <c r="T487" s="92"/>
    </row>
    <row r="488" spans="15:20" ht="15" x14ac:dyDescent="0.25">
      <c r="O488" s="92"/>
      <c r="P488" s="92"/>
      <c r="Q488" s="92"/>
      <c r="R488" s="92"/>
      <c r="S488" s="92"/>
      <c r="T488" s="92"/>
    </row>
    <row r="489" spans="15:20" ht="15" x14ac:dyDescent="0.25">
      <c r="O489" s="92"/>
      <c r="P489" s="92"/>
      <c r="Q489" s="92"/>
      <c r="R489" s="92"/>
      <c r="S489" s="92"/>
      <c r="T489" s="92"/>
    </row>
    <row r="490" spans="15:20" ht="15" x14ac:dyDescent="0.25">
      <c r="O490" s="92"/>
      <c r="P490" s="92"/>
      <c r="Q490" s="92"/>
      <c r="R490" s="92"/>
      <c r="S490" s="92"/>
      <c r="T490" s="92"/>
    </row>
    <row r="491" spans="15:20" ht="15" x14ac:dyDescent="0.25">
      <c r="O491" s="92"/>
      <c r="P491" s="92"/>
      <c r="Q491" s="92"/>
      <c r="R491" s="92"/>
      <c r="S491" s="92"/>
      <c r="T491" s="92"/>
    </row>
    <row r="492" spans="15:20" ht="15" x14ac:dyDescent="0.25">
      <c r="O492" s="92"/>
      <c r="P492" s="92"/>
      <c r="Q492" s="92"/>
      <c r="R492" s="92"/>
      <c r="S492" s="92"/>
      <c r="T492" s="92"/>
    </row>
    <row r="493" spans="15:20" ht="15" x14ac:dyDescent="0.25">
      <c r="O493" s="92"/>
      <c r="P493" s="92"/>
      <c r="Q493" s="92"/>
      <c r="R493" s="92"/>
      <c r="S493" s="92"/>
      <c r="T493" s="92"/>
    </row>
    <row r="494" spans="15:20" ht="15" x14ac:dyDescent="0.25">
      <c r="O494" s="92"/>
      <c r="P494" s="92"/>
      <c r="Q494" s="92"/>
      <c r="R494" s="92"/>
      <c r="S494" s="92"/>
      <c r="T494" s="92"/>
    </row>
    <row r="495" spans="15:20" ht="15" x14ac:dyDescent="0.25">
      <c r="O495" s="92"/>
      <c r="P495" s="92"/>
      <c r="Q495" s="92"/>
      <c r="R495" s="92"/>
      <c r="S495" s="92"/>
      <c r="T495" s="92"/>
    </row>
    <row r="496" spans="15:20" ht="15" x14ac:dyDescent="0.25">
      <c r="O496" s="92"/>
      <c r="P496" s="92"/>
      <c r="Q496" s="92"/>
      <c r="R496" s="92"/>
      <c r="S496" s="92"/>
      <c r="T496" s="92"/>
    </row>
    <row r="497" spans="15:20" ht="15" x14ac:dyDescent="0.25">
      <c r="O497" s="92"/>
      <c r="P497" s="92"/>
      <c r="Q497" s="92"/>
      <c r="R497" s="92"/>
      <c r="S497" s="92"/>
      <c r="T497" s="92"/>
    </row>
    <row r="498" spans="15:20" ht="15" x14ac:dyDescent="0.25">
      <c r="O498" s="92"/>
      <c r="P498" s="92"/>
      <c r="Q498" s="92"/>
      <c r="R498" s="92"/>
      <c r="S498" s="92"/>
      <c r="T498" s="92"/>
    </row>
    <row r="499" spans="15:20" ht="15" x14ac:dyDescent="0.25">
      <c r="O499" s="92"/>
      <c r="P499" s="92"/>
      <c r="Q499" s="92"/>
      <c r="R499" s="92"/>
      <c r="S499" s="92"/>
      <c r="T499" s="92"/>
    </row>
    <row r="500" spans="15:20" ht="15" x14ac:dyDescent="0.25">
      <c r="O500" s="92"/>
      <c r="P500" s="92"/>
      <c r="Q500" s="92"/>
      <c r="R500" s="92"/>
      <c r="S500" s="92"/>
      <c r="T500" s="92"/>
    </row>
    <row r="501" spans="15:20" ht="15" x14ac:dyDescent="0.25">
      <c r="O501" s="92"/>
      <c r="P501" s="92"/>
      <c r="Q501" s="92"/>
      <c r="R501" s="92"/>
      <c r="S501" s="92"/>
      <c r="T501" s="92"/>
    </row>
    <row r="502" spans="15:20" ht="15" x14ac:dyDescent="0.25">
      <c r="O502" s="92"/>
      <c r="P502" s="92"/>
      <c r="Q502" s="92"/>
      <c r="R502" s="92"/>
      <c r="S502" s="92"/>
      <c r="T502" s="92"/>
    </row>
    <row r="503" spans="15:20" ht="15" x14ac:dyDescent="0.25">
      <c r="O503" s="92"/>
      <c r="P503" s="92"/>
      <c r="Q503" s="92"/>
      <c r="R503" s="92"/>
      <c r="S503" s="92"/>
      <c r="T503" s="92"/>
    </row>
    <row r="504" spans="15:20" ht="15" x14ac:dyDescent="0.25">
      <c r="O504" s="92"/>
      <c r="P504" s="92"/>
      <c r="Q504" s="92"/>
      <c r="R504" s="92"/>
      <c r="S504" s="92"/>
      <c r="T504" s="92"/>
    </row>
    <row r="505" spans="15:20" ht="15" x14ac:dyDescent="0.25">
      <c r="O505" s="92"/>
      <c r="P505" s="92"/>
      <c r="Q505" s="92"/>
      <c r="R505" s="92"/>
      <c r="S505" s="92"/>
      <c r="T505" s="92"/>
    </row>
    <row r="506" spans="15:20" ht="15" x14ac:dyDescent="0.25">
      <c r="O506" s="92"/>
      <c r="P506" s="92"/>
      <c r="Q506" s="92"/>
      <c r="R506" s="92"/>
      <c r="S506" s="92"/>
      <c r="T506" s="92"/>
    </row>
    <row r="507" spans="15:20" ht="15" x14ac:dyDescent="0.25">
      <c r="O507" s="92"/>
      <c r="P507" s="92"/>
      <c r="Q507" s="92"/>
      <c r="R507" s="92"/>
      <c r="S507" s="92"/>
      <c r="T507" s="92"/>
    </row>
    <row r="508" spans="15:20" ht="15" x14ac:dyDescent="0.25">
      <c r="O508" s="92"/>
      <c r="P508" s="92"/>
      <c r="Q508" s="92"/>
      <c r="R508" s="92"/>
      <c r="S508" s="92"/>
      <c r="T508" s="92"/>
    </row>
    <row r="509" spans="15:20" ht="15" x14ac:dyDescent="0.25">
      <c r="O509" s="92"/>
      <c r="P509" s="92"/>
      <c r="Q509" s="92"/>
      <c r="R509" s="92"/>
      <c r="S509" s="92"/>
      <c r="T509" s="92"/>
    </row>
    <row r="510" spans="15:20" ht="15" x14ac:dyDescent="0.25">
      <c r="O510" s="92"/>
      <c r="P510" s="92"/>
      <c r="Q510" s="92"/>
      <c r="R510" s="92"/>
      <c r="S510" s="92"/>
      <c r="T510" s="92"/>
    </row>
    <row r="511" spans="15:20" ht="15" x14ac:dyDescent="0.25">
      <c r="O511" s="92"/>
      <c r="P511" s="92"/>
      <c r="Q511" s="92"/>
      <c r="R511" s="92"/>
      <c r="S511" s="92"/>
      <c r="T511" s="92"/>
    </row>
    <row r="512" spans="15:20" ht="15" x14ac:dyDescent="0.25">
      <c r="O512" s="92"/>
      <c r="P512" s="92"/>
      <c r="Q512" s="92"/>
      <c r="R512" s="92"/>
      <c r="S512" s="92"/>
      <c r="T512" s="92"/>
    </row>
    <row r="513" spans="15:20" ht="15" x14ac:dyDescent="0.25">
      <c r="O513" s="92"/>
      <c r="P513" s="92"/>
      <c r="Q513" s="92"/>
      <c r="R513" s="92"/>
      <c r="S513" s="92"/>
      <c r="T513" s="92"/>
    </row>
    <row r="514" spans="15:20" ht="15" x14ac:dyDescent="0.25">
      <c r="O514" s="92"/>
      <c r="P514" s="92"/>
      <c r="Q514" s="92"/>
      <c r="R514" s="92"/>
      <c r="S514" s="92"/>
      <c r="T514" s="92"/>
    </row>
    <row r="515" spans="15:20" ht="15" x14ac:dyDescent="0.25">
      <c r="O515" s="92"/>
      <c r="P515" s="92"/>
      <c r="Q515" s="92"/>
      <c r="R515" s="92"/>
      <c r="S515" s="92"/>
      <c r="T515" s="92"/>
    </row>
    <row r="516" spans="15:20" ht="15" x14ac:dyDescent="0.25">
      <c r="O516" s="92"/>
      <c r="P516" s="92"/>
      <c r="Q516" s="92"/>
      <c r="R516" s="92"/>
      <c r="S516" s="92"/>
      <c r="T516" s="92"/>
    </row>
    <row r="517" spans="15:20" ht="15" x14ac:dyDescent="0.25">
      <c r="O517" s="92"/>
      <c r="P517" s="92"/>
      <c r="Q517" s="92"/>
      <c r="R517" s="92"/>
      <c r="S517" s="92"/>
      <c r="T517" s="92"/>
    </row>
    <row r="518" spans="15:20" ht="15" x14ac:dyDescent="0.25">
      <c r="O518" s="92"/>
      <c r="P518" s="92"/>
      <c r="Q518" s="92"/>
      <c r="R518" s="92"/>
      <c r="S518" s="92"/>
      <c r="T518" s="92"/>
    </row>
    <row r="519" spans="15:20" ht="15" x14ac:dyDescent="0.25">
      <c r="O519" s="92"/>
      <c r="P519" s="92"/>
      <c r="Q519" s="92"/>
      <c r="R519" s="92"/>
      <c r="S519" s="92"/>
      <c r="T519" s="92"/>
    </row>
    <row r="520" spans="15:20" ht="15" x14ac:dyDescent="0.25">
      <c r="O520" s="92"/>
      <c r="P520" s="92"/>
      <c r="Q520" s="92"/>
      <c r="R520" s="92"/>
      <c r="S520" s="92"/>
      <c r="T520" s="92"/>
    </row>
    <row r="521" spans="15:20" ht="15" x14ac:dyDescent="0.25">
      <c r="O521" s="92"/>
      <c r="P521" s="92"/>
      <c r="Q521" s="92"/>
      <c r="R521" s="92"/>
      <c r="S521" s="92"/>
      <c r="T521" s="92"/>
    </row>
    <row r="522" spans="15:20" ht="15" x14ac:dyDescent="0.25">
      <c r="O522" s="92"/>
      <c r="P522" s="92"/>
      <c r="Q522" s="92"/>
      <c r="R522" s="92"/>
      <c r="S522" s="92"/>
      <c r="T522" s="92"/>
    </row>
    <row r="523" spans="15:20" ht="15" x14ac:dyDescent="0.25">
      <c r="O523" s="92"/>
      <c r="P523" s="92"/>
      <c r="Q523" s="92"/>
      <c r="R523" s="92"/>
      <c r="S523" s="92"/>
      <c r="T523" s="92"/>
    </row>
    <row r="524" spans="15:20" ht="15" x14ac:dyDescent="0.25">
      <c r="O524" s="92"/>
      <c r="P524" s="92"/>
      <c r="Q524" s="92"/>
      <c r="R524" s="92"/>
      <c r="S524" s="92"/>
      <c r="T524" s="92"/>
    </row>
    <row r="525" spans="15:20" ht="15" x14ac:dyDescent="0.25">
      <c r="O525" s="92"/>
      <c r="P525" s="92"/>
      <c r="Q525" s="92"/>
      <c r="R525" s="92"/>
      <c r="S525" s="92"/>
      <c r="T525" s="92"/>
    </row>
    <row r="526" spans="15:20" ht="15" x14ac:dyDescent="0.25">
      <c r="O526" s="92"/>
      <c r="P526" s="92"/>
      <c r="Q526" s="92"/>
      <c r="R526" s="92"/>
      <c r="S526" s="92"/>
      <c r="T526" s="92"/>
    </row>
    <row r="527" spans="15:20" ht="15" x14ac:dyDescent="0.25">
      <c r="O527" s="92"/>
      <c r="P527" s="92"/>
      <c r="Q527" s="92"/>
      <c r="R527" s="92"/>
      <c r="S527" s="92"/>
      <c r="T527" s="92"/>
    </row>
    <row r="528" spans="15:20" ht="15" x14ac:dyDescent="0.25">
      <c r="O528" s="92"/>
      <c r="P528" s="92"/>
      <c r="Q528" s="92"/>
      <c r="R528" s="92"/>
      <c r="S528" s="92"/>
      <c r="T528" s="92"/>
    </row>
    <row r="529" spans="15:20" ht="15" x14ac:dyDescent="0.25">
      <c r="O529" s="92"/>
      <c r="P529" s="92"/>
      <c r="Q529" s="92"/>
      <c r="R529" s="92"/>
      <c r="S529" s="92"/>
      <c r="T529" s="92"/>
    </row>
    <row r="530" spans="15:20" ht="15" x14ac:dyDescent="0.25">
      <c r="O530" s="92"/>
      <c r="P530" s="92"/>
      <c r="Q530" s="92"/>
      <c r="R530" s="92"/>
      <c r="S530" s="92"/>
      <c r="T530" s="92"/>
    </row>
    <row r="531" spans="15:20" ht="15" x14ac:dyDescent="0.25">
      <c r="O531" s="92"/>
      <c r="P531" s="92"/>
      <c r="Q531" s="92"/>
      <c r="R531" s="92"/>
      <c r="S531" s="92"/>
      <c r="T531" s="92"/>
    </row>
    <row r="532" spans="15:20" ht="15" x14ac:dyDescent="0.25">
      <c r="O532" s="92"/>
      <c r="P532" s="92"/>
      <c r="Q532" s="92"/>
      <c r="R532" s="92"/>
      <c r="S532" s="92"/>
      <c r="T532" s="92"/>
    </row>
    <row r="533" spans="15:20" ht="15" x14ac:dyDescent="0.25">
      <c r="O533" s="92"/>
      <c r="P533" s="92"/>
      <c r="Q533" s="92"/>
      <c r="R533" s="92"/>
      <c r="S533" s="92"/>
      <c r="T533" s="92"/>
    </row>
    <row r="534" spans="15:20" ht="15" x14ac:dyDescent="0.25">
      <c r="O534" s="92"/>
      <c r="P534" s="92"/>
      <c r="Q534" s="92"/>
      <c r="R534" s="92"/>
      <c r="S534" s="92"/>
      <c r="T534" s="92"/>
    </row>
    <row r="535" spans="15:20" ht="15" x14ac:dyDescent="0.25">
      <c r="O535" s="92"/>
      <c r="P535" s="92"/>
      <c r="Q535" s="92"/>
      <c r="R535" s="92"/>
      <c r="S535" s="92"/>
      <c r="T535" s="92"/>
    </row>
    <row r="536" spans="15:20" ht="15" x14ac:dyDescent="0.25">
      <c r="O536" s="92"/>
      <c r="P536" s="92"/>
      <c r="Q536" s="92"/>
      <c r="R536" s="92"/>
      <c r="S536" s="92"/>
      <c r="T536" s="92"/>
    </row>
    <row r="537" spans="15:20" ht="15" x14ac:dyDescent="0.25">
      <c r="O537" s="92"/>
      <c r="P537" s="92"/>
      <c r="Q537" s="92"/>
      <c r="R537" s="92"/>
      <c r="S537" s="92"/>
      <c r="T537" s="92"/>
    </row>
    <row r="538" spans="15:20" ht="15" x14ac:dyDescent="0.25">
      <c r="O538" s="92"/>
      <c r="P538" s="92"/>
      <c r="Q538" s="92"/>
      <c r="R538" s="92"/>
      <c r="S538" s="92"/>
      <c r="T538" s="92"/>
    </row>
    <row r="539" spans="15:20" ht="15" x14ac:dyDescent="0.25">
      <c r="O539" s="92"/>
      <c r="P539" s="92"/>
      <c r="Q539" s="92"/>
      <c r="R539" s="92"/>
      <c r="S539" s="92"/>
      <c r="T539" s="92"/>
    </row>
    <row r="540" spans="15:20" ht="15" x14ac:dyDescent="0.25">
      <c r="O540" s="92"/>
      <c r="P540" s="92"/>
      <c r="Q540" s="92"/>
      <c r="R540" s="92"/>
      <c r="S540" s="92"/>
      <c r="T540" s="92"/>
    </row>
    <row r="541" spans="15:20" ht="15" x14ac:dyDescent="0.25">
      <c r="O541" s="92"/>
      <c r="P541" s="92"/>
      <c r="Q541" s="92"/>
      <c r="R541" s="92"/>
      <c r="S541" s="92"/>
      <c r="T541" s="92"/>
    </row>
    <row r="542" spans="15:20" ht="15" x14ac:dyDescent="0.25">
      <c r="O542" s="92"/>
      <c r="P542" s="92"/>
      <c r="Q542" s="92"/>
      <c r="R542" s="92"/>
      <c r="S542" s="92"/>
      <c r="T542" s="92"/>
    </row>
    <row r="543" spans="15:20" ht="15" x14ac:dyDescent="0.25">
      <c r="O543" s="92"/>
      <c r="P543" s="92"/>
      <c r="Q543" s="92"/>
      <c r="R543" s="92"/>
      <c r="S543" s="92"/>
      <c r="T543" s="92"/>
    </row>
    <row r="544" spans="15:20" ht="15" x14ac:dyDescent="0.25">
      <c r="O544" s="92"/>
      <c r="P544" s="92"/>
      <c r="Q544" s="92"/>
      <c r="R544" s="92"/>
      <c r="S544" s="92"/>
      <c r="T544" s="92"/>
    </row>
    <row r="545" spans="15:20" ht="15" x14ac:dyDescent="0.25">
      <c r="O545" s="92"/>
      <c r="P545" s="92"/>
      <c r="Q545" s="92"/>
      <c r="R545" s="92"/>
      <c r="S545" s="92"/>
      <c r="T545" s="92"/>
    </row>
    <row r="546" spans="15:20" ht="15" x14ac:dyDescent="0.25">
      <c r="O546" s="92"/>
      <c r="P546" s="92"/>
      <c r="Q546" s="92"/>
      <c r="R546" s="92"/>
      <c r="S546" s="92"/>
      <c r="T546" s="92"/>
    </row>
    <row r="547" spans="15:20" ht="15" x14ac:dyDescent="0.25">
      <c r="O547" s="92"/>
      <c r="P547" s="92"/>
      <c r="Q547" s="92"/>
      <c r="R547" s="92"/>
      <c r="S547" s="92"/>
      <c r="T547" s="92"/>
    </row>
    <row r="548" spans="15:20" ht="15" x14ac:dyDescent="0.25">
      <c r="O548" s="92"/>
      <c r="P548" s="92"/>
      <c r="Q548" s="92"/>
      <c r="R548" s="92"/>
      <c r="S548" s="92"/>
      <c r="T548" s="92"/>
    </row>
    <row r="549" spans="15:20" ht="15" x14ac:dyDescent="0.25">
      <c r="O549" s="92"/>
      <c r="P549" s="92"/>
      <c r="Q549" s="92"/>
      <c r="R549" s="92"/>
      <c r="S549" s="92"/>
      <c r="T549" s="92"/>
    </row>
    <row r="550" spans="15:20" ht="15" x14ac:dyDescent="0.25">
      <c r="O550" s="92"/>
      <c r="P550" s="92"/>
      <c r="Q550" s="92"/>
      <c r="R550" s="92"/>
      <c r="S550" s="92"/>
      <c r="T550" s="92"/>
    </row>
    <row r="551" spans="15:20" ht="15" x14ac:dyDescent="0.25">
      <c r="O551" s="92"/>
      <c r="P551" s="92"/>
      <c r="Q551" s="92"/>
      <c r="R551" s="92"/>
      <c r="S551" s="92"/>
      <c r="T551" s="92"/>
    </row>
    <row r="552" spans="15:20" ht="15" x14ac:dyDescent="0.25">
      <c r="O552" s="92"/>
      <c r="P552" s="92"/>
      <c r="Q552" s="92"/>
      <c r="R552" s="92"/>
      <c r="S552" s="92"/>
      <c r="T552" s="92"/>
    </row>
    <row r="553" spans="15:20" ht="15" x14ac:dyDescent="0.25">
      <c r="O553" s="92"/>
      <c r="P553" s="92"/>
      <c r="Q553" s="92"/>
      <c r="R553" s="92"/>
      <c r="S553" s="92"/>
      <c r="T553" s="92"/>
    </row>
    <row r="554" spans="15:20" ht="15" x14ac:dyDescent="0.25">
      <c r="O554" s="92"/>
      <c r="P554" s="92"/>
      <c r="Q554" s="92"/>
      <c r="R554" s="92"/>
      <c r="S554" s="92"/>
      <c r="T554" s="92"/>
    </row>
    <row r="555" spans="15:20" ht="15" x14ac:dyDescent="0.25">
      <c r="O555" s="92"/>
      <c r="P555" s="92"/>
      <c r="Q555" s="92"/>
      <c r="R555" s="92"/>
      <c r="S555" s="92"/>
      <c r="T555" s="92"/>
    </row>
    <row r="556" spans="15:20" ht="15" x14ac:dyDescent="0.25">
      <c r="O556" s="92"/>
      <c r="P556" s="92"/>
      <c r="Q556" s="92"/>
      <c r="R556" s="92"/>
      <c r="S556" s="92"/>
      <c r="T556" s="92"/>
    </row>
    <row r="557" spans="15:20" ht="15" x14ac:dyDescent="0.25">
      <c r="O557" s="92"/>
      <c r="P557" s="92"/>
      <c r="Q557" s="92"/>
      <c r="R557" s="92"/>
      <c r="S557" s="92"/>
      <c r="T557" s="92"/>
    </row>
    <row r="558" spans="15:20" ht="15" x14ac:dyDescent="0.25">
      <c r="O558" s="92"/>
      <c r="P558" s="92"/>
      <c r="Q558" s="92"/>
      <c r="R558" s="92"/>
      <c r="S558" s="92"/>
      <c r="T558" s="92"/>
    </row>
    <row r="559" spans="15:20" ht="15" x14ac:dyDescent="0.25">
      <c r="O559" s="92"/>
      <c r="P559" s="92"/>
      <c r="Q559" s="92"/>
      <c r="R559" s="92"/>
      <c r="S559" s="92"/>
      <c r="T559" s="92"/>
    </row>
    <row r="560" spans="15:20" ht="15" x14ac:dyDescent="0.25">
      <c r="O560" s="92"/>
      <c r="P560" s="92"/>
      <c r="Q560" s="92"/>
      <c r="R560" s="92"/>
      <c r="S560" s="92"/>
      <c r="T560" s="92"/>
    </row>
    <row r="561" spans="15:20" ht="15" x14ac:dyDescent="0.25">
      <c r="O561" s="92"/>
      <c r="P561" s="92"/>
      <c r="Q561" s="92"/>
      <c r="R561" s="92"/>
      <c r="S561" s="92"/>
      <c r="T561" s="92"/>
    </row>
    <row r="562" spans="15:20" ht="15" x14ac:dyDescent="0.25">
      <c r="O562" s="92"/>
      <c r="P562" s="92"/>
      <c r="Q562" s="92"/>
      <c r="R562" s="92"/>
      <c r="S562" s="92"/>
      <c r="T562" s="92"/>
    </row>
    <row r="563" spans="15:20" ht="15" x14ac:dyDescent="0.25">
      <c r="O563" s="92"/>
      <c r="P563" s="92"/>
      <c r="Q563" s="92"/>
      <c r="R563" s="92"/>
      <c r="S563" s="92"/>
      <c r="T563" s="92"/>
    </row>
    <row r="564" spans="15:20" ht="15" x14ac:dyDescent="0.25">
      <c r="O564" s="92"/>
      <c r="P564" s="92"/>
      <c r="Q564" s="92"/>
      <c r="R564" s="92"/>
      <c r="S564" s="92"/>
      <c r="T564" s="92"/>
    </row>
    <row r="565" spans="15:20" ht="15" x14ac:dyDescent="0.25">
      <c r="O565" s="92"/>
      <c r="P565" s="92"/>
      <c r="Q565" s="92"/>
      <c r="R565" s="92"/>
      <c r="S565" s="92"/>
      <c r="T565" s="92"/>
    </row>
    <row r="566" spans="15:20" ht="15" x14ac:dyDescent="0.25">
      <c r="O566" s="92"/>
      <c r="P566" s="92"/>
      <c r="Q566" s="92"/>
      <c r="R566" s="92"/>
      <c r="S566" s="92"/>
      <c r="T566" s="92"/>
    </row>
    <row r="567" spans="15:20" ht="15" x14ac:dyDescent="0.25">
      <c r="O567" s="92"/>
      <c r="P567" s="92"/>
      <c r="Q567" s="92"/>
      <c r="R567" s="92"/>
      <c r="S567" s="92"/>
      <c r="T567" s="92"/>
    </row>
    <row r="568" spans="15:20" ht="15" x14ac:dyDescent="0.25">
      <c r="O568" s="92"/>
      <c r="P568" s="92"/>
      <c r="Q568" s="92"/>
      <c r="R568" s="92"/>
      <c r="S568" s="92"/>
      <c r="T568" s="92"/>
    </row>
    <row r="569" spans="15:20" ht="15" x14ac:dyDescent="0.25">
      <c r="O569" s="92"/>
      <c r="P569" s="92"/>
      <c r="Q569" s="92"/>
      <c r="R569" s="92"/>
      <c r="S569" s="92"/>
      <c r="T569" s="92"/>
    </row>
    <row r="570" spans="15:20" ht="15" x14ac:dyDescent="0.25">
      <c r="O570" s="92"/>
      <c r="P570" s="92"/>
      <c r="Q570" s="92"/>
      <c r="R570" s="92"/>
      <c r="S570" s="92"/>
      <c r="T570" s="92"/>
    </row>
    <row r="571" spans="15:20" ht="15" x14ac:dyDescent="0.25">
      <c r="O571" s="92"/>
      <c r="P571" s="92"/>
      <c r="Q571" s="92"/>
      <c r="R571" s="92"/>
      <c r="S571" s="92"/>
      <c r="T571" s="92"/>
    </row>
    <row r="572" spans="15:20" ht="15" x14ac:dyDescent="0.25">
      <c r="O572" s="92"/>
      <c r="P572" s="92"/>
      <c r="Q572" s="92"/>
      <c r="R572" s="92"/>
      <c r="S572" s="92"/>
      <c r="T572" s="92"/>
    </row>
    <row r="573" spans="15:20" ht="15" x14ac:dyDescent="0.25">
      <c r="O573" s="92"/>
      <c r="P573" s="92"/>
      <c r="Q573" s="92"/>
      <c r="R573" s="92"/>
      <c r="S573" s="92"/>
      <c r="T573" s="92"/>
    </row>
    <row r="574" spans="15:20" ht="15" x14ac:dyDescent="0.25">
      <c r="O574" s="92"/>
      <c r="P574" s="92"/>
      <c r="Q574" s="92"/>
      <c r="R574" s="92"/>
      <c r="S574" s="92"/>
      <c r="T574" s="92"/>
    </row>
    <row r="575" spans="15:20" ht="15" x14ac:dyDescent="0.25">
      <c r="O575" s="92"/>
      <c r="P575" s="92"/>
      <c r="Q575" s="92"/>
      <c r="R575" s="92"/>
      <c r="S575" s="92"/>
      <c r="T575" s="92"/>
    </row>
    <row r="576" spans="15:20" ht="15" x14ac:dyDescent="0.25">
      <c r="O576" s="92"/>
      <c r="P576" s="92"/>
      <c r="Q576" s="92"/>
      <c r="R576" s="92"/>
      <c r="S576" s="92"/>
      <c r="T576" s="92"/>
    </row>
    <row r="577" spans="15:20" ht="15" x14ac:dyDescent="0.25">
      <c r="O577" s="92"/>
      <c r="P577" s="92"/>
      <c r="Q577" s="92"/>
      <c r="R577" s="92"/>
      <c r="S577" s="92"/>
      <c r="T577" s="92"/>
    </row>
    <row r="578" spans="15:20" ht="15" x14ac:dyDescent="0.25">
      <c r="O578" s="92"/>
      <c r="P578" s="92"/>
      <c r="Q578" s="92"/>
      <c r="R578" s="92"/>
      <c r="S578" s="92"/>
      <c r="T578" s="92"/>
    </row>
    <row r="579" spans="15:20" ht="15" x14ac:dyDescent="0.25">
      <c r="O579" s="92"/>
      <c r="P579" s="92"/>
      <c r="Q579" s="92"/>
      <c r="R579" s="92"/>
      <c r="S579" s="92"/>
      <c r="T579" s="92"/>
    </row>
    <row r="580" spans="15:20" ht="15" x14ac:dyDescent="0.25">
      <c r="O580" s="92"/>
      <c r="P580" s="92"/>
      <c r="Q580" s="92"/>
      <c r="R580" s="92"/>
      <c r="S580" s="92"/>
      <c r="T580" s="92"/>
    </row>
    <row r="581" spans="15:20" ht="15" x14ac:dyDescent="0.25">
      <c r="O581" s="92"/>
      <c r="P581" s="92"/>
      <c r="Q581" s="92"/>
      <c r="R581" s="92"/>
      <c r="S581" s="92"/>
      <c r="T581" s="92"/>
    </row>
    <row r="582" spans="15:20" ht="15" x14ac:dyDescent="0.25">
      <c r="O582" s="92"/>
      <c r="P582" s="92"/>
      <c r="Q582" s="92"/>
      <c r="R582" s="92"/>
      <c r="S582" s="92"/>
      <c r="T582" s="92"/>
    </row>
    <row r="583" spans="15:20" ht="15" x14ac:dyDescent="0.25">
      <c r="O583" s="92"/>
      <c r="P583" s="92"/>
      <c r="Q583" s="92"/>
      <c r="R583" s="92"/>
      <c r="S583" s="92"/>
      <c r="T583" s="92"/>
    </row>
    <row r="584" spans="15:20" ht="15" x14ac:dyDescent="0.25">
      <c r="O584" s="92"/>
      <c r="P584" s="92"/>
      <c r="Q584" s="92"/>
      <c r="R584" s="92"/>
      <c r="S584" s="92"/>
      <c r="T584" s="92"/>
    </row>
    <row r="585" spans="15:20" ht="15" x14ac:dyDescent="0.25">
      <c r="O585" s="92"/>
      <c r="P585" s="92"/>
      <c r="Q585" s="92"/>
      <c r="R585" s="92"/>
      <c r="S585" s="92"/>
      <c r="T585" s="92"/>
    </row>
    <row r="586" spans="15:20" ht="15" x14ac:dyDescent="0.25">
      <c r="O586" s="92"/>
      <c r="P586" s="92"/>
      <c r="Q586" s="92"/>
      <c r="R586" s="92"/>
      <c r="S586" s="92"/>
      <c r="T586" s="92"/>
    </row>
    <row r="587" spans="15:20" ht="15" x14ac:dyDescent="0.25">
      <c r="O587" s="92"/>
      <c r="P587" s="92"/>
      <c r="Q587" s="92"/>
      <c r="R587" s="92"/>
      <c r="S587" s="92"/>
      <c r="T587" s="92"/>
    </row>
    <row r="588" spans="15:20" ht="15" x14ac:dyDescent="0.25">
      <c r="O588" s="92"/>
      <c r="P588" s="92"/>
      <c r="Q588" s="92"/>
      <c r="R588" s="92"/>
      <c r="S588" s="92"/>
      <c r="T588" s="92"/>
    </row>
    <row r="589" spans="15:20" ht="15" x14ac:dyDescent="0.25">
      <c r="O589" s="92"/>
      <c r="P589" s="92"/>
      <c r="Q589" s="92"/>
      <c r="R589" s="92"/>
      <c r="S589" s="92"/>
      <c r="T589" s="92"/>
    </row>
    <row r="590" spans="15:20" ht="15" x14ac:dyDescent="0.25">
      <c r="O590" s="92"/>
      <c r="P590" s="92"/>
      <c r="Q590" s="92"/>
      <c r="R590" s="92"/>
      <c r="S590" s="92"/>
      <c r="T590" s="92"/>
    </row>
    <row r="591" spans="15:20" ht="15" x14ac:dyDescent="0.25">
      <c r="O591" s="92"/>
      <c r="P591" s="92"/>
      <c r="Q591" s="92"/>
      <c r="R591" s="92"/>
      <c r="S591" s="92"/>
      <c r="T591" s="92"/>
    </row>
    <row r="592" spans="15:20" ht="15" x14ac:dyDescent="0.25">
      <c r="O592" s="92"/>
      <c r="P592" s="92"/>
      <c r="Q592" s="92"/>
      <c r="R592" s="92"/>
      <c r="S592" s="92"/>
      <c r="T592" s="92"/>
    </row>
    <row r="593" spans="15:20" ht="15" x14ac:dyDescent="0.25">
      <c r="O593" s="92"/>
      <c r="P593" s="92"/>
      <c r="Q593" s="92"/>
      <c r="R593" s="92"/>
      <c r="S593" s="92"/>
      <c r="T593" s="92"/>
    </row>
    <row r="594" spans="15:20" ht="15" x14ac:dyDescent="0.25">
      <c r="O594" s="92"/>
      <c r="P594" s="92"/>
      <c r="Q594" s="92"/>
      <c r="R594" s="92"/>
      <c r="S594" s="92"/>
      <c r="T594" s="92"/>
    </row>
    <row r="595" spans="15:20" ht="15" x14ac:dyDescent="0.25">
      <c r="O595" s="92"/>
      <c r="P595" s="92"/>
      <c r="Q595" s="92"/>
      <c r="R595" s="92"/>
      <c r="S595" s="92"/>
      <c r="T595" s="92"/>
    </row>
    <row r="596" spans="15:20" ht="15" x14ac:dyDescent="0.25">
      <c r="O596" s="92"/>
      <c r="P596" s="92"/>
      <c r="Q596" s="92"/>
      <c r="R596" s="92"/>
      <c r="S596" s="92"/>
      <c r="T596" s="92"/>
    </row>
    <row r="597" spans="15:20" ht="15" x14ac:dyDescent="0.25">
      <c r="O597" s="92"/>
      <c r="P597" s="92"/>
      <c r="Q597" s="92"/>
      <c r="R597" s="92"/>
      <c r="S597" s="92"/>
      <c r="T597" s="92"/>
    </row>
    <row r="598" spans="15:20" ht="15" x14ac:dyDescent="0.25">
      <c r="O598" s="92"/>
      <c r="P598" s="92"/>
      <c r="Q598" s="92"/>
      <c r="R598" s="92"/>
      <c r="S598" s="92"/>
      <c r="T598" s="92"/>
    </row>
    <row r="599" spans="15:20" ht="15" x14ac:dyDescent="0.25">
      <c r="O599" s="92"/>
      <c r="P599" s="92"/>
      <c r="Q599" s="92"/>
      <c r="R599" s="92"/>
      <c r="S599" s="92"/>
      <c r="T599" s="92"/>
    </row>
    <row r="600" spans="15:20" ht="15" x14ac:dyDescent="0.25">
      <c r="O600" s="92"/>
      <c r="P600" s="92"/>
      <c r="Q600" s="92"/>
      <c r="R600" s="92"/>
      <c r="S600" s="92"/>
      <c r="T600" s="92"/>
    </row>
    <row r="601" spans="15:20" ht="15" x14ac:dyDescent="0.25">
      <c r="O601" s="92"/>
      <c r="P601" s="92"/>
      <c r="Q601" s="92"/>
      <c r="R601" s="92"/>
      <c r="S601" s="92"/>
      <c r="T601" s="92"/>
    </row>
    <row r="602" spans="15:20" ht="15" x14ac:dyDescent="0.25">
      <c r="O602" s="92"/>
      <c r="P602" s="92"/>
      <c r="Q602" s="92"/>
      <c r="R602" s="92"/>
      <c r="S602" s="92"/>
      <c r="T602" s="92"/>
    </row>
    <row r="603" spans="15:20" ht="15" x14ac:dyDescent="0.25">
      <c r="O603" s="92"/>
      <c r="P603" s="92"/>
      <c r="Q603" s="92"/>
      <c r="R603" s="92"/>
      <c r="S603" s="92"/>
      <c r="T603" s="92"/>
    </row>
    <row r="604" spans="15:20" ht="15" x14ac:dyDescent="0.25">
      <c r="O604" s="92"/>
      <c r="P604" s="92"/>
      <c r="Q604" s="92"/>
      <c r="R604" s="92"/>
      <c r="S604" s="92"/>
      <c r="T604" s="92"/>
    </row>
    <row r="605" spans="15:20" ht="15" x14ac:dyDescent="0.25">
      <c r="O605" s="92"/>
      <c r="P605" s="92"/>
      <c r="Q605" s="92"/>
      <c r="R605" s="92"/>
      <c r="S605" s="92"/>
      <c r="T605" s="92"/>
    </row>
    <row r="606" spans="15:20" ht="15" x14ac:dyDescent="0.25">
      <c r="O606" s="92"/>
      <c r="P606" s="92"/>
      <c r="Q606" s="92"/>
      <c r="R606" s="92"/>
      <c r="S606" s="92"/>
      <c r="T606" s="92"/>
    </row>
    <row r="607" spans="15:20" ht="15" x14ac:dyDescent="0.25">
      <c r="O607" s="92"/>
      <c r="P607" s="92"/>
      <c r="Q607" s="92"/>
      <c r="R607" s="92"/>
      <c r="S607" s="92"/>
      <c r="T607" s="92"/>
    </row>
    <row r="608" spans="15:20" ht="15" x14ac:dyDescent="0.25">
      <c r="O608" s="92"/>
      <c r="P608" s="92"/>
      <c r="Q608" s="92"/>
      <c r="R608" s="92"/>
      <c r="S608" s="92"/>
      <c r="T608" s="92"/>
    </row>
    <row r="609" spans="15:20" ht="15" x14ac:dyDescent="0.25">
      <c r="O609" s="92"/>
      <c r="P609" s="92"/>
      <c r="Q609" s="92"/>
      <c r="R609" s="92"/>
      <c r="S609" s="92"/>
      <c r="T609" s="92"/>
    </row>
    <row r="610" spans="15:20" ht="15" x14ac:dyDescent="0.25">
      <c r="O610" s="92"/>
      <c r="P610" s="92"/>
      <c r="Q610" s="92"/>
      <c r="R610" s="92"/>
      <c r="S610" s="92"/>
      <c r="T610" s="92"/>
    </row>
    <row r="611" spans="15:20" ht="15" x14ac:dyDescent="0.25">
      <c r="O611" s="92"/>
      <c r="P611" s="92"/>
      <c r="Q611" s="92"/>
      <c r="R611" s="92"/>
      <c r="S611" s="92"/>
      <c r="T611" s="92"/>
    </row>
    <row r="612" spans="15:20" ht="15" x14ac:dyDescent="0.25">
      <c r="O612" s="92"/>
      <c r="P612" s="92"/>
      <c r="Q612" s="92"/>
      <c r="R612" s="92"/>
      <c r="S612" s="92"/>
      <c r="T612" s="92"/>
    </row>
    <row r="613" spans="15:20" ht="15" x14ac:dyDescent="0.25">
      <c r="O613" s="92"/>
      <c r="P613" s="92"/>
      <c r="Q613" s="92"/>
      <c r="R613" s="92"/>
      <c r="S613" s="92"/>
      <c r="T613" s="92"/>
    </row>
    <row r="614" spans="15:20" ht="15" x14ac:dyDescent="0.25">
      <c r="O614" s="92"/>
      <c r="P614" s="92"/>
      <c r="Q614" s="92"/>
      <c r="R614" s="92"/>
      <c r="S614" s="92"/>
      <c r="T614" s="92"/>
    </row>
    <row r="615" spans="15:20" ht="15" x14ac:dyDescent="0.25">
      <c r="O615" s="92"/>
      <c r="P615" s="92"/>
      <c r="Q615" s="92"/>
      <c r="R615" s="92"/>
      <c r="S615" s="92"/>
      <c r="T615" s="92"/>
    </row>
    <row r="616" spans="15:20" ht="15" x14ac:dyDescent="0.25">
      <c r="O616" s="92"/>
      <c r="P616" s="92"/>
      <c r="Q616" s="92"/>
      <c r="R616" s="92"/>
      <c r="S616" s="92"/>
      <c r="T616" s="92"/>
    </row>
    <row r="617" spans="15:20" ht="15" x14ac:dyDescent="0.25">
      <c r="O617" s="92"/>
      <c r="P617" s="92"/>
      <c r="Q617" s="92"/>
      <c r="R617" s="92"/>
      <c r="S617" s="92"/>
      <c r="T617" s="92"/>
    </row>
    <row r="618" spans="15:20" ht="15" x14ac:dyDescent="0.25">
      <c r="O618" s="92"/>
      <c r="P618" s="92"/>
      <c r="Q618" s="92"/>
      <c r="R618" s="92"/>
      <c r="S618" s="92"/>
      <c r="T618" s="92"/>
    </row>
    <row r="619" spans="15:20" ht="15" x14ac:dyDescent="0.25">
      <c r="O619" s="92"/>
      <c r="P619" s="92"/>
      <c r="Q619" s="92"/>
      <c r="R619" s="92"/>
      <c r="S619" s="92"/>
      <c r="T619" s="92"/>
    </row>
    <row r="620" spans="15:20" ht="15" x14ac:dyDescent="0.25">
      <c r="O620" s="92"/>
      <c r="P620" s="92"/>
      <c r="Q620" s="92"/>
      <c r="R620" s="92"/>
      <c r="S620" s="92"/>
      <c r="T620" s="92"/>
    </row>
    <row r="621" spans="15:20" ht="15" x14ac:dyDescent="0.25">
      <c r="O621" s="92"/>
      <c r="P621" s="92"/>
      <c r="Q621" s="92"/>
      <c r="R621" s="92"/>
      <c r="S621" s="92"/>
      <c r="T621" s="92"/>
    </row>
    <row r="622" spans="15:20" ht="15" x14ac:dyDescent="0.25">
      <c r="O622" s="92"/>
      <c r="P622" s="92"/>
      <c r="Q622" s="92"/>
      <c r="R622" s="92"/>
      <c r="S622" s="92"/>
      <c r="T622" s="92"/>
    </row>
    <row r="623" spans="15:20" ht="15" x14ac:dyDescent="0.25">
      <c r="O623" s="92"/>
      <c r="P623" s="92"/>
      <c r="Q623" s="92"/>
      <c r="R623" s="92"/>
      <c r="S623" s="92"/>
      <c r="T623" s="92"/>
    </row>
    <row r="624" spans="15:20" ht="15" x14ac:dyDescent="0.25">
      <c r="O624" s="92"/>
      <c r="P624" s="92"/>
      <c r="Q624" s="92"/>
      <c r="R624" s="92"/>
      <c r="S624" s="92"/>
      <c r="T624" s="92"/>
    </row>
    <row r="625" spans="15:20" ht="15" x14ac:dyDescent="0.25">
      <c r="O625" s="92"/>
      <c r="P625" s="92"/>
      <c r="Q625" s="92"/>
      <c r="R625" s="92"/>
      <c r="S625" s="92"/>
      <c r="T625" s="92"/>
    </row>
    <row r="626" spans="15:20" ht="15" x14ac:dyDescent="0.25">
      <c r="O626" s="92"/>
      <c r="P626" s="92"/>
      <c r="Q626" s="92"/>
      <c r="R626" s="92"/>
      <c r="S626" s="92"/>
      <c r="T626" s="92"/>
    </row>
    <row r="627" spans="15:20" ht="15" x14ac:dyDescent="0.25">
      <c r="O627" s="92"/>
      <c r="P627" s="92"/>
      <c r="Q627" s="92"/>
      <c r="R627" s="92"/>
      <c r="S627" s="92"/>
      <c r="T627" s="92"/>
    </row>
    <row r="628" spans="15:20" ht="15" x14ac:dyDescent="0.25">
      <c r="O628" s="92"/>
      <c r="P628" s="92"/>
      <c r="Q628" s="92"/>
      <c r="R628" s="92"/>
      <c r="S628" s="92"/>
      <c r="T628" s="92"/>
    </row>
    <row r="629" spans="15:20" ht="15" x14ac:dyDescent="0.25">
      <c r="O629" s="92"/>
      <c r="P629" s="92"/>
      <c r="Q629" s="92"/>
      <c r="R629" s="92"/>
      <c r="S629" s="92"/>
      <c r="T629" s="92"/>
    </row>
    <row r="630" spans="15:20" ht="15" x14ac:dyDescent="0.25">
      <c r="O630" s="92"/>
      <c r="P630" s="92"/>
      <c r="Q630" s="92"/>
      <c r="R630" s="92"/>
      <c r="S630" s="92"/>
      <c r="T630" s="92"/>
    </row>
    <row r="631" spans="15:20" ht="15" x14ac:dyDescent="0.25">
      <c r="O631" s="92"/>
      <c r="P631" s="92"/>
      <c r="Q631" s="92"/>
      <c r="R631" s="92"/>
      <c r="S631" s="92"/>
      <c r="T631" s="92"/>
    </row>
    <row r="632" spans="15:20" ht="15" x14ac:dyDescent="0.25">
      <c r="O632" s="92"/>
      <c r="P632" s="92"/>
      <c r="Q632" s="92"/>
      <c r="R632" s="92"/>
      <c r="S632" s="92"/>
      <c r="T632" s="92"/>
    </row>
    <row r="633" spans="15:20" ht="15" x14ac:dyDescent="0.25">
      <c r="O633" s="92"/>
      <c r="P633" s="92"/>
      <c r="Q633" s="92"/>
      <c r="R633" s="92"/>
      <c r="S633" s="92"/>
      <c r="T633" s="92"/>
    </row>
    <row r="634" spans="15:20" ht="15" x14ac:dyDescent="0.25">
      <c r="O634" s="92"/>
      <c r="P634" s="92"/>
      <c r="Q634" s="92"/>
      <c r="R634" s="92"/>
      <c r="S634" s="92"/>
      <c r="T634" s="92"/>
    </row>
    <row r="635" spans="15:20" ht="15" x14ac:dyDescent="0.25">
      <c r="O635" s="92"/>
      <c r="P635" s="92"/>
      <c r="Q635" s="92"/>
      <c r="R635" s="92"/>
      <c r="S635" s="92"/>
      <c r="T635" s="92"/>
    </row>
    <row r="636" spans="15:20" ht="15" x14ac:dyDescent="0.25">
      <c r="O636" s="92"/>
      <c r="P636" s="92"/>
      <c r="Q636" s="92"/>
      <c r="R636" s="92"/>
      <c r="S636" s="92"/>
      <c r="T636" s="92"/>
    </row>
    <row r="637" spans="15:20" ht="15" x14ac:dyDescent="0.25">
      <c r="O637" s="92"/>
      <c r="P637" s="92"/>
      <c r="Q637" s="92"/>
      <c r="R637" s="92"/>
      <c r="S637" s="92"/>
      <c r="T637" s="92"/>
    </row>
    <row r="638" spans="15:20" ht="15" x14ac:dyDescent="0.25">
      <c r="O638" s="92"/>
      <c r="P638" s="92"/>
      <c r="Q638" s="92"/>
      <c r="R638" s="92"/>
      <c r="S638" s="92"/>
      <c r="T638" s="92"/>
    </row>
    <row r="639" spans="15:20" ht="15" x14ac:dyDescent="0.25">
      <c r="O639" s="92"/>
      <c r="P639" s="92"/>
      <c r="Q639" s="92"/>
      <c r="R639" s="92"/>
      <c r="S639" s="92"/>
      <c r="T639" s="92"/>
    </row>
    <row r="640" spans="15:20" ht="15" x14ac:dyDescent="0.25">
      <c r="O640" s="92"/>
      <c r="P640" s="92"/>
      <c r="Q640" s="92"/>
      <c r="R640" s="92"/>
      <c r="S640" s="92"/>
      <c r="T640" s="92"/>
    </row>
    <row r="641" spans="15:20" ht="15" x14ac:dyDescent="0.25">
      <c r="O641" s="92"/>
      <c r="P641" s="92"/>
      <c r="Q641" s="92"/>
      <c r="R641" s="92"/>
      <c r="S641" s="92"/>
      <c r="T641" s="92"/>
    </row>
    <row r="642" spans="15:20" ht="15" x14ac:dyDescent="0.25">
      <c r="O642" s="92"/>
      <c r="P642" s="92"/>
      <c r="Q642" s="92"/>
      <c r="R642" s="92"/>
      <c r="S642" s="92"/>
      <c r="T642" s="92"/>
    </row>
    <row r="643" spans="15:20" ht="15" x14ac:dyDescent="0.25">
      <c r="O643" s="92"/>
      <c r="P643" s="92"/>
      <c r="Q643" s="92"/>
      <c r="R643" s="92"/>
      <c r="S643" s="92"/>
      <c r="T643" s="92"/>
    </row>
    <row r="644" spans="15:20" ht="15" x14ac:dyDescent="0.25">
      <c r="O644" s="92"/>
      <c r="P644" s="92"/>
      <c r="Q644" s="92"/>
      <c r="R644" s="92"/>
      <c r="S644" s="92"/>
      <c r="T644" s="92"/>
    </row>
    <row r="645" spans="15:20" ht="15" x14ac:dyDescent="0.25">
      <c r="O645" s="92"/>
      <c r="P645" s="92"/>
      <c r="Q645" s="92"/>
      <c r="R645" s="92"/>
      <c r="S645" s="92"/>
      <c r="T645" s="92"/>
    </row>
    <row r="646" spans="15:20" ht="15" x14ac:dyDescent="0.25">
      <c r="O646" s="92"/>
      <c r="P646" s="92"/>
      <c r="Q646" s="92"/>
      <c r="R646" s="92"/>
      <c r="S646" s="92"/>
      <c r="T646" s="92"/>
    </row>
    <row r="647" spans="15:20" ht="15" x14ac:dyDescent="0.25">
      <c r="O647" s="92"/>
      <c r="P647" s="92"/>
      <c r="Q647" s="92"/>
      <c r="R647" s="92"/>
      <c r="S647" s="92"/>
      <c r="T647" s="92"/>
    </row>
    <row r="648" spans="15:20" ht="15" x14ac:dyDescent="0.25">
      <c r="O648" s="92"/>
      <c r="P648" s="92"/>
      <c r="Q648" s="92"/>
      <c r="R648" s="92"/>
      <c r="S648" s="92"/>
      <c r="T648" s="92"/>
    </row>
    <row r="649" spans="15:20" ht="15" x14ac:dyDescent="0.25">
      <c r="O649" s="92"/>
      <c r="P649" s="92"/>
      <c r="Q649" s="92"/>
      <c r="R649" s="92"/>
      <c r="S649" s="92"/>
      <c r="T649" s="92"/>
    </row>
    <row r="650" spans="15:20" ht="15" x14ac:dyDescent="0.25">
      <c r="O650" s="92"/>
      <c r="P650" s="92"/>
      <c r="Q650" s="92"/>
      <c r="R650" s="92"/>
      <c r="S650" s="92"/>
      <c r="T650" s="92"/>
    </row>
    <row r="651" spans="15:20" ht="15" x14ac:dyDescent="0.25">
      <c r="O651" s="92"/>
      <c r="P651" s="92"/>
      <c r="Q651" s="92"/>
      <c r="R651" s="92"/>
      <c r="S651" s="92"/>
      <c r="T651" s="92"/>
    </row>
    <row r="652" spans="15:20" ht="15" x14ac:dyDescent="0.25">
      <c r="O652" s="92"/>
      <c r="P652" s="92"/>
      <c r="Q652" s="92"/>
      <c r="R652" s="92"/>
      <c r="S652" s="92"/>
      <c r="T652" s="92"/>
    </row>
    <row r="653" spans="15:20" ht="15" x14ac:dyDescent="0.25">
      <c r="O653" s="92"/>
      <c r="P653" s="92"/>
      <c r="Q653" s="92"/>
      <c r="R653" s="92"/>
      <c r="S653" s="92"/>
      <c r="T653" s="92"/>
    </row>
    <row r="654" spans="15:20" ht="15" x14ac:dyDescent="0.25">
      <c r="O654" s="92"/>
      <c r="P654" s="92"/>
      <c r="Q654" s="92"/>
      <c r="R654" s="92"/>
      <c r="S654" s="92"/>
      <c r="T654" s="92"/>
    </row>
    <row r="655" spans="15:20" ht="15" x14ac:dyDescent="0.25">
      <c r="O655" s="92"/>
      <c r="P655" s="92"/>
      <c r="Q655" s="92"/>
      <c r="R655" s="92"/>
      <c r="S655" s="92"/>
      <c r="T655" s="92"/>
    </row>
    <row r="656" spans="15:20" ht="15" x14ac:dyDescent="0.25">
      <c r="O656" s="92"/>
      <c r="P656" s="92"/>
      <c r="Q656" s="92"/>
      <c r="R656" s="92"/>
      <c r="S656" s="92"/>
      <c r="T656" s="92"/>
    </row>
    <row r="657" spans="15:20" ht="15" x14ac:dyDescent="0.25">
      <c r="O657" s="92"/>
      <c r="P657" s="92"/>
      <c r="Q657" s="92"/>
      <c r="R657" s="92"/>
      <c r="S657" s="92"/>
      <c r="T657" s="92"/>
    </row>
    <row r="658" spans="15:20" ht="15" x14ac:dyDescent="0.25">
      <c r="O658" s="92"/>
      <c r="P658" s="92"/>
      <c r="Q658" s="92"/>
      <c r="R658" s="92"/>
      <c r="S658" s="92"/>
      <c r="T658" s="92"/>
    </row>
    <row r="659" spans="15:20" ht="15" x14ac:dyDescent="0.25">
      <c r="O659" s="92"/>
      <c r="P659" s="92"/>
      <c r="Q659" s="92"/>
      <c r="R659" s="92"/>
      <c r="S659" s="92"/>
      <c r="T659" s="92"/>
    </row>
    <row r="660" spans="15:20" ht="15" x14ac:dyDescent="0.25">
      <c r="O660" s="92"/>
      <c r="P660" s="92"/>
      <c r="Q660" s="92"/>
      <c r="R660" s="92"/>
      <c r="S660" s="92"/>
      <c r="T660" s="92"/>
    </row>
    <row r="661" spans="15:20" ht="15" x14ac:dyDescent="0.25">
      <c r="O661" s="92"/>
      <c r="P661" s="92"/>
      <c r="Q661" s="92"/>
      <c r="R661" s="92"/>
      <c r="S661" s="92"/>
      <c r="T661" s="92"/>
    </row>
    <row r="662" spans="15:20" ht="15" x14ac:dyDescent="0.25">
      <c r="O662" s="92"/>
      <c r="P662" s="92"/>
      <c r="Q662" s="92"/>
      <c r="R662" s="92"/>
      <c r="S662" s="92"/>
      <c r="T662" s="92"/>
    </row>
    <row r="663" spans="15:20" ht="15" x14ac:dyDescent="0.25">
      <c r="O663" s="92"/>
      <c r="P663" s="92"/>
      <c r="Q663" s="92"/>
      <c r="R663" s="92"/>
      <c r="S663" s="92"/>
      <c r="T663" s="92"/>
    </row>
    <row r="664" spans="15:20" ht="15" x14ac:dyDescent="0.25">
      <c r="O664" s="92"/>
      <c r="P664" s="92"/>
      <c r="Q664" s="92"/>
      <c r="R664" s="92"/>
      <c r="S664" s="92"/>
      <c r="T664" s="92"/>
    </row>
    <row r="665" spans="15:20" ht="15" x14ac:dyDescent="0.25">
      <c r="O665" s="92"/>
      <c r="P665" s="92"/>
      <c r="Q665" s="92"/>
      <c r="R665" s="92"/>
      <c r="S665" s="92"/>
      <c r="T665" s="92"/>
    </row>
    <row r="666" spans="15:20" ht="15" x14ac:dyDescent="0.25">
      <c r="O666" s="92"/>
      <c r="P666" s="92"/>
      <c r="Q666" s="92"/>
      <c r="R666" s="92"/>
      <c r="S666" s="92"/>
      <c r="T666" s="92"/>
    </row>
    <row r="667" spans="15:20" ht="15" x14ac:dyDescent="0.25">
      <c r="O667" s="92"/>
      <c r="P667" s="92"/>
      <c r="Q667" s="92"/>
      <c r="R667" s="92"/>
      <c r="S667" s="92"/>
      <c r="T667" s="92"/>
    </row>
    <row r="668" spans="15:20" ht="15" x14ac:dyDescent="0.25">
      <c r="O668" s="92"/>
      <c r="P668" s="92"/>
      <c r="Q668" s="92"/>
      <c r="R668" s="92"/>
      <c r="S668" s="92"/>
      <c r="T668" s="92"/>
    </row>
    <row r="669" spans="15:20" ht="15" x14ac:dyDescent="0.25">
      <c r="O669" s="92"/>
      <c r="P669" s="92"/>
      <c r="Q669" s="92"/>
      <c r="R669" s="92"/>
      <c r="S669" s="92"/>
      <c r="T669" s="92"/>
    </row>
    <row r="670" spans="15:20" ht="15" x14ac:dyDescent="0.25">
      <c r="O670" s="92"/>
      <c r="P670" s="92"/>
      <c r="Q670" s="92"/>
      <c r="R670" s="92"/>
      <c r="S670" s="92"/>
      <c r="T670" s="92"/>
    </row>
    <row r="671" spans="15:20" ht="15" x14ac:dyDescent="0.25">
      <c r="O671" s="92"/>
      <c r="P671" s="92"/>
      <c r="Q671" s="92"/>
      <c r="R671" s="92"/>
      <c r="S671" s="92"/>
      <c r="T671" s="92"/>
    </row>
    <row r="672" spans="15:20" ht="15" x14ac:dyDescent="0.25">
      <c r="O672" s="92"/>
      <c r="P672" s="92"/>
      <c r="Q672" s="92"/>
      <c r="R672" s="92"/>
      <c r="S672" s="92"/>
      <c r="T672" s="92"/>
    </row>
    <row r="673" spans="15:20" ht="15" x14ac:dyDescent="0.25">
      <c r="O673" s="92"/>
      <c r="P673" s="92"/>
      <c r="Q673" s="92"/>
      <c r="R673" s="92"/>
      <c r="S673" s="92"/>
      <c r="T673" s="92"/>
    </row>
    <row r="674" spans="15:20" ht="15" x14ac:dyDescent="0.25">
      <c r="O674" s="92"/>
      <c r="P674" s="92"/>
      <c r="Q674" s="92"/>
      <c r="R674" s="92"/>
      <c r="S674" s="92"/>
      <c r="T674" s="92"/>
    </row>
    <row r="675" spans="15:20" ht="15" x14ac:dyDescent="0.25">
      <c r="O675" s="92"/>
      <c r="P675" s="92"/>
      <c r="Q675" s="92"/>
      <c r="R675" s="92"/>
      <c r="S675" s="92"/>
      <c r="T675" s="92"/>
    </row>
    <row r="676" spans="15:20" ht="15" x14ac:dyDescent="0.25">
      <c r="O676" s="92"/>
      <c r="P676" s="92"/>
      <c r="Q676" s="92"/>
      <c r="R676" s="92"/>
      <c r="S676" s="92"/>
      <c r="T676" s="92"/>
    </row>
    <row r="677" spans="15:20" ht="15" x14ac:dyDescent="0.25">
      <c r="O677" s="92"/>
      <c r="P677" s="92"/>
      <c r="Q677" s="92"/>
      <c r="R677" s="92"/>
      <c r="S677" s="92"/>
      <c r="T677" s="92"/>
    </row>
    <row r="678" spans="15:20" ht="15" x14ac:dyDescent="0.25">
      <c r="O678" s="92"/>
      <c r="P678" s="92"/>
      <c r="Q678" s="92"/>
      <c r="R678" s="92"/>
      <c r="S678" s="92"/>
      <c r="T678" s="92"/>
    </row>
    <row r="679" spans="15:20" ht="15" x14ac:dyDescent="0.25">
      <c r="O679" s="92"/>
      <c r="P679" s="92"/>
      <c r="Q679" s="92"/>
      <c r="R679" s="92"/>
      <c r="S679" s="92"/>
      <c r="T679" s="92"/>
    </row>
    <row r="680" spans="15:20" ht="15" x14ac:dyDescent="0.25">
      <c r="O680" s="92"/>
      <c r="P680" s="92"/>
      <c r="Q680" s="92"/>
      <c r="R680" s="92"/>
      <c r="S680" s="92"/>
      <c r="T680" s="92"/>
    </row>
    <row r="681" spans="15:20" ht="15" x14ac:dyDescent="0.25">
      <c r="O681" s="92"/>
      <c r="P681" s="92"/>
      <c r="Q681" s="92"/>
      <c r="R681" s="92"/>
      <c r="S681" s="92"/>
      <c r="T681" s="92"/>
    </row>
    <row r="682" spans="15:20" ht="15" x14ac:dyDescent="0.25">
      <c r="O682" s="92"/>
      <c r="P682" s="92"/>
      <c r="Q682" s="92"/>
      <c r="R682" s="92"/>
      <c r="S682" s="92"/>
      <c r="T682" s="92"/>
    </row>
    <row r="683" spans="15:20" ht="15" x14ac:dyDescent="0.25">
      <c r="O683" s="92"/>
      <c r="P683" s="92"/>
      <c r="Q683" s="92"/>
      <c r="R683" s="92"/>
      <c r="S683" s="92"/>
      <c r="T683" s="92"/>
    </row>
    <row r="684" spans="15:20" ht="15" x14ac:dyDescent="0.25">
      <c r="O684" s="92"/>
      <c r="P684" s="92"/>
      <c r="Q684" s="92"/>
      <c r="R684" s="92"/>
      <c r="S684" s="92"/>
      <c r="T684" s="92"/>
    </row>
    <row r="685" spans="15:20" ht="15" x14ac:dyDescent="0.25">
      <c r="O685" s="92"/>
      <c r="P685" s="92"/>
      <c r="Q685" s="92"/>
      <c r="R685" s="92"/>
      <c r="S685" s="92"/>
      <c r="T685" s="92"/>
    </row>
    <row r="686" spans="15:20" ht="15" x14ac:dyDescent="0.25">
      <c r="O686" s="92"/>
      <c r="P686" s="92"/>
      <c r="Q686" s="92"/>
      <c r="R686" s="92"/>
      <c r="S686" s="92"/>
      <c r="T686" s="92"/>
    </row>
    <row r="687" spans="15:20" ht="15" x14ac:dyDescent="0.25">
      <c r="O687" s="92"/>
      <c r="P687" s="92"/>
      <c r="Q687" s="92"/>
      <c r="R687" s="92"/>
      <c r="S687" s="92"/>
      <c r="T687" s="92"/>
    </row>
    <row r="688" spans="15:20" ht="15" x14ac:dyDescent="0.25">
      <c r="O688" s="92"/>
      <c r="P688" s="92"/>
      <c r="Q688" s="92"/>
      <c r="R688" s="92"/>
      <c r="S688" s="92"/>
      <c r="T688" s="92"/>
    </row>
    <row r="689" spans="15:20" ht="15" x14ac:dyDescent="0.25">
      <c r="O689" s="92"/>
      <c r="P689" s="92"/>
      <c r="Q689" s="92"/>
      <c r="R689" s="92"/>
      <c r="S689" s="92"/>
      <c r="T689" s="92"/>
    </row>
    <row r="690" spans="15:20" ht="15" x14ac:dyDescent="0.25">
      <c r="O690" s="92"/>
      <c r="P690" s="92"/>
      <c r="Q690" s="92"/>
      <c r="R690" s="92"/>
      <c r="S690" s="92"/>
      <c r="T690" s="92"/>
    </row>
    <row r="691" spans="15:20" ht="15" x14ac:dyDescent="0.25">
      <c r="O691" s="92"/>
      <c r="P691" s="92"/>
      <c r="Q691" s="92"/>
      <c r="R691" s="92"/>
      <c r="S691" s="92"/>
      <c r="T691" s="92"/>
    </row>
    <row r="692" spans="15:20" ht="15" x14ac:dyDescent="0.25">
      <c r="O692" s="92"/>
      <c r="P692" s="92"/>
      <c r="Q692" s="92"/>
      <c r="R692" s="92"/>
      <c r="S692" s="92"/>
      <c r="T692" s="92"/>
    </row>
    <row r="693" spans="15:20" ht="15" x14ac:dyDescent="0.25">
      <c r="O693" s="92"/>
      <c r="P693" s="92"/>
      <c r="Q693" s="92"/>
      <c r="R693" s="92"/>
      <c r="S693" s="92"/>
      <c r="T693" s="92"/>
    </row>
    <row r="694" spans="15:20" ht="15" x14ac:dyDescent="0.25">
      <c r="O694" s="92"/>
      <c r="P694" s="92"/>
      <c r="Q694" s="92"/>
      <c r="R694" s="92"/>
      <c r="S694" s="92"/>
      <c r="T694" s="92"/>
    </row>
    <row r="695" spans="15:20" ht="15" x14ac:dyDescent="0.25">
      <c r="O695" s="92"/>
      <c r="P695" s="92"/>
      <c r="Q695" s="92"/>
      <c r="R695" s="92"/>
      <c r="S695" s="92"/>
      <c r="T695" s="92"/>
    </row>
    <row r="696" spans="15:20" ht="15" x14ac:dyDescent="0.25">
      <c r="O696" s="92"/>
      <c r="P696" s="92"/>
      <c r="Q696" s="92"/>
      <c r="R696" s="92"/>
      <c r="S696" s="92"/>
      <c r="T696" s="92"/>
    </row>
    <row r="697" spans="15:20" ht="15" x14ac:dyDescent="0.25">
      <c r="O697" s="92"/>
      <c r="P697" s="92"/>
      <c r="Q697" s="92"/>
      <c r="R697" s="92"/>
      <c r="S697" s="92"/>
      <c r="T697" s="92"/>
    </row>
    <row r="698" spans="15:20" ht="15" x14ac:dyDescent="0.25">
      <c r="O698" s="92"/>
      <c r="P698" s="92"/>
      <c r="Q698" s="92"/>
      <c r="R698" s="92"/>
      <c r="S698" s="92"/>
      <c r="T698" s="92"/>
    </row>
    <row r="699" spans="15:20" ht="15" x14ac:dyDescent="0.25">
      <c r="O699" s="92"/>
      <c r="P699" s="92"/>
      <c r="Q699" s="92"/>
      <c r="R699" s="92"/>
      <c r="S699" s="92"/>
      <c r="T699" s="92"/>
    </row>
    <row r="700" spans="15:20" ht="15" x14ac:dyDescent="0.25">
      <c r="O700" s="92"/>
      <c r="P700" s="92"/>
      <c r="Q700" s="92"/>
      <c r="R700" s="92"/>
      <c r="S700" s="92"/>
      <c r="T700" s="92"/>
    </row>
    <row r="701" spans="15:20" ht="15" x14ac:dyDescent="0.25">
      <c r="O701" s="92"/>
      <c r="P701" s="92"/>
      <c r="Q701" s="92"/>
      <c r="R701" s="92"/>
      <c r="S701" s="92"/>
      <c r="T701" s="92"/>
    </row>
    <row r="702" spans="15:20" ht="15" x14ac:dyDescent="0.25">
      <c r="O702" s="92"/>
      <c r="P702" s="92"/>
      <c r="Q702" s="92"/>
      <c r="R702" s="92"/>
      <c r="S702" s="92"/>
      <c r="T702" s="92"/>
    </row>
    <row r="703" spans="15:20" ht="15" x14ac:dyDescent="0.25">
      <c r="O703" s="92"/>
      <c r="P703" s="92"/>
      <c r="Q703" s="92"/>
      <c r="R703" s="92"/>
      <c r="S703" s="92"/>
      <c r="T703" s="92"/>
    </row>
    <row r="704" spans="15:20" ht="15" x14ac:dyDescent="0.25">
      <c r="O704" s="92"/>
      <c r="P704" s="92"/>
      <c r="Q704" s="92"/>
      <c r="R704" s="92"/>
      <c r="S704" s="92"/>
      <c r="T704" s="92"/>
    </row>
    <row r="705" spans="15:20" ht="15" x14ac:dyDescent="0.25">
      <c r="O705" s="92"/>
      <c r="P705" s="92"/>
      <c r="Q705" s="92"/>
      <c r="R705" s="92"/>
      <c r="S705" s="92"/>
      <c r="T705" s="92"/>
    </row>
    <row r="706" spans="15:20" ht="15" x14ac:dyDescent="0.25">
      <c r="O706" s="92"/>
      <c r="P706" s="92"/>
      <c r="Q706" s="92"/>
      <c r="R706" s="92"/>
      <c r="S706" s="92"/>
      <c r="T706" s="92"/>
    </row>
    <row r="707" spans="15:20" ht="15" x14ac:dyDescent="0.25">
      <c r="O707" s="92"/>
      <c r="P707" s="92"/>
      <c r="Q707" s="92"/>
      <c r="R707" s="92"/>
      <c r="S707" s="92"/>
      <c r="T707" s="92"/>
    </row>
    <row r="708" spans="15:20" ht="15" x14ac:dyDescent="0.25">
      <c r="O708" s="92"/>
      <c r="P708" s="92"/>
      <c r="Q708" s="92"/>
      <c r="R708" s="92"/>
      <c r="S708" s="92"/>
      <c r="T708" s="92"/>
    </row>
    <row r="709" spans="15:20" ht="15" x14ac:dyDescent="0.25">
      <c r="O709" s="92"/>
      <c r="P709" s="92"/>
      <c r="Q709" s="92"/>
      <c r="R709" s="92"/>
      <c r="S709" s="92"/>
      <c r="T709" s="92"/>
    </row>
    <row r="710" spans="15:20" ht="15" x14ac:dyDescent="0.25">
      <c r="O710" s="92"/>
      <c r="P710" s="92"/>
      <c r="Q710" s="92"/>
      <c r="R710" s="92"/>
      <c r="S710" s="92"/>
      <c r="T710" s="92"/>
    </row>
    <row r="711" spans="15:20" ht="15" x14ac:dyDescent="0.25">
      <c r="O711" s="92"/>
      <c r="P711" s="92"/>
      <c r="Q711" s="92"/>
      <c r="R711" s="92"/>
      <c r="S711" s="92"/>
      <c r="T711" s="92"/>
    </row>
    <row r="712" spans="15:20" ht="15" x14ac:dyDescent="0.25">
      <c r="O712" s="92"/>
      <c r="P712" s="92"/>
      <c r="Q712" s="92"/>
      <c r="R712" s="92"/>
      <c r="S712" s="92"/>
      <c r="T712" s="92"/>
    </row>
    <row r="713" spans="15:20" ht="15" x14ac:dyDescent="0.25">
      <c r="O713" s="92"/>
      <c r="P713" s="92"/>
      <c r="Q713" s="92"/>
      <c r="R713" s="92"/>
      <c r="S713" s="92"/>
      <c r="T713" s="92"/>
    </row>
    <row r="714" spans="15:20" ht="15" x14ac:dyDescent="0.25">
      <c r="O714" s="92"/>
      <c r="P714" s="92"/>
      <c r="Q714" s="92"/>
      <c r="R714" s="92"/>
      <c r="S714" s="92"/>
      <c r="T714" s="92"/>
    </row>
    <row r="715" spans="15:20" ht="15" x14ac:dyDescent="0.25">
      <c r="O715" s="92"/>
      <c r="P715" s="92"/>
      <c r="Q715" s="92"/>
      <c r="R715" s="92"/>
      <c r="S715" s="92"/>
      <c r="T715" s="92"/>
    </row>
    <row r="716" spans="15:20" ht="15" x14ac:dyDescent="0.25">
      <c r="O716" s="92"/>
      <c r="P716" s="92"/>
      <c r="Q716" s="92"/>
      <c r="R716" s="92"/>
      <c r="S716" s="92"/>
      <c r="T716" s="92"/>
    </row>
    <row r="717" spans="15:20" ht="15" x14ac:dyDescent="0.25">
      <c r="O717" s="92"/>
      <c r="P717" s="92"/>
      <c r="Q717" s="92"/>
      <c r="R717" s="92"/>
      <c r="S717" s="92"/>
      <c r="T717" s="92"/>
    </row>
    <row r="718" spans="15:20" ht="15" x14ac:dyDescent="0.25">
      <c r="O718" s="92"/>
      <c r="P718" s="92"/>
      <c r="Q718" s="92"/>
      <c r="R718" s="92"/>
      <c r="S718" s="92"/>
      <c r="T718" s="92"/>
    </row>
    <row r="719" spans="15:20" ht="15" x14ac:dyDescent="0.25">
      <c r="O719" s="92"/>
      <c r="P719" s="92"/>
      <c r="Q719" s="92"/>
      <c r="R719" s="92"/>
      <c r="S719" s="92"/>
      <c r="T719" s="92"/>
    </row>
    <row r="720" spans="15:20" ht="15" x14ac:dyDescent="0.25">
      <c r="O720" s="92"/>
      <c r="P720" s="92"/>
      <c r="Q720" s="92"/>
      <c r="R720" s="92"/>
      <c r="S720" s="92"/>
      <c r="T720" s="92"/>
    </row>
    <row r="721" spans="15:20" ht="15" x14ac:dyDescent="0.25">
      <c r="O721" s="92"/>
      <c r="P721" s="92"/>
      <c r="Q721" s="92"/>
      <c r="R721" s="92"/>
      <c r="S721" s="92"/>
      <c r="T721" s="92"/>
    </row>
    <row r="722" spans="15:20" ht="15" x14ac:dyDescent="0.25">
      <c r="O722" s="92"/>
      <c r="P722" s="92"/>
      <c r="Q722" s="92"/>
      <c r="R722" s="92"/>
      <c r="S722" s="92"/>
      <c r="T722" s="92"/>
    </row>
    <row r="723" spans="15:20" ht="15" x14ac:dyDescent="0.25">
      <c r="O723" s="92"/>
      <c r="P723" s="92"/>
      <c r="Q723" s="92"/>
      <c r="R723" s="92"/>
      <c r="S723" s="92"/>
      <c r="T723" s="92"/>
    </row>
    <row r="724" spans="15:20" ht="15" x14ac:dyDescent="0.25">
      <c r="O724" s="92"/>
      <c r="P724" s="92"/>
      <c r="Q724" s="92"/>
      <c r="R724" s="92"/>
      <c r="S724" s="92"/>
      <c r="T724" s="92"/>
    </row>
    <row r="725" spans="15:20" ht="15" x14ac:dyDescent="0.25">
      <c r="O725" s="92"/>
      <c r="P725" s="92"/>
      <c r="Q725" s="92"/>
      <c r="R725" s="92"/>
      <c r="S725" s="92"/>
      <c r="T725" s="92"/>
    </row>
    <row r="726" spans="15:20" ht="15" x14ac:dyDescent="0.25">
      <c r="O726" s="92"/>
      <c r="P726" s="92"/>
      <c r="Q726" s="92"/>
      <c r="R726" s="92"/>
      <c r="S726" s="92"/>
      <c r="T726" s="92"/>
    </row>
    <row r="727" spans="15:20" ht="15" x14ac:dyDescent="0.25">
      <c r="O727" s="92"/>
      <c r="P727" s="92"/>
      <c r="Q727" s="92"/>
      <c r="R727" s="92"/>
      <c r="S727" s="92"/>
      <c r="T727" s="92"/>
    </row>
    <row r="728" spans="15:20" ht="15" x14ac:dyDescent="0.25">
      <c r="O728" s="92"/>
      <c r="P728" s="92"/>
      <c r="Q728" s="92"/>
      <c r="R728" s="92"/>
      <c r="S728" s="92"/>
      <c r="T728" s="92"/>
    </row>
    <row r="729" spans="15:20" ht="15" x14ac:dyDescent="0.25">
      <c r="O729" s="92"/>
      <c r="P729" s="92"/>
      <c r="Q729" s="92"/>
      <c r="R729" s="92"/>
      <c r="S729" s="92"/>
      <c r="T729" s="92"/>
    </row>
    <row r="730" spans="15:20" ht="15" x14ac:dyDescent="0.25">
      <c r="O730" s="92"/>
      <c r="P730" s="92"/>
      <c r="Q730" s="92"/>
      <c r="R730" s="92"/>
      <c r="S730" s="92"/>
      <c r="T730" s="92"/>
    </row>
    <row r="731" spans="15:20" ht="15" x14ac:dyDescent="0.25">
      <c r="O731" s="92"/>
      <c r="P731" s="92"/>
      <c r="Q731" s="92"/>
      <c r="R731" s="92"/>
      <c r="S731" s="92"/>
      <c r="T731" s="92"/>
    </row>
    <row r="732" spans="15:20" ht="15" x14ac:dyDescent="0.25">
      <c r="O732" s="92"/>
      <c r="P732" s="92"/>
      <c r="Q732" s="92"/>
      <c r="R732" s="92"/>
      <c r="S732" s="92"/>
      <c r="T732" s="92"/>
    </row>
    <row r="733" spans="15:20" ht="15" x14ac:dyDescent="0.25">
      <c r="O733" s="92"/>
      <c r="P733" s="92"/>
      <c r="Q733" s="92"/>
      <c r="R733" s="92"/>
      <c r="S733" s="92"/>
      <c r="T733" s="92"/>
    </row>
    <row r="734" spans="15:20" ht="15" x14ac:dyDescent="0.25">
      <c r="O734" s="92"/>
      <c r="P734" s="92"/>
      <c r="Q734" s="92"/>
      <c r="R734" s="92"/>
      <c r="S734" s="92"/>
      <c r="T734" s="92"/>
    </row>
    <row r="735" spans="15:20" ht="15" x14ac:dyDescent="0.25">
      <c r="O735" s="92"/>
      <c r="P735" s="92"/>
      <c r="Q735" s="92"/>
      <c r="R735" s="92"/>
      <c r="S735" s="92"/>
      <c r="T735" s="92"/>
    </row>
    <row r="736" spans="15:20" ht="15" x14ac:dyDescent="0.25">
      <c r="O736" s="92"/>
      <c r="P736" s="92"/>
      <c r="Q736" s="92"/>
      <c r="R736" s="92"/>
      <c r="S736" s="92"/>
      <c r="T736" s="92"/>
    </row>
    <row r="737" spans="15:20" ht="15" x14ac:dyDescent="0.25">
      <c r="O737" s="92"/>
      <c r="P737" s="92"/>
      <c r="Q737" s="92"/>
      <c r="R737" s="92"/>
      <c r="S737" s="92"/>
      <c r="T737" s="92"/>
    </row>
    <row r="738" spans="15:20" ht="15" x14ac:dyDescent="0.25">
      <c r="O738" s="92"/>
      <c r="P738" s="92"/>
      <c r="Q738" s="92"/>
      <c r="R738" s="92"/>
      <c r="S738" s="92"/>
      <c r="T738" s="92"/>
    </row>
    <row r="739" spans="15:20" ht="15" x14ac:dyDescent="0.25">
      <c r="O739" s="92"/>
      <c r="P739" s="92"/>
      <c r="Q739" s="92"/>
      <c r="R739" s="92"/>
      <c r="S739" s="92"/>
      <c r="T739" s="92"/>
    </row>
    <row r="740" spans="15:20" ht="15" x14ac:dyDescent="0.25">
      <c r="O740" s="92"/>
      <c r="P740" s="92"/>
      <c r="Q740" s="92"/>
      <c r="R740" s="92"/>
      <c r="S740" s="92"/>
      <c r="T740" s="92"/>
    </row>
    <row r="741" spans="15:20" ht="15" x14ac:dyDescent="0.25">
      <c r="O741" s="92"/>
      <c r="P741" s="92"/>
      <c r="Q741" s="92"/>
      <c r="R741" s="92"/>
      <c r="S741" s="92"/>
      <c r="T741" s="92"/>
    </row>
    <row r="742" spans="15:20" ht="15" x14ac:dyDescent="0.25">
      <c r="O742" s="92"/>
      <c r="P742" s="92"/>
      <c r="Q742" s="92"/>
      <c r="R742" s="92"/>
      <c r="S742" s="92"/>
      <c r="T742" s="92"/>
    </row>
    <row r="743" spans="15:20" ht="15" x14ac:dyDescent="0.25">
      <c r="O743" s="92"/>
      <c r="P743" s="92"/>
      <c r="Q743" s="92"/>
      <c r="R743" s="92"/>
      <c r="S743" s="92"/>
      <c r="T743" s="92"/>
    </row>
    <row r="744" spans="15:20" ht="15" x14ac:dyDescent="0.25">
      <c r="O744" s="92"/>
      <c r="P744" s="92"/>
      <c r="Q744" s="92"/>
      <c r="R744" s="92"/>
      <c r="S744" s="92"/>
      <c r="T744" s="92"/>
    </row>
    <row r="745" spans="15:20" ht="15" x14ac:dyDescent="0.25">
      <c r="O745" s="92"/>
      <c r="P745" s="92"/>
      <c r="Q745" s="92"/>
      <c r="R745" s="92"/>
      <c r="S745" s="92"/>
      <c r="T745" s="92"/>
    </row>
    <row r="746" spans="15:20" ht="15" x14ac:dyDescent="0.25">
      <c r="O746" s="92"/>
      <c r="P746" s="92"/>
      <c r="Q746" s="92"/>
      <c r="R746" s="92"/>
      <c r="S746" s="92"/>
      <c r="T746" s="92"/>
    </row>
    <row r="747" spans="15:20" ht="15" x14ac:dyDescent="0.25">
      <c r="O747" s="92"/>
      <c r="P747" s="92"/>
      <c r="Q747" s="92"/>
      <c r="R747" s="92"/>
      <c r="S747" s="92"/>
      <c r="T747" s="92"/>
    </row>
    <row r="748" spans="15:20" ht="15" x14ac:dyDescent="0.25">
      <c r="O748" s="92"/>
      <c r="P748" s="92"/>
      <c r="Q748" s="92"/>
      <c r="R748" s="92"/>
      <c r="S748" s="92"/>
      <c r="T748" s="92"/>
    </row>
    <row r="749" spans="15:20" ht="15" x14ac:dyDescent="0.25">
      <c r="O749" s="92"/>
      <c r="P749" s="92"/>
      <c r="Q749" s="92"/>
      <c r="R749" s="92"/>
      <c r="S749" s="92"/>
      <c r="T749" s="92"/>
    </row>
    <row r="750" spans="15:20" ht="15" x14ac:dyDescent="0.25">
      <c r="O750" s="92"/>
      <c r="P750" s="92"/>
      <c r="Q750" s="92"/>
      <c r="R750" s="92"/>
      <c r="S750" s="92"/>
      <c r="T750" s="92"/>
    </row>
    <row r="751" spans="15:20" ht="15" x14ac:dyDescent="0.25">
      <c r="O751" s="92"/>
      <c r="P751" s="92"/>
      <c r="Q751" s="92"/>
      <c r="R751" s="92"/>
      <c r="S751" s="92"/>
      <c r="T751" s="92"/>
    </row>
    <row r="752" spans="15:20" ht="15" x14ac:dyDescent="0.25">
      <c r="O752" s="92"/>
      <c r="P752" s="92"/>
      <c r="Q752" s="92"/>
      <c r="R752" s="92"/>
      <c r="S752" s="92"/>
      <c r="T752" s="92"/>
    </row>
    <row r="753" spans="15:20" ht="15" x14ac:dyDescent="0.25">
      <c r="O753" s="92"/>
      <c r="P753" s="92"/>
      <c r="Q753" s="92"/>
      <c r="R753" s="92"/>
      <c r="S753" s="92"/>
      <c r="T753" s="92"/>
    </row>
    <row r="754" spans="15:20" ht="15" x14ac:dyDescent="0.25">
      <c r="O754" s="92"/>
      <c r="P754" s="92"/>
      <c r="Q754" s="92"/>
      <c r="R754" s="92"/>
      <c r="S754" s="92"/>
      <c r="T754" s="92"/>
    </row>
    <row r="755" spans="15:20" ht="15" x14ac:dyDescent="0.25">
      <c r="O755" s="92"/>
      <c r="P755" s="92"/>
      <c r="Q755" s="92"/>
      <c r="R755" s="92"/>
      <c r="S755" s="92"/>
      <c r="T755" s="92"/>
    </row>
    <row r="756" spans="15:20" ht="15" x14ac:dyDescent="0.25">
      <c r="O756" s="92"/>
      <c r="P756" s="92"/>
      <c r="Q756" s="92"/>
      <c r="R756" s="92"/>
      <c r="S756" s="92"/>
      <c r="T756" s="92"/>
    </row>
    <row r="757" spans="15:20" ht="15" x14ac:dyDescent="0.25">
      <c r="O757" s="92"/>
      <c r="P757" s="92"/>
      <c r="Q757" s="92"/>
      <c r="R757" s="92"/>
      <c r="S757" s="92"/>
      <c r="T757" s="92"/>
    </row>
    <row r="758" spans="15:20" ht="15" x14ac:dyDescent="0.25">
      <c r="O758" s="92"/>
      <c r="P758" s="92"/>
      <c r="Q758" s="92"/>
      <c r="R758" s="92"/>
      <c r="S758" s="92"/>
      <c r="T758" s="92"/>
    </row>
    <row r="759" spans="15:20" ht="15" x14ac:dyDescent="0.25">
      <c r="O759" s="92"/>
      <c r="P759" s="92"/>
      <c r="Q759" s="92"/>
      <c r="R759" s="92"/>
      <c r="S759" s="92"/>
      <c r="T759" s="92"/>
    </row>
    <row r="760" spans="15:20" ht="15" x14ac:dyDescent="0.25">
      <c r="O760" s="92"/>
      <c r="P760" s="92"/>
      <c r="Q760" s="92"/>
      <c r="R760" s="92"/>
      <c r="S760" s="92"/>
      <c r="T760" s="92"/>
    </row>
    <row r="761" spans="15:20" ht="15" x14ac:dyDescent="0.25">
      <c r="O761" s="92"/>
      <c r="P761" s="92"/>
      <c r="Q761" s="92"/>
      <c r="R761" s="92"/>
      <c r="S761" s="92"/>
      <c r="T761" s="92"/>
    </row>
    <row r="762" spans="15:20" ht="15" x14ac:dyDescent="0.25">
      <c r="O762" s="92"/>
      <c r="P762" s="92"/>
      <c r="Q762" s="92"/>
      <c r="R762" s="92"/>
      <c r="S762" s="92"/>
      <c r="T762" s="92"/>
    </row>
    <row r="763" spans="15:20" ht="15" x14ac:dyDescent="0.25">
      <c r="O763" s="92"/>
      <c r="P763" s="92"/>
      <c r="Q763" s="92"/>
      <c r="R763" s="92"/>
      <c r="S763" s="92"/>
      <c r="T763" s="92"/>
    </row>
    <row r="764" spans="15:20" ht="15" x14ac:dyDescent="0.25">
      <c r="O764" s="92"/>
      <c r="P764" s="92"/>
      <c r="Q764" s="92"/>
      <c r="R764" s="92"/>
      <c r="S764" s="92"/>
      <c r="T764" s="92"/>
    </row>
    <row r="765" spans="15:20" ht="15" x14ac:dyDescent="0.25">
      <c r="O765" s="92"/>
      <c r="P765" s="92"/>
      <c r="Q765" s="92"/>
      <c r="R765" s="92"/>
      <c r="S765" s="92"/>
      <c r="T765" s="92"/>
    </row>
    <row r="766" spans="15:20" ht="15" x14ac:dyDescent="0.25">
      <c r="O766" s="92"/>
      <c r="P766" s="92"/>
      <c r="Q766" s="92"/>
      <c r="R766" s="92"/>
      <c r="S766" s="92"/>
      <c r="T766" s="92"/>
    </row>
    <row r="767" spans="15:20" ht="15" x14ac:dyDescent="0.25">
      <c r="O767" s="92"/>
      <c r="P767" s="92"/>
      <c r="Q767" s="92"/>
      <c r="R767" s="92"/>
      <c r="S767" s="92"/>
      <c r="T767" s="92"/>
    </row>
    <row r="768" spans="15:20" ht="15" x14ac:dyDescent="0.25">
      <c r="O768" s="92"/>
      <c r="P768" s="92"/>
      <c r="Q768" s="92"/>
      <c r="R768" s="92"/>
      <c r="S768" s="92"/>
      <c r="T768" s="92"/>
    </row>
    <row r="769" spans="15:20" ht="15" x14ac:dyDescent="0.25">
      <c r="O769" s="92"/>
      <c r="P769" s="92"/>
      <c r="Q769" s="92"/>
      <c r="R769" s="92"/>
      <c r="S769" s="92"/>
      <c r="T769" s="92"/>
    </row>
    <row r="770" spans="15:20" ht="15" x14ac:dyDescent="0.25">
      <c r="O770" s="92"/>
      <c r="P770" s="92"/>
      <c r="Q770" s="92"/>
      <c r="R770" s="92"/>
      <c r="S770" s="92"/>
      <c r="T770" s="92"/>
    </row>
    <row r="771" spans="15:20" ht="15" x14ac:dyDescent="0.25">
      <c r="O771" s="92"/>
      <c r="P771" s="92"/>
      <c r="Q771" s="92"/>
      <c r="R771" s="92"/>
      <c r="S771" s="92"/>
      <c r="T771" s="92"/>
    </row>
    <row r="772" spans="15:20" ht="15" x14ac:dyDescent="0.25">
      <c r="O772" s="92"/>
      <c r="P772" s="92"/>
      <c r="Q772" s="92"/>
      <c r="R772" s="92"/>
      <c r="S772" s="92"/>
      <c r="T772" s="92"/>
    </row>
    <row r="773" spans="15:20" ht="15" x14ac:dyDescent="0.25">
      <c r="O773" s="92"/>
      <c r="P773" s="92"/>
      <c r="Q773" s="92"/>
      <c r="R773" s="92"/>
      <c r="S773" s="92"/>
      <c r="T773" s="92"/>
    </row>
    <row r="774" spans="15:20" ht="15" x14ac:dyDescent="0.25">
      <c r="O774" s="92"/>
      <c r="P774" s="92"/>
      <c r="Q774" s="92"/>
      <c r="R774" s="92"/>
      <c r="S774" s="92"/>
      <c r="T774" s="92"/>
    </row>
    <row r="775" spans="15:20" ht="15" x14ac:dyDescent="0.25">
      <c r="O775" s="92"/>
      <c r="P775" s="92"/>
      <c r="Q775" s="92"/>
      <c r="R775" s="92"/>
      <c r="S775" s="92"/>
      <c r="T775" s="92"/>
    </row>
    <row r="776" spans="15:20" ht="15" x14ac:dyDescent="0.25">
      <c r="O776" s="92"/>
      <c r="P776" s="92"/>
      <c r="Q776" s="92"/>
      <c r="R776" s="92"/>
      <c r="S776" s="92"/>
      <c r="T776" s="92"/>
    </row>
    <row r="777" spans="15:20" ht="15" x14ac:dyDescent="0.25">
      <c r="O777" s="92"/>
      <c r="P777" s="92"/>
      <c r="Q777" s="92"/>
      <c r="R777" s="92"/>
      <c r="S777" s="92"/>
      <c r="T777" s="92"/>
    </row>
    <row r="778" spans="15:20" ht="15" x14ac:dyDescent="0.25">
      <c r="O778" s="92"/>
      <c r="P778" s="92"/>
      <c r="Q778" s="92"/>
      <c r="R778" s="92"/>
      <c r="S778" s="92"/>
      <c r="T778" s="92"/>
    </row>
    <row r="779" spans="15:20" ht="15" x14ac:dyDescent="0.25">
      <c r="O779" s="92"/>
      <c r="P779" s="92"/>
      <c r="Q779" s="92"/>
      <c r="R779" s="92"/>
      <c r="S779" s="92"/>
      <c r="T779" s="92"/>
    </row>
    <row r="780" spans="15:20" ht="15" x14ac:dyDescent="0.25">
      <c r="O780" s="92"/>
      <c r="P780" s="92"/>
      <c r="Q780" s="92"/>
      <c r="R780" s="92"/>
      <c r="S780" s="92"/>
      <c r="T780" s="92"/>
    </row>
    <row r="781" spans="15:20" ht="15" x14ac:dyDescent="0.25">
      <c r="O781" s="92"/>
      <c r="P781" s="92"/>
      <c r="Q781" s="92"/>
      <c r="R781" s="92"/>
      <c r="S781" s="92"/>
      <c r="T781" s="92"/>
    </row>
    <row r="782" spans="15:20" ht="15" x14ac:dyDescent="0.25">
      <c r="O782" s="92"/>
      <c r="P782" s="92"/>
      <c r="Q782" s="92"/>
      <c r="R782" s="92"/>
      <c r="S782" s="92"/>
      <c r="T782" s="92"/>
    </row>
    <row r="783" spans="15:20" ht="15" x14ac:dyDescent="0.25">
      <c r="O783" s="92"/>
      <c r="P783" s="92"/>
      <c r="Q783" s="92"/>
      <c r="R783" s="92"/>
      <c r="S783" s="92"/>
      <c r="T783" s="92"/>
    </row>
    <row r="784" spans="15:20" ht="15" x14ac:dyDescent="0.25">
      <c r="O784" s="92"/>
      <c r="P784" s="92"/>
      <c r="Q784" s="92"/>
      <c r="R784" s="92"/>
      <c r="S784" s="92"/>
      <c r="T784" s="92"/>
    </row>
    <row r="785" spans="15:20" ht="15" x14ac:dyDescent="0.25">
      <c r="O785" s="92"/>
      <c r="P785" s="92"/>
      <c r="Q785" s="92"/>
      <c r="R785" s="92"/>
      <c r="S785" s="92"/>
      <c r="T785" s="92"/>
    </row>
    <row r="786" spans="15:20" ht="15" x14ac:dyDescent="0.25">
      <c r="O786" s="92"/>
      <c r="P786" s="92"/>
      <c r="Q786" s="92"/>
      <c r="R786" s="92"/>
      <c r="S786" s="92"/>
      <c r="T786" s="92"/>
    </row>
    <row r="787" spans="15:20" ht="15" x14ac:dyDescent="0.25">
      <c r="O787" s="92"/>
      <c r="P787" s="92"/>
      <c r="Q787" s="92"/>
      <c r="R787" s="92"/>
      <c r="S787" s="92"/>
      <c r="T787" s="92"/>
    </row>
    <row r="788" spans="15:20" ht="15" x14ac:dyDescent="0.25">
      <c r="O788" s="92"/>
      <c r="P788" s="92"/>
      <c r="Q788" s="92"/>
      <c r="R788" s="92"/>
      <c r="S788" s="92"/>
      <c r="T788" s="92"/>
    </row>
    <row r="789" spans="15:20" ht="15" x14ac:dyDescent="0.25">
      <c r="O789" s="92"/>
      <c r="P789" s="92"/>
      <c r="Q789" s="92"/>
      <c r="R789" s="92"/>
      <c r="S789" s="92"/>
      <c r="T789" s="92"/>
    </row>
    <row r="790" spans="15:20" ht="15" x14ac:dyDescent="0.25">
      <c r="O790" s="92"/>
      <c r="P790" s="92"/>
      <c r="Q790" s="92"/>
      <c r="R790" s="92"/>
      <c r="S790" s="92"/>
      <c r="T790" s="92"/>
    </row>
    <row r="791" spans="15:20" ht="15" x14ac:dyDescent="0.25">
      <c r="O791" s="92"/>
      <c r="P791" s="92"/>
      <c r="Q791" s="92"/>
      <c r="R791" s="92"/>
      <c r="S791" s="92"/>
      <c r="T791" s="92"/>
    </row>
    <row r="792" spans="15:20" ht="15" x14ac:dyDescent="0.25">
      <c r="O792" s="92"/>
      <c r="P792" s="92"/>
      <c r="Q792" s="92"/>
      <c r="R792" s="92"/>
      <c r="S792" s="92"/>
      <c r="T792" s="92"/>
    </row>
    <row r="793" spans="15:20" ht="15" x14ac:dyDescent="0.25">
      <c r="O793" s="92"/>
      <c r="P793" s="92"/>
      <c r="Q793" s="92"/>
      <c r="R793" s="92"/>
      <c r="S793" s="92"/>
      <c r="T793" s="92"/>
    </row>
    <row r="794" spans="15:20" ht="15" x14ac:dyDescent="0.25">
      <c r="O794" s="92"/>
      <c r="P794" s="92"/>
      <c r="Q794" s="92"/>
      <c r="R794" s="92"/>
      <c r="S794" s="92"/>
      <c r="T794" s="92"/>
    </row>
    <row r="795" spans="15:20" ht="15" x14ac:dyDescent="0.25">
      <c r="O795" s="92"/>
      <c r="P795" s="92"/>
      <c r="Q795" s="92"/>
      <c r="R795" s="92"/>
      <c r="S795" s="92"/>
      <c r="T795" s="92"/>
    </row>
    <row r="796" spans="15:20" ht="15" x14ac:dyDescent="0.25">
      <c r="O796" s="92"/>
      <c r="P796" s="92"/>
      <c r="Q796" s="92"/>
      <c r="R796" s="92"/>
      <c r="S796" s="92"/>
      <c r="T796" s="92"/>
    </row>
    <row r="797" spans="15:20" ht="15" x14ac:dyDescent="0.25">
      <c r="O797" s="92"/>
      <c r="P797" s="92"/>
      <c r="Q797" s="92"/>
      <c r="R797" s="92"/>
      <c r="S797" s="92"/>
      <c r="T797" s="92"/>
    </row>
    <row r="798" spans="15:20" ht="15" x14ac:dyDescent="0.25">
      <c r="O798" s="92"/>
      <c r="P798" s="92"/>
      <c r="Q798" s="92"/>
      <c r="R798" s="92"/>
      <c r="S798" s="92"/>
      <c r="T798" s="92"/>
    </row>
    <row r="799" spans="15:20" ht="15" x14ac:dyDescent="0.25">
      <c r="O799" s="92"/>
      <c r="P799" s="92"/>
      <c r="Q799" s="92"/>
      <c r="R799" s="92"/>
      <c r="S799" s="92"/>
      <c r="T799" s="92"/>
    </row>
    <row r="800" spans="15:20" ht="15" x14ac:dyDescent="0.25">
      <c r="O800" s="92"/>
      <c r="P800" s="92"/>
      <c r="Q800" s="92"/>
      <c r="R800" s="92"/>
      <c r="S800" s="92"/>
      <c r="T800" s="92"/>
    </row>
    <row r="801" spans="15:20" ht="15" x14ac:dyDescent="0.25">
      <c r="O801" s="92"/>
      <c r="P801" s="92"/>
      <c r="Q801" s="92"/>
      <c r="R801" s="92"/>
      <c r="S801" s="92"/>
      <c r="T801" s="92"/>
    </row>
    <row r="802" spans="15:20" ht="15" x14ac:dyDescent="0.25">
      <c r="O802" s="92"/>
      <c r="P802" s="92"/>
      <c r="Q802" s="92"/>
      <c r="R802" s="92"/>
      <c r="S802" s="92"/>
      <c r="T802" s="92"/>
    </row>
    <row r="803" spans="15:20" ht="15" x14ac:dyDescent="0.25">
      <c r="O803" s="92"/>
      <c r="P803" s="92"/>
      <c r="Q803" s="92"/>
      <c r="R803" s="92"/>
      <c r="S803" s="92"/>
      <c r="T803" s="92"/>
    </row>
    <row r="804" spans="15:20" ht="15" x14ac:dyDescent="0.25">
      <c r="O804" s="92"/>
      <c r="P804" s="92"/>
      <c r="Q804" s="92"/>
      <c r="R804" s="92"/>
      <c r="S804" s="92"/>
      <c r="T804" s="92"/>
    </row>
    <row r="805" spans="15:20" ht="15" x14ac:dyDescent="0.25">
      <c r="O805" s="92"/>
      <c r="P805" s="92"/>
      <c r="Q805" s="92"/>
      <c r="R805" s="92"/>
      <c r="S805" s="92"/>
      <c r="T805" s="92"/>
    </row>
    <row r="806" spans="15:20" ht="15" x14ac:dyDescent="0.25">
      <c r="O806" s="92"/>
      <c r="P806" s="92"/>
      <c r="Q806" s="92"/>
      <c r="R806" s="92"/>
      <c r="S806" s="92"/>
      <c r="T806" s="92"/>
    </row>
    <row r="807" spans="15:20" ht="15" x14ac:dyDescent="0.25">
      <c r="O807" s="92"/>
      <c r="P807" s="92"/>
      <c r="Q807" s="92"/>
      <c r="R807" s="92"/>
      <c r="S807" s="92"/>
      <c r="T807" s="92"/>
    </row>
    <row r="808" spans="15:20" ht="15" x14ac:dyDescent="0.25">
      <c r="O808" s="92"/>
      <c r="P808" s="92"/>
      <c r="Q808" s="92"/>
      <c r="R808" s="92"/>
      <c r="S808" s="92"/>
      <c r="T808" s="92"/>
    </row>
    <row r="809" spans="15:20" ht="15" x14ac:dyDescent="0.25">
      <c r="O809" s="92"/>
      <c r="P809" s="92"/>
      <c r="Q809" s="92"/>
      <c r="R809" s="92"/>
      <c r="S809" s="92"/>
      <c r="T809" s="92"/>
    </row>
    <row r="810" spans="15:20" ht="15" x14ac:dyDescent="0.25">
      <c r="O810" s="92"/>
      <c r="P810" s="92"/>
      <c r="Q810" s="92"/>
      <c r="R810" s="92"/>
      <c r="S810" s="92"/>
      <c r="T810" s="92"/>
    </row>
    <row r="811" spans="15:20" ht="15" x14ac:dyDescent="0.25">
      <c r="O811" s="92"/>
      <c r="P811" s="92"/>
      <c r="Q811" s="92"/>
      <c r="R811" s="92"/>
      <c r="S811" s="92"/>
      <c r="T811" s="92"/>
    </row>
    <row r="812" spans="15:20" ht="15" x14ac:dyDescent="0.25">
      <c r="O812" s="92"/>
      <c r="P812" s="92"/>
      <c r="Q812" s="92"/>
      <c r="R812" s="92"/>
      <c r="S812" s="92"/>
      <c r="T812" s="92"/>
    </row>
    <row r="813" spans="15:20" ht="15" x14ac:dyDescent="0.25">
      <c r="O813" s="92"/>
      <c r="P813" s="92"/>
      <c r="Q813" s="92"/>
      <c r="R813" s="92"/>
      <c r="S813" s="92"/>
      <c r="T813" s="92"/>
    </row>
    <row r="814" spans="15:20" ht="15" x14ac:dyDescent="0.25">
      <c r="O814" s="92"/>
      <c r="P814" s="92"/>
      <c r="Q814" s="92"/>
      <c r="R814" s="92"/>
      <c r="S814" s="92"/>
      <c r="T814" s="92"/>
    </row>
    <row r="815" spans="15:20" ht="15" x14ac:dyDescent="0.25">
      <c r="O815" s="92"/>
      <c r="P815" s="92"/>
      <c r="Q815" s="92"/>
      <c r="R815" s="92"/>
      <c r="S815" s="92"/>
      <c r="T815" s="92"/>
    </row>
    <row r="816" spans="15:20" ht="15" x14ac:dyDescent="0.25">
      <c r="O816" s="92"/>
      <c r="P816" s="92"/>
      <c r="Q816" s="92"/>
      <c r="R816" s="92"/>
      <c r="S816" s="92"/>
      <c r="T816" s="92"/>
    </row>
    <row r="817" spans="15:20" ht="15" x14ac:dyDescent="0.25">
      <c r="O817" s="92"/>
      <c r="P817" s="92"/>
      <c r="Q817" s="92"/>
      <c r="R817" s="92"/>
      <c r="S817" s="92"/>
      <c r="T817" s="92"/>
    </row>
    <row r="818" spans="15:20" ht="15" x14ac:dyDescent="0.25">
      <c r="O818" s="92"/>
      <c r="P818" s="92"/>
      <c r="Q818" s="92"/>
      <c r="R818" s="92"/>
      <c r="S818" s="92"/>
      <c r="T818" s="92"/>
    </row>
    <row r="819" spans="15:20" ht="15" x14ac:dyDescent="0.25">
      <c r="O819" s="92"/>
      <c r="P819" s="92"/>
      <c r="Q819" s="92"/>
      <c r="R819" s="92"/>
      <c r="S819" s="92"/>
      <c r="T819" s="92"/>
    </row>
    <row r="820" spans="15:20" ht="15" x14ac:dyDescent="0.25">
      <c r="O820" s="92"/>
      <c r="P820" s="92"/>
      <c r="Q820" s="92"/>
      <c r="R820" s="92"/>
      <c r="S820" s="92"/>
      <c r="T820" s="92"/>
    </row>
    <row r="821" spans="15:20" ht="15" x14ac:dyDescent="0.25">
      <c r="O821" s="92"/>
      <c r="P821" s="92"/>
      <c r="Q821" s="92"/>
      <c r="R821" s="92"/>
      <c r="S821" s="92"/>
      <c r="T821" s="92"/>
    </row>
    <row r="822" spans="15:20" ht="15" x14ac:dyDescent="0.25">
      <c r="O822" s="92"/>
      <c r="P822" s="92"/>
      <c r="Q822" s="92"/>
      <c r="R822" s="92"/>
      <c r="S822" s="92"/>
      <c r="T822" s="92"/>
    </row>
    <row r="823" spans="15:20" ht="15" x14ac:dyDescent="0.25">
      <c r="O823" s="92"/>
      <c r="P823" s="92"/>
      <c r="Q823" s="92"/>
      <c r="R823" s="92"/>
      <c r="S823" s="92"/>
      <c r="T823" s="92"/>
    </row>
    <row r="824" spans="15:20" ht="15" x14ac:dyDescent="0.25">
      <c r="O824" s="92"/>
      <c r="P824" s="92"/>
      <c r="Q824" s="92"/>
      <c r="R824" s="92"/>
      <c r="S824" s="92"/>
      <c r="T824" s="92"/>
    </row>
    <row r="825" spans="15:20" ht="15" x14ac:dyDescent="0.25">
      <c r="O825" s="92"/>
      <c r="P825" s="92"/>
      <c r="Q825" s="92"/>
      <c r="R825" s="92"/>
      <c r="S825" s="92"/>
      <c r="T825" s="92"/>
    </row>
    <row r="826" spans="15:20" ht="15" x14ac:dyDescent="0.25">
      <c r="O826" s="92"/>
      <c r="P826" s="92"/>
      <c r="Q826" s="92"/>
      <c r="R826" s="92"/>
      <c r="S826" s="92"/>
      <c r="T826" s="92"/>
    </row>
    <row r="827" spans="15:20" ht="15" x14ac:dyDescent="0.25">
      <c r="O827" s="92"/>
      <c r="P827" s="92"/>
      <c r="Q827" s="92"/>
      <c r="R827" s="92"/>
      <c r="S827" s="92"/>
      <c r="T827" s="92"/>
    </row>
    <row r="828" spans="15:20" ht="15" x14ac:dyDescent="0.25">
      <c r="O828" s="92"/>
      <c r="P828" s="92"/>
      <c r="Q828" s="92"/>
      <c r="R828" s="92"/>
      <c r="S828" s="92"/>
      <c r="T828" s="92"/>
    </row>
    <row r="829" spans="15:20" ht="15" x14ac:dyDescent="0.25">
      <c r="O829" s="92"/>
      <c r="P829" s="92"/>
      <c r="Q829" s="92"/>
      <c r="R829" s="92"/>
      <c r="S829" s="92"/>
      <c r="T829" s="92"/>
    </row>
    <row r="830" spans="15:20" ht="15" x14ac:dyDescent="0.25">
      <c r="O830" s="92"/>
      <c r="P830" s="92"/>
      <c r="Q830" s="92"/>
      <c r="R830" s="92"/>
      <c r="S830" s="92"/>
      <c r="T830" s="92"/>
    </row>
    <row r="831" spans="15:20" ht="15" x14ac:dyDescent="0.25">
      <c r="O831" s="92"/>
      <c r="P831" s="92"/>
      <c r="Q831" s="92"/>
      <c r="R831" s="92"/>
      <c r="S831" s="92"/>
      <c r="T831" s="92"/>
    </row>
    <row r="832" spans="15:20" ht="15" x14ac:dyDescent="0.25">
      <c r="O832" s="92"/>
      <c r="P832" s="92"/>
      <c r="Q832" s="92"/>
      <c r="R832" s="92"/>
      <c r="S832" s="92"/>
      <c r="T832" s="92"/>
    </row>
    <row r="833" spans="15:20" ht="15" x14ac:dyDescent="0.25">
      <c r="O833" s="92"/>
      <c r="P833" s="92"/>
      <c r="Q833" s="92"/>
      <c r="R833" s="92"/>
      <c r="S833" s="92"/>
      <c r="T833" s="92"/>
    </row>
    <row r="834" spans="15:20" ht="15" x14ac:dyDescent="0.25">
      <c r="O834" s="92"/>
      <c r="P834" s="92"/>
      <c r="Q834" s="92"/>
      <c r="R834" s="92"/>
      <c r="S834" s="92"/>
      <c r="T834" s="92"/>
    </row>
    <row r="835" spans="15:20" ht="15" x14ac:dyDescent="0.25">
      <c r="O835" s="92"/>
      <c r="P835" s="92"/>
      <c r="Q835" s="92"/>
      <c r="R835" s="92"/>
      <c r="S835" s="92"/>
      <c r="T835" s="92"/>
    </row>
    <row r="836" spans="15:20" ht="15" x14ac:dyDescent="0.25">
      <c r="O836" s="92"/>
      <c r="P836" s="92"/>
      <c r="Q836" s="92"/>
      <c r="R836" s="92"/>
      <c r="S836" s="92"/>
      <c r="T836" s="92"/>
    </row>
    <row r="837" spans="15:20" ht="15" x14ac:dyDescent="0.25">
      <c r="O837" s="92"/>
      <c r="P837" s="92"/>
      <c r="Q837" s="92"/>
      <c r="R837" s="92"/>
      <c r="S837" s="92"/>
      <c r="T837" s="92"/>
    </row>
    <row r="838" spans="15:20" ht="15" x14ac:dyDescent="0.25">
      <c r="O838" s="92"/>
      <c r="P838" s="92"/>
      <c r="Q838" s="92"/>
      <c r="R838" s="92"/>
      <c r="S838" s="92"/>
      <c r="T838" s="92"/>
    </row>
    <row r="839" spans="15:20" ht="15" x14ac:dyDescent="0.25">
      <c r="O839" s="92"/>
      <c r="P839" s="92"/>
      <c r="Q839" s="92"/>
      <c r="R839" s="92"/>
      <c r="S839" s="92"/>
      <c r="T839" s="92"/>
    </row>
    <row r="840" spans="15:20" ht="15" x14ac:dyDescent="0.25">
      <c r="O840" s="92"/>
      <c r="P840" s="92"/>
      <c r="Q840" s="92"/>
      <c r="R840" s="92"/>
      <c r="S840" s="92"/>
      <c r="T840" s="92"/>
    </row>
    <row r="841" spans="15:20" ht="15" x14ac:dyDescent="0.25">
      <c r="O841" s="92"/>
      <c r="P841" s="92"/>
      <c r="Q841" s="92"/>
      <c r="R841" s="92"/>
      <c r="S841" s="92"/>
      <c r="T841" s="92"/>
    </row>
    <row r="842" spans="15:20" ht="15" x14ac:dyDescent="0.25">
      <c r="O842" s="92"/>
      <c r="P842" s="92"/>
      <c r="Q842" s="92"/>
      <c r="R842" s="92"/>
      <c r="S842" s="92"/>
      <c r="T842" s="92"/>
    </row>
    <row r="843" spans="15:20" ht="15" x14ac:dyDescent="0.25">
      <c r="O843" s="92"/>
      <c r="P843" s="92"/>
      <c r="Q843" s="92"/>
      <c r="R843" s="92"/>
      <c r="S843" s="92"/>
      <c r="T843" s="92"/>
    </row>
    <row r="844" spans="15:20" ht="15" x14ac:dyDescent="0.25">
      <c r="O844" s="92"/>
      <c r="P844" s="92"/>
      <c r="Q844" s="92"/>
      <c r="R844" s="92"/>
      <c r="S844" s="92"/>
      <c r="T844" s="92"/>
    </row>
    <row r="845" spans="15:20" ht="15" x14ac:dyDescent="0.25">
      <c r="O845" s="92"/>
      <c r="P845" s="92"/>
      <c r="Q845" s="92"/>
      <c r="R845" s="92"/>
      <c r="S845" s="92"/>
      <c r="T845" s="92"/>
    </row>
    <row r="846" spans="15:20" ht="15" x14ac:dyDescent="0.25">
      <c r="O846" s="92"/>
      <c r="P846" s="92"/>
      <c r="Q846" s="92"/>
      <c r="R846" s="92"/>
      <c r="S846" s="92"/>
      <c r="T846" s="92"/>
    </row>
    <row r="847" spans="15:20" ht="15" x14ac:dyDescent="0.25">
      <c r="O847" s="92"/>
      <c r="P847" s="92"/>
      <c r="Q847" s="92"/>
      <c r="R847" s="92"/>
      <c r="S847" s="92"/>
      <c r="T847" s="92"/>
    </row>
    <row r="848" spans="15:20" ht="15" x14ac:dyDescent="0.25">
      <c r="O848" s="92"/>
      <c r="P848" s="92"/>
      <c r="Q848" s="92"/>
      <c r="R848" s="92"/>
      <c r="S848" s="92"/>
      <c r="T848" s="92"/>
    </row>
    <row r="849" spans="15:20" ht="15" x14ac:dyDescent="0.25">
      <c r="O849" s="92"/>
      <c r="P849" s="92"/>
      <c r="Q849" s="92"/>
      <c r="R849" s="92"/>
      <c r="S849" s="92"/>
      <c r="T849" s="92"/>
    </row>
    <row r="850" spans="15:20" ht="15" x14ac:dyDescent="0.25">
      <c r="O850" s="92"/>
      <c r="P850" s="92"/>
      <c r="Q850" s="92"/>
      <c r="R850" s="92"/>
      <c r="S850" s="92"/>
      <c r="T850" s="92"/>
    </row>
    <row r="851" spans="15:20" ht="15" x14ac:dyDescent="0.25">
      <c r="O851" s="92"/>
      <c r="P851" s="92"/>
      <c r="Q851" s="92"/>
      <c r="R851" s="92"/>
      <c r="S851" s="92"/>
      <c r="T851" s="92"/>
    </row>
    <row r="852" spans="15:20" ht="15" x14ac:dyDescent="0.25">
      <c r="O852" s="92"/>
      <c r="P852" s="92"/>
      <c r="Q852" s="92"/>
      <c r="R852" s="92"/>
      <c r="S852" s="92"/>
      <c r="T852" s="92"/>
    </row>
    <row r="853" spans="15:20" ht="15" x14ac:dyDescent="0.25">
      <c r="O853" s="92"/>
      <c r="P853" s="92"/>
      <c r="Q853" s="92"/>
      <c r="R853" s="92"/>
      <c r="S853" s="92"/>
      <c r="T853" s="92"/>
    </row>
    <row r="854" spans="15:20" ht="15" x14ac:dyDescent="0.25">
      <c r="O854" s="92"/>
      <c r="P854" s="92"/>
      <c r="Q854" s="92"/>
      <c r="R854" s="92"/>
      <c r="S854" s="92"/>
      <c r="T854" s="92"/>
    </row>
    <row r="855" spans="15:20" ht="15" x14ac:dyDescent="0.25">
      <c r="O855" s="92"/>
      <c r="P855" s="92"/>
      <c r="Q855" s="92"/>
      <c r="R855" s="92"/>
      <c r="S855" s="92"/>
      <c r="T855" s="92"/>
    </row>
    <row r="856" spans="15:20" ht="15" x14ac:dyDescent="0.25">
      <c r="O856" s="92"/>
      <c r="P856" s="92"/>
      <c r="Q856" s="92"/>
      <c r="R856" s="92"/>
      <c r="S856" s="92"/>
      <c r="T856" s="92"/>
    </row>
    <row r="857" spans="15:20" ht="15" x14ac:dyDescent="0.25">
      <c r="O857" s="92"/>
      <c r="P857" s="92"/>
      <c r="Q857" s="92"/>
      <c r="R857" s="92"/>
      <c r="S857" s="92"/>
      <c r="T857" s="92"/>
    </row>
    <row r="858" spans="15:20" ht="15" x14ac:dyDescent="0.25">
      <c r="O858" s="92"/>
      <c r="P858" s="92"/>
      <c r="Q858" s="92"/>
      <c r="R858" s="92"/>
      <c r="S858" s="92"/>
      <c r="T858" s="92"/>
    </row>
    <row r="859" spans="15:20" ht="15" x14ac:dyDescent="0.25">
      <c r="O859" s="92"/>
      <c r="P859" s="92"/>
      <c r="Q859" s="92"/>
      <c r="R859" s="92"/>
      <c r="S859" s="92"/>
      <c r="T859" s="92"/>
    </row>
    <row r="860" spans="15:20" ht="15" x14ac:dyDescent="0.25">
      <c r="O860" s="92"/>
      <c r="P860" s="92"/>
      <c r="Q860" s="92"/>
      <c r="R860" s="92"/>
      <c r="S860" s="92"/>
      <c r="T860" s="92"/>
    </row>
    <row r="861" spans="15:20" ht="15" x14ac:dyDescent="0.25">
      <c r="O861" s="92"/>
      <c r="P861" s="92"/>
      <c r="Q861" s="92"/>
      <c r="R861" s="92"/>
      <c r="S861" s="92"/>
      <c r="T861" s="92"/>
    </row>
    <row r="862" spans="15:20" ht="15" x14ac:dyDescent="0.25">
      <c r="O862" s="92"/>
      <c r="P862" s="92"/>
      <c r="Q862" s="92"/>
      <c r="R862" s="92"/>
      <c r="S862" s="92"/>
      <c r="T862" s="92"/>
    </row>
    <row r="863" spans="15:20" ht="15" x14ac:dyDescent="0.25">
      <c r="O863" s="92"/>
      <c r="P863" s="92"/>
      <c r="Q863" s="92"/>
      <c r="R863" s="92"/>
      <c r="S863" s="92"/>
      <c r="T863" s="92"/>
    </row>
    <row r="864" spans="15:20" ht="15" x14ac:dyDescent="0.25">
      <c r="O864" s="92"/>
      <c r="P864" s="92"/>
      <c r="Q864" s="92"/>
      <c r="R864" s="92"/>
      <c r="S864" s="92"/>
      <c r="T864" s="92"/>
    </row>
    <row r="865" spans="15:20" ht="15" x14ac:dyDescent="0.25">
      <c r="O865" s="92"/>
      <c r="P865" s="92"/>
      <c r="Q865" s="92"/>
      <c r="R865" s="92"/>
      <c r="S865" s="92"/>
      <c r="T865" s="92"/>
    </row>
    <row r="866" spans="15:20" ht="15" x14ac:dyDescent="0.25">
      <c r="O866" s="92"/>
      <c r="P866" s="92"/>
      <c r="Q866" s="92"/>
      <c r="R866" s="92"/>
      <c r="S866" s="92"/>
      <c r="T866" s="92"/>
    </row>
    <row r="867" spans="15:20" ht="15" x14ac:dyDescent="0.25">
      <c r="O867" s="92"/>
      <c r="P867" s="92"/>
      <c r="Q867" s="92"/>
      <c r="R867" s="92"/>
      <c r="S867" s="92"/>
      <c r="T867" s="92"/>
    </row>
    <row r="868" spans="15:20" ht="15" x14ac:dyDescent="0.25">
      <c r="O868" s="92"/>
      <c r="P868" s="92"/>
      <c r="Q868" s="92"/>
      <c r="R868" s="92"/>
      <c r="S868" s="92"/>
      <c r="T868" s="92"/>
    </row>
    <row r="869" spans="15:20" ht="15" x14ac:dyDescent="0.25">
      <c r="O869" s="92"/>
      <c r="P869" s="92"/>
      <c r="Q869" s="92"/>
      <c r="R869" s="92"/>
      <c r="S869" s="92"/>
      <c r="T869" s="92"/>
    </row>
    <row r="870" spans="15:20" ht="15" x14ac:dyDescent="0.25">
      <c r="O870" s="92"/>
      <c r="P870" s="92"/>
      <c r="Q870" s="92"/>
      <c r="R870" s="92"/>
      <c r="S870" s="92"/>
      <c r="T870" s="92"/>
    </row>
    <row r="871" spans="15:20" ht="15" x14ac:dyDescent="0.25">
      <c r="O871" s="92"/>
      <c r="P871" s="92"/>
      <c r="Q871" s="92"/>
      <c r="R871" s="92"/>
      <c r="S871" s="92"/>
      <c r="T871" s="92"/>
    </row>
    <row r="872" spans="15:20" ht="15" x14ac:dyDescent="0.25">
      <c r="O872" s="92"/>
      <c r="P872" s="92"/>
      <c r="Q872" s="92"/>
      <c r="R872" s="92"/>
      <c r="S872" s="92"/>
      <c r="T872" s="92"/>
    </row>
    <row r="873" spans="15:20" ht="15" x14ac:dyDescent="0.25">
      <c r="O873" s="92"/>
      <c r="P873" s="92"/>
      <c r="Q873" s="92"/>
      <c r="R873" s="92"/>
      <c r="S873" s="92"/>
      <c r="T873" s="92"/>
    </row>
    <row r="874" spans="15:20" ht="15" x14ac:dyDescent="0.25">
      <c r="O874" s="92"/>
      <c r="P874" s="92"/>
      <c r="Q874" s="92"/>
      <c r="R874" s="92"/>
      <c r="S874" s="92"/>
      <c r="T874" s="92"/>
    </row>
    <row r="875" spans="15:20" ht="15" x14ac:dyDescent="0.25">
      <c r="O875" s="92"/>
      <c r="P875" s="92"/>
      <c r="Q875" s="92"/>
      <c r="R875" s="92"/>
      <c r="S875" s="92"/>
      <c r="T875" s="92"/>
    </row>
    <row r="876" spans="15:20" ht="15" x14ac:dyDescent="0.25">
      <c r="O876" s="92"/>
      <c r="P876" s="92"/>
      <c r="Q876" s="92"/>
      <c r="R876" s="92"/>
      <c r="S876" s="92"/>
      <c r="T876" s="92"/>
    </row>
    <row r="877" spans="15:20" ht="15" x14ac:dyDescent="0.25">
      <c r="O877" s="92"/>
      <c r="P877" s="92"/>
      <c r="Q877" s="92"/>
      <c r="R877" s="92"/>
      <c r="S877" s="92"/>
      <c r="T877" s="92"/>
    </row>
    <row r="878" spans="15:20" ht="15" x14ac:dyDescent="0.25">
      <c r="O878" s="92"/>
      <c r="P878" s="92"/>
      <c r="Q878" s="92"/>
      <c r="R878" s="92"/>
      <c r="S878" s="92"/>
      <c r="T878" s="92"/>
    </row>
    <row r="879" spans="15:20" ht="15" x14ac:dyDescent="0.25">
      <c r="O879" s="92"/>
      <c r="P879" s="92"/>
      <c r="Q879" s="92"/>
      <c r="R879" s="92"/>
      <c r="S879" s="92"/>
      <c r="T879" s="92"/>
    </row>
    <row r="880" spans="15:20" ht="15" x14ac:dyDescent="0.25">
      <c r="O880" s="92"/>
      <c r="P880" s="92"/>
      <c r="Q880" s="92"/>
      <c r="R880" s="92"/>
      <c r="S880" s="92"/>
      <c r="T880" s="92"/>
    </row>
    <row r="881" spans="15:20" ht="15" x14ac:dyDescent="0.25">
      <c r="O881" s="92"/>
      <c r="P881" s="92"/>
      <c r="Q881" s="92"/>
      <c r="R881" s="92"/>
      <c r="S881" s="92"/>
      <c r="T881" s="92"/>
    </row>
    <row r="882" spans="15:20" ht="15" x14ac:dyDescent="0.25">
      <c r="O882" s="92"/>
      <c r="P882" s="92"/>
      <c r="Q882" s="92"/>
      <c r="R882" s="92"/>
      <c r="S882" s="92"/>
      <c r="T882" s="92"/>
    </row>
    <row r="883" spans="15:20" ht="15" x14ac:dyDescent="0.25">
      <c r="O883" s="92"/>
      <c r="P883" s="92"/>
      <c r="Q883" s="92"/>
      <c r="R883" s="92"/>
      <c r="S883" s="92"/>
      <c r="T883" s="92"/>
    </row>
    <row r="884" spans="15:20" ht="15" x14ac:dyDescent="0.25">
      <c r="O884" s="92"/>
      <c r="P884" s="92"/>
      <c r="Q884" s="92"/>
      <c r="R884" s="92"/>
      <c r="S884" s="92"/>
      <c r="T884" s="92"/>
    </row>
    <row r="885" spans="15:20" ht="15" x14ac:dyDescent="0.25">
      <c r="O885" s="92"/>
      <c r="P885" s="92"/>
      <c r="Q885" s="92"/>
      <c r="R885" s="92"/>
      <c r="S885" s="92"/>
      <c r="T885" s="92"/>
    </row>
    <row r="886" spans="15:20" ht="15" x14ac:dyDescent="0.25">
      <c r="O886" s="92"/>
      <c r="P886" s="92"/>
      <c r="Q886" s="92"/>
      <c r="R886" s="92"/>
      <c r="S886" s="92"/>
      <c r="T886" s="92"/>
    </row>
    <row r="887" spans="15:20" ht="15" x14ac:dyDescent="0.25">
      <c r="O887" s="92"/>
      <c r="P887" s="92"/>
      <c r="Q887" s="92"/>
      <c r="R887" s="92"/>
      <c r="S887" s="92"/>
      <c r="T887" s="92"/>
    </row>
    <row r="888" spans="15:20" ht="15" x14ac:dyDescent="0.25">
      <c r="O888" s="92"/>
      <c r="P888" s="92"/>
      <c r="Q888" s="92"/>
      <c r="R888" s="92"/>
      <c r="S888" s="92"/>
      <c r="T888" s="92"/>
    </row>
    <row r="889" spans="15:20" ht="15" x14ac:dyDescent="0.25">
      <c r="O889" s="92"/>
      <c r="P889" s="92"/>
      <c r="Q889" s="92"/>
      <c r="R889" s="92"/>
      <c r="S889" s="92"/>
      <c r="T889" s="92"/>
    </row>
    <row r="890" spans="15:20" ht="15" x14ac:dyDescent="0.25">
      <c r="O890" s="92"/>
      <c r="P890" s="92"/>
      <c r="Q890" s="92"/>
      <c r="R890" s="92"/>
      <c r="S890" s="92"/>
      <c r="T890" s="92"/>
    </row>
    <row r="891" spans="15:20" ht="15" x14ac:dyDescent="0.25">
      <c r="O891" s="92"/>
      <c r="P891" s="92"/>
      <c r="Q891" s="92"/>
      <c r="R891" s="92"/>
      <c r="S891" s="92"/>
      <c r="T891" s="92"/>
    </row>
    <row r="892" spans="15:20" ht="15" x14ac:dyDescent="0.25">
      <c r="O892" s="92"/>
      <c r="P892" s="92"/>
      <c r="Q892" s="92"/>
      <c r="R892" s="92"/>
      <c r="S892" s="92"/>
      <c r="T892" s="92"/>
    </row>
    <row r="893" spans="15:20" ht="15" x14ac:dyDescent="0.25">
      <c r="O893" s="92"/>
      <c r="P893" s="92"/>
      <c r="Q893" s="92"/>
      <c r="R893" s="92"/>
      <c r="S893" s="92"/>
      <c r="T893" s="92"/>
    </row>
    <row r="894" spans="15:20" ht="15" x14ac:dyDescent="0.25">
      <c r="O894" s="92"/>
      <c r="P894" s="92"/>
      <c r="Q894" s="92"/>
      <c r="R894" s="92"/>
      <c r="S894" s="92"/>
      <c r="T894" s="92"/>
    </row>
    <row r="895" spans="15:20" ht="15" x14ac:dyDescent="0.25">
      <c r="O895" s="92"/>
      <c r="P895" s="92"/>
      <c r="Q895" s="92"/>
      <c r="R895" s="92"/>
      <c r="S895" s="92"/>
      <c r="T895" s="92"/>
    </row>
    <row r="896" spans="15:20" ht="15" x14ac:dyDescent="0.25">
      <c r="O896" s="92"/>
      <c r="P896" s="92"/>
      <c r="Q896" s="92"/>
      <c r="R896" s="92"/>
      <c r="S896" s="92"/>
      <c r="T896" s="92"/>
    </row>
    <row r="897" spans="15:20" ht="15" x14ac:dyDescent="0.25">
      <c r="O897" s="92"/>
      <c r="P897" s="92"/>
      <c r="Q897" s="92"/>
      <c r="R897" s="92"/>
      <c r="S897" s="92"/>
      <c r="T897" s="92"/>
    </row>
    <row r="898" spans="15:20" ht="15" x14ac:dyDescent="0.25">
      <c r="O898" s="92"/>
      <c r="P898" s="92"/>
      <c r="Q898" s="92"/>
      <c r="R898" s="92"/>
      <c r="S898" s="92"/>
      <c r="T898" s="92"/>
    </row>
    <row r="899" spans="15:20" ht="15" x14ac:dyDescent="0.25">
      <c r="O899" s="92"/>
      <c r="P899" s="92"/>
      <c r="Q899" s="92"/>
      <c r="R899" s="92"/>
      <c r="S899" s="92"/>
      <c r="T899" s="92"/>
    </row>
    <row r="900" spans="15:20" ht="15" x14ac:dyDescent="0.25">
      <c r="O900" s="92"/>
      <c r="P900" s="92"/>
      <c r="Q900" s="92"/>
      <c r="R900" s="92"/>
      <c r="S900" s="92"/>
      <c r="T900" s="92"/>
    </row>
    <row r="901" spans="15:20" ht="15" x14ac:dyDescent="0.25">
      <c r="O901" s="92"/>
      <c r="P901" s="92"/>
      <c r="Q901" s="92"/>
      <c r="R901" s="92"/>
      <c r="S901" s="92"/>
      <c r="T901" s="92"/>
    </row>
    <row r="902" spans="15:20" ht="15" x14ac:dyDescent="0.25">
      <c r="O902" s="92"/>
      <c r="P902" s="92"/>
      <c r="Q902" s="92"/>
      <c r="R902" s="92"/>
      <c r="S902" s="92"/>
      <c r="T902" s="92"/>
    </row>
    <row r="903" spans="15:20" ht="15" x14ac:dyDescent="0.25">
      <c r="O903" s="92"/>
      <c r="P903" s="92"/>
      <c r="Q903" s="92"/>
      <c r="R903" s="92"/>
      <c r="S903" s="92"/>
      <c r="T903" s="92"/>
    </row>
    <row r="904" spans="15:20" ht="15" x14ac:dyDescent="0.25">
      <c r="O904" s="92"/>
      <c r="P904" s="92"/>
      <c r="Q904" s="92"/>
      <c r="R904" s="92"/>
      <c r="S904" s="92"/>
      <c r="T904" s="92"/>
    </row>
    <row r="905" spans="15:20" ht="15" x14ac:dyDescent="0.25">
      <c r="O905" s="92"/>
      <c r="P905" s="92"/>
      <c r="Q905" s="92"/>
      <c r="R905" s="92"/>
      <c r="S905" s="92"/>
      <c r="T905" s="92"/>
    </row>
    <row r="906" spans="15:20" ht="15" x14ac:dyDescent="0.25">
      <c r="O906" s="92"/>
      <c r="P906" s="92"/>
      <c r="Q906" s="92"/>
      <c r="R906" s="92"/>
      <c r="S906" s="92"/>
      <c r="T906" s="92"/>
    </row>
    <row r="907" spans="15:20" ht="15" x14ac:dyDescent="0.25">
      <c r="O907" s="92"/>
      <c r="P907" s="92"/>
      <c r="Q907" s="92"/>
      <c r="R907" s="92"/>
      <c r="S907" s="92"/>
      <c r="T907" s="92"/>
    </row>
    <row r="908" spans="15:20" ht="15" x14ac:dyDescent="0.25">
      <c r="O908" s="92"/>
      <c r="P908" s="92"/>
      <c r="Q908" s="92"/>
      <c r="R908" s="92"/>
      <c r="S908" s="92"/>
      <c r="T908" s="92"/>
    </row>
    <row r="909" spans="15:20" ht="15" x14ac:dyDescent="0.25">
      <c r="O909" s="92"/>
      <c r="P909" s="92"/>
      <c r="Q909" s="92"/>
      <c r="R909" s="92"/>
      <c r="S909" s="92"/>
      <c r="T909" s="92"/>
    </row>
    <row r="910" spans="15:20" ht="15" x14ac:dyDescent="0.25">
      <c r="O910" s="92"/>
      <c r="P910" s="92"/>
      <c r="Q910" s="92"/>
      <c r="R910" s="92"/>
      <c r="S910" s="92"/>
      <c r="T910" s="92"/>
    </row>
    <row r="911" spans="15:20" ht="15" x14ac:dyDescent="0.25">
      <c r="O911" s="92"/>
      <c r="P911" s="92"/>
      <c r="Q911" s="92"/>
      <c r="R911" s="92"/>
      <c r="S911" s="92"/>
      <c r="T911" s="92"/>
    </row>
    <row r="912" spans="15:20" ht="15" x14ac:dyDescent="0.25">
      <c r="O912" s="92"/>
      <c r="P912" s="92"/>
      <c r="Q912" s="92"/>
      <c r="R912" s="92"/>
      <c r="S912" s="92"/>
      <c r="T912" s="92"/>
    </row>
    <row r="913" spans="15:20" ht="15" x14ac:dyDescent="0.25">
      <c r="O913" s="92"/>
      <c r="P913" s="92"/>
      <c r="Q913" s="92"/>
      <c r="R913" s="92"/>
      <c r="S913" s="92"/>
      <c r="T913" s="92"/>
    </row>
    <row r="914" spans="15:20" ht="15" x14ac:dyDescent="0.25">
      <c r="O914" s="92"/>
      <c r="P914" s="92"/>
      <c r="Q914" s="92"/>
      <c r="R914" s="92"/>
      <c r="S914" s="92"/>
      <c r="T914" s="92"/>
    </row>
    <row r="915" spans="15:20" ht="15" x14ac:dyDescent="0.25">
      <c r="O915" s="92"/>
      <c r="P915" s="92"/>
      <c r="Q915" s="92"/>
      <c r="R915" s="92"/>
      <c r="S915" s="92"/>
      <c r="T915" s="92"/>
    </row>
    <row r="916" spans="15:20" ht="15" x14ac:dyDescent="0.25">
      <c r="R916" s="92"/>
      <c r="S916" s="92"/>
      <c r="T916" s="92"/>
    </row>
    <row r="917" spans="15:20" ht="15" x14ac:dyDescent="0.25">
      <c r="R917" s="92"/>
      <c r="S917" s="92"/>
      <c r="T917" s="92"/>
    </row>
    <row r="918" spans="15:20" ht="15" x14ac:dyDescent="0.25">
      <c r="R918" s="92"/>
      <c r="S918" s="92"/>
      <c r="T918" s="92"/>
    </row>
    <row r="919" spans="15:20" ht="15" x14ac:dyDescent="0.25">
      <c r="R919" s="92"/>
      <c r="S919" s="92"/>
      <c r="T919" s="92"/>
    </row>
    <row r="920" spans="15:20" ht="15" x14ac:dyDescent="0.25">
      <c r="R920" s="92"/>
      <c r="S920" s="92"/>
      <c r="T920" s="92"/>
    </row>
  </sheetData>
  <mergeCells count="186">
    <mergeCell ref="G30:H30"/>
    <mergeCell ref="G31:H31"/>
    <mergeCell ref="I26:I27"/>
    <mergeCell ref="N26:N27"/>
    <mergeCell ref="K17:K18"/>
    <mergeCell ref="G17:H17"/>
    <mergeCell ref="E26:E27"/>
    <mergeCell ref="G25:H25"/>
    <mergeCell ref="G23:H23"/>
    <mergeCell ref="E24:E25"/>
    <mergeCell ref="F26:F27"/>
    <mergeCell ref="F29:F31"/>
    <mergeCell ref="E28:E32"/>
    <mergeCell ref="F24:F25"/>
    <mergeCell ref="I87:I88"/>
    <mergeCell ref="G74:H74"/>
    <mergeCell ref="C87:C91"/>
    <mergeCell ref="G89:H89"/>
    <mergeCell ref="G62:H62"/>
    <mergeCell ref="B74:B86"/>
    <mergeCell ref="C74:C86"/>
    <mergeCell ref="B87:B91"/>
    <mergeCell ref="D87:D91"/>
    <mergeCell ref="G87:H87"/>
    <mergeCell ref="G91:H91"/>
    <mergeCell ref="G70:H70"/>
    <mergeCell ref="G64:H64"/>
    <mergeCell ref="G65:H65"/>
    <mergeCell ref="G69:H69"/>
    <mergeCell ref="G68:H68"/>
    <mergeCell ref="K87:K88"/>
    <mergeCell ref="L87:L88"/>
    <mergeCell ref="M87:M88"/>
    <mergeCell ref="M26:M27"/>
    <mergeCell ref="J26:J27"/>
    <mergeCell ref="K26:K27"/>
    <mergeCell ref="L26:L27"/>
    <mergeCell ref="J28:J32"/>
    <mergeCell ref="J87:J88"/>
    <mergeCell ref="N15:N16"/>
    <mergeCell ref="N87:N88"/>
    <mergeCell ref="N17:N18"/>
    <mergeCell ref="O17:O18"/>
    <mergeCell ref="N13:N14"/>
    <mergeCell ref="O13:O14"/>
    <mergeCell ref="O26:O27"/>
    <mergeCell ref="O87:O88"/>
    <mergeCell ref="O15:O16"/>
    <mergeCell ref="P13:P14"/>
    <mergeCell ref="P15:P16"/>
    <mergeCell ref="P17:P18"/>
    <mergeCell ref="P26:P27"/>
    <mergeCell ref="P87:P88"/>
    <mergeCell ref="A87:A88"/>
    <mergeCell ref="B26:B27"/>
    <mergeCell ref="G75:H75"/>
    <mergeCell ref="G76:H76"/>
    <mergeCell ref="G77:H77"/>
    <mergeCell ref="G78:H78"/>
    <mergeCell ref="G79:H79"/>
    <mergeCell ref="G80:H80"/>
    <mergeCell ref="G81:H81"/>
    <mergeCell ref="G82:H82"/>
    <mergeCell ref="G83:H83"/>
    <mergeCell ref="G84:H84"/>
    <mergeCell ref="G85:H85"/>
    <mergeCell ref="G86:H86"/>
    <mergeCell ref="B34:B35"/>
    <mergeCell ref="B63:B70"/>
    <mergeCell ref="C63:C70"/>
    <mergeCell ref="D63:D70"/>
    <mergeCell ref="C34:C35"/>
    <mergeCell ref="L13:L14"/>
    <mergeCell ref="M13:M14"/>
    <mergeCell ref="L15:L16"/>
    <mergeCell ref="D13:D14"/>
    <mergeCell ref="D17:D18"/>
    <mergeCell ref="D15:D16"/>
    <mergeCell ref="G15:H15"/>
    <mergeCell ref="I15:I16"/>
    <mergeCell ref="J15:J16"/>
    <mergeCell ref="G13:H13"/>
    <mergeCell ref="K15:K16"/>
    <mergeCell ref="M15:M16"/>
    <mergeCell ref="I13:I14"/>
    <mergeCell ref="J13:J14"/>
    <mergeCell ref="K13:K14"/>
    <mergeCell ref="L17:L18"/>
    <mergeCell ref="M17:M18"/>
    <mergeCell ref="J17:J18"/>
    <mergeCell ref="I17:I18"/>
    <mergeCell ref="A15:A16"/>
    <mergeCell ref="A17:A18"/>
    <mergeCell ref="A13:A14"/>
    <mergeCell ref="G19:H19"/>
    <mergeCell ref="F13:F19"/>
    <mergeCell ref="G4:H4"/>
    <mergeCell ref="G6:H6"/>
    <mergeCell ref="G7:H7"/>
    <mergeCell ref="G8:H8"/>
    <mergeCell ref="G9:H9"/>
    <mergeCell ref="B13:B19"/>
    <mergeCell ref="C13:C19"/>
    <mergeCell ref="G10:H10"/>
    <mergeCell ref="E6:E7"/>
    <mergeCell ref="E13:E19"/>
    <mergeCell ref="B28:B32"/>
    <mergeCell ref="D24:D25"/>
    <mergeCell ref="B6:B7"/>
    <mergeCell ref="C6:C7"/>
    <mergeCell ref="D6:D7"/>
    <mergeCell ref="B24:B25"/>
    <mergeCell ref="C26:C27"/>
    <mergeCell ref="C28:C32"/>
    <mergeCell ref="D26:D27"/>
    <mergeCell ref="C24:C25"/>
    <mergeCell ref="E34:E35"/>
    <mergeCell ref="G33:H33"/>
    <mergeCell ref="G32:H32"/>
    <mergeCell ref="G63:H63"/>
    <mergeCell ref="G28:H28"/>
    <mergeCell ref="G24:H24"/>
    <mergeCell ref="G22:H22"/>
    <mergeCell ref="G26:H27"/>
    <mergeCell ref="E87:E91"/>
    <mergeCell ref="F87:F91"/>
    <mergeCell ref="G73:H73"/>
    <mergeCell ref="G90:H90"/>
    <mergeCell ref="G40:H40"/>
    <mergeCell ref="G34:H34"/>
    <mergeCell ref="G35:H35"/>
    <mergeCell ref="G38:H38"/>
    <mergeCell ref="G44:H44"/>
    <mergeCell ref="G57:H57"/>
    <mergeCell ref="G39:H39"/>
    <mergeCell ref="G36:H36"/>
    <mergeCell ref="G41:H41"/>
    <mergeCell ref="G37:H37"/>
    <mergeCell ref="G42:H42"/>
    <mergeCell ref="G29:H29"/>
    <mergeCell ref="B98:B105"/>
    <mergeCell ref="B93:B95"/>
    <mergeCell ref="C93:C95"/>
    <mergeCell ref="D93:D95"/>
    <mergeCell ref="D98:D105"/>
    <mergeCell ref="C98:C105"/>
    <mergeCell ref="G110:H110"/>
    <mergeCell ref="G96:H96"/>
    <mergeCell ref="G109:H109"/>
    <mergeCell ref="G106:H106"/>
    <mergeCell ref="G107:H107"/>
    <mergeCell ref="G108:H108"/>
    <mergeCell ref="G105:H105"/>
    <mergeCell ref="G104:H104"/>
    <mergeCell ref="G100:H100"/>
    <mergeCell ref="G101:H101"/>
    <mergeCell ref="G102:H102"/>
    <mergeCell ref="G103:H103"/>
    <mergeCell ref="B96:B97"/>
    <mergeCell ref="C96:C97"/>
    <mergeCell ref="D96:D97"/>
    <mergeCell ref="E93:E95"/>
    <mergeCell ref="E96:E97"/>
    <mergeCell ref="G43:H43"/>
    <mergeCell ref="G58:H58"/>
    <mergeCell ref="G47:H47"/>
    <mergeCell ref="G49:H49"/>
    <mergeCell ref="G98:H98"/>
    <mergeCell ref="G99:H99"/>
    <mergeCell ref="G59:H59"/>
    <mergeCell ref="G56:H56"/>
    <mergeCell ref="G48:H48"/>
    <mergeCell ref="G50:H50"/>
    <mergeCell ref="G93:H93"/>
    <mergeCell ref="G95:H95"/>
    <mergeCell ref="G94:H94"/>
    <mergeCell ref="G55:H55"/>
    <mergeCell ref="G51:H51"/>
    <mergeCell ref="G88:H88"/>
    <mergeCell ref="G97:H97"/>
    <mergeCell ref="G53:H53"/>
    <mergeCell ref="G54:H54"/>
    <mergeCell ref="G52:H52"/>
    <mergeCell ref="G66:H66"/>
    <mergeCell ref="G67:H67"/>
    <mergeCell ref="G92:H92"/>
  </mergeCells>
  <phoneticPr fontId="12" type="noConversion"/>
  <conditionalFormatting sqref="E2:E8 E10:E13 E20:E24 E28:E31 E33:E34 E96 E98:E111 E114:E1048576">
    <cfRule type="cellIs" dxfId="134" priority="392" operator="equal">
      <formula>"No"</formula>
    </cfRule>
  </conditionalFormatting>
  <conditionalFormatting sqref="E36:E87">
    <cfRule type="cellIs" dxfId="133" priority="203" operator="equal">
      <formula>"No"</formula>
    </cfRule>
  </conditionalFormatting>
  <conditionalFormatting sqref="E92:E93 D112:D113">
    <cfRule type="cellIs" dxfId="132" priority="1036" operator="equal">
      <formula>"No"</formula>
    </cfRule>
  </conditionalFormatting>
  <conditionalFormatting sqref="K6:K10">
    <cfRule type="cellIs" dxfId="131" priority="256" operator="equal">
      <formula>#REF!</formula>
    </cfRule>
    <cfRule type="cellIs" dxfId="130" priority="257" operator="equal">
      <formula>#REF!</formula>
    </cfRule>
    <cfRule type="cellIs" dxfId="129" priority="258" operator="equal">
      <formula>#REF!</formula>
    </cfRule>
    <cfRule type="cellIs" dxfId="128" priority="260" operator="equal">
      <formula>"Fail"</formula>
    </cfRule>
    <cfRule type="cellIs" dxfId="127" priority="259" operator="equal">
      <formula>"Pass"</formula>
    </cfRule>
  </conditionalFormatting>
  <conditionalFormatting sqref="K13 K28:K44 K73:K87 K89:K110">
    <cfRule type="cellIs" dxfId="126" priority="1035" operator="equal">
      <formula>"Fail"</formula>
    </cfRule>
    <cfRule type="cellIs" dxfId="125" priority="1034" operator="equal">
      <formula>"Pass"</formula>
    </cfRule>
  </conditionalFormatting>
  <conditionalFormatting sqref="K13 K73:K74 K87 K91 K106:K107 K109:K110">
    <cfRule type="cellIs" dxfId="124" priority="1033" operator="equal">
      <formula>#REF!</formula>
    </cfRule>
  </conditionalFormatting>
  <conditionalFormatting sqref="K13 K73:K74 K87 K106:K107 K109:K110 K91">
    <cfRule type="cellIs" dxfId="123" priority="1032" operator="equal">
      <formula>#REF!</formula>
    </cfRule>
  </conditionalFormatting>
  <conditionalFormatting sqref="K15">
    <cfRule type="cellIs" dxfId="122" priority="471" operator="equal">
      <formula>"Fail"</formula>
    </cfRule>
    <cfRule type="cellIs" dxfId="121" priority="470" operator="equal">
      <formula>"Pass"</formula>
    </cfRule>
    <cfRule type="cellIs" dxfId="120" priority="469" operator="equal">
      <formula>#REF!</formula>
    </cfRule>
    <cfRule type="cellIs" dxfId="119" priority="468" operator="equal">
      <formula>#REF!</formula>
    </cfRule>
    <cfRule type="cellIs" dxfId="118" priority="467" operator="equal">
      <formula>#REF!</formula>
    </cfRule>
  </conditionalFormatting>
  <conditionalFormatting sqref="K17">
    <cfRule type="cellIs" dxfId="117" priority="466" operator="equal">
      <formula>"Fail"</formula>
    </cfRule>
    <cfRule type="cellIs" dxfId="116" priority="465" operator="equal">
      <formula>"Pass"</formula>
    </cfRule>
    <cfRule type="cellIs" dxfId="115" priority="464" operator="equal">
      <formula>#REF!</formula>
    </cfRule>
    <cfRule type="cellIs" dxfId="114" priority="463" operator="equal">
      <formula>#REF!</formula>
    </cfRule>
    <cfRule type="cellIs" dxfId="113" priority="462" operator="equal">
      <formula>#REF!</formula>
    </cfRule>
  </conditionalFormatting>
  <conditionalFormatting sqref="K19">
    <cfRule type="cellIs" dxfId="112" priority="251" operator="equal">
      <formula>"Pass"</formula>
    </cfRule>
    <cfRule type="cellIs" dxfId="111" priority="252" operator="equal">
      <formula>"Fail"</formula>
    </cfRule>
    <cfRule type="cellIs" dxfId="110" priority="253" operator="equal">
      <formula>#REF!</formula>
    </cfRule>
    <cfRule type="cellIs" dxfId="109" priority="254" operator="equal">
      <formula>#REF!</formula>
    </cfRule>
    <cfRule type="cellIs" dxfId="108" priority="255" operator="equal">
      <formula>#REF!</formula>
    </cfRule>
  </conditionalFormatting>
  <conditionalFormatting sqref="K22:K26">
    <cfRule type="cellIs" dxfId="107" priority="339" operator="equal">
      <formula>#REF!</formula>
    </cfRule>
    <cfRule type="cellIs" dxfId="106" priority="338" operator="equal">
      <formula>"Fail"</formula>
    </cfRule>
    <cfRule type="cellIs" dxfId="105" priority="337" operator="equal">
      <formula>"Pass"</formula>
    </cfRule>
    <cfRule type="cellIs" dxfId="104" priority="341" operator="equal">
      <formula>#REF!</formula>
    </cfRule>
    <cfRule type="cellIs" dxfId="103" priority="340" operator="equal">
      <formula>#REF!</formula>
    </cfRule>
  </conditionalFormatting>
  <conditionalFormatting sqref="K28:K44">
    <cfRule type="cellIs" dxfId="102" priority="379" operator="equal">
      <formula>#REF!</formula>
    </cfRule>
    <cfRule type="cellIs" dxfId="101" priority="381" operator="equal">
      <formula>#REF!</formula>
    </cfRule>
    <cfRule type="cellIs" dxfId="100" priority="380" operator="equal">
      <formula>#REF!</formula>
    </cfRule>
  </conditionalFormatting>
  <conditionalFormatting sqref="K47:K53">
    <cfRule type="cellIs" dxfId="99" priority="927" operator="equal">
      <formula>#REF!</formula>
    </cfRule>
  </conditionalFormatting>
  <conditionalFormatting sqref="K47:K59">
    <cfRule type="cellIs" dxfId="98" priority="602" operator="equal">
      <formula>#REF!</formula>
    </cfRule>
    <cfRule type="cellIs" dxfId="97" priority="600" operator="equal">
      <formula>"Pass"</formula>
    </cfRule>
    <cfRule type="cellIs" dxfId="96" priority="601" operator="equal">
      <formula>"Fail"</formula>
    </cfRule>
  </conditionalFormatting>
  <conditionalFormatting sqref="K48:K53">
    <cfRule type="cellIs" dxfId="95" priority="928" operator="equal">
      <formula>#REF!</formula>
    </cfRule>
  </conditionalFormatting>
  <conditionalFormatting sqref="K54:K59">
    <cfRule type="cellIs" dxfId="94" priority="604" operator="equal">
      <formula>#REF!</formula>
    </cfRule>
    <cfRule type="cellIs" dxfId="93" priority="603" operator="equal">
      <formula>#REF!</formula>
    </cfRule>
  </conditionalFormatting>
  <conditionalFormatting sqref="K62:K70">
    <cfRule type="cellIs" dxfId="92" priority="594" operator="equal">
      <formula>"Pass"</formula>
    </cfRule>
    <cfRule type="cellIs" dxfId="91" priority="790" operator="equal">
      <formula>#REF!</formula>
    </cfRule>
    <cfRule type="cellIs" dxfId="90" priority="789" operator="equal">
      <formula>#REF!</formula>
    </cfRule>
    <cfRule type="cellIs" dxfId="89" priority="788" operator="equal">
      <formula>#REF!</formula>
    </cfRule>
    <cfRule type="cellIs" dxfId="88" priority="595" operator="equal">
      <formula>"Fail"</formula>
    </cfRule>
  </conditionalFormatting>
  <conditionalFormatting sqref="K73:K74 K106:K107 K87 K13">
    <cfRule type="cellIs" dxfId="87" priority="1031" operator="equal">
      <formula>#REF!</formula>
    </cfRule>
  </conditionalFormatting>
  <conditionalFormatting sqref="K73:K76 K47">
    <cfRule type="cellIs" dxfId="86" priority="953" operator="equal">
      <formula>#REF!</formula>
    </cfRule>
  </conditionalFormatting>
  <conditionalFormatting sqref="K73:K76">
    <cfRule type="cellIs" dxfId="85" priority="951" operator="equal">
      <formula>#REF!</formula>
    </cfRule>
    <cfRule type="cellIs" dxfId="84" priority="952" operator="equal">
      <formula>#REF!</formula>
    </cfRule>
  </conditionalFormatting>
  <conditionalFormatting sqref="K75 K89:K105">
    <cfRule type="cellIs" dxfId="83" priority="200" operator="equal">
      <formula>#REF!</formula>
    </cfRule>
    <cfRule type="cellIs" dxfId="82" priority="198" operator="equal">
      <formula>#REF!</formula>
    </cfRule>
    <cfRule type="cellIs" dxfId="81" priority="199" operator="equal">
      <formula>#REF!</formula>
    </cfRule>
  </conditionalFormatting>
  <conditionalFormatting sqref="K75:K77">
    <cfRule type="cellIs" dxfId="80" priority="176" operator="equal">
      <formula>#REF!</formula>
    </cfRule>
    <cfRule type="cellIs" dxfId="79" priority="175" operator="equal">
      <formula>#REF!</formula>
    </cfRule>
    <cfRule type="cellIs" dxfId="78" priority="174" operator="equal">
      <formula>#REF!</formula>
    </cfRule>
  </conditionalFormatting>
  <conditionalFormatting sqref="K76:K78">
    <cfRule type="cellIs" dxfId="77" priority="164" operator="equal">
      <formula>#REF!</formula>
    </cfRule>
    <cfRule type="cellIs" dxfId="76" priority="163" operator="equal">
      <formula>#REF!</formula>
    </cfRule>
    <cfRule type="cellIs" dxfId="75" priority="162" operator="equal">
      <formula>#REF!</formula>
    </cfRule>
  </conditionalFormatting>
  <conditionalFormatting sqref="K77:K79">
    <cfRule type="cellIs" dxfId="74" priority="152" operator="equal">
      <formula>#REF!</formula>
    </cfRule>
    <cfRule type="cellIs" dxfId="73" priority="151" operator="equal">
      <formula>#REF!</formula>
    </cfRule>
    <cfRule type="cellIs" dxfId="72" priority="150" operator="equal">
      <formula>#REF!</formula>
    </cfRule>
  </conditionalFormatting>
  <conditionalFormatting sqref="K78:K80">
    <cfRule type="cellIs" dxfId="71" priority="139" operator="equal">
      <formula>#REF!</formula>
    </cfRule>
    <cfRule type="cellIs" dxfId="70" priority="138" operator="equal">
      <formula>#REF!</formula>
    </cfRule>
    <cfRule type="cellIs" dxfId="69" priority="140" operator="equal">
      <formula>#REF!</formula>
    </cfRule>
  </conditionalFormatting>
  <conditionalFormatting sqref="K79:K81">
    <cfRule type="cellIs" dxfId="68" priority="127" operator="equal">
      <formula>#REF!</formula>
    </cfRule>
    <cfRule type="cellIs" dxfId="67" priority="126" operator="equal">
      <formula>#REF!</formula>
    </cfRule>
    <cfRule type="cellIs" dxfId="66" priority="128" operator="equal">
      <formula>#REF!</formula>
    </cfRule>
  </conditionalFormatting>
  <conditionalFormatting sqref="K80:K82">
    <cfRule type="cellIs" dxfId="65" priority="116" operator="equal">
      <formula>#REF!</formula>
    </cfRule>
    <cfRule type="cellIs" dxfId="64" priority="115" operator="equal">
      <formula>#REF!</formula>
    </cfRule>
    <cfRule type="cellIs" dxfId="63" priority="114" operator="equal">
      <formula>#REF!</formula>
    </cfRule>
  </conditionalFormatting>
  <conditionalFormatting sqref="K81:K83">
    <cfRule type="cellIs" dxfId="62" priority="104" operator="equal">
      <formula>#REF!</formula>
    </cfRule>
    <cfRule type="cellIs" dxfId="61" priority="103" operator="equal">
      <formula>#REF!</formula>
    </cfRule>
    <cfRule type="cellIs" dxfId="60" priority="102" operator="equal">
      <formula>#REF!</formula>
    </cfRule>
  </conditionalFormatting>
  <conditionalFormatting sqref="K82:K84">
    <cfRule type="cellIs" dxfId="59" priority="91" operator="equal">
      <formula>#REF!</formula>
    </cfRule>
    <cfRule type="cellIs" dxfId="58" priority="90" operator="equal">
      <formula>#REF!</formula>
    </cfRule>
    <cfRule type="cellIs" dxfId="57" priority="92" operator="equal">
      <formula>#REF!</formula>
    </cfRule>
  </conditionalFormatting>
  <conditionalFormatting sqref="K83:K85">
    <cfRule type="cellIs" dxfId="56" priority="80" operator="equal">
      <formula>#REF!</formula>
    </cfRule>
    <cfRule type="cellIs" dxfId="55" priority="79" operator="equal">
      <formula>#REF!</formula>
    </cfRule>
    <cfRule type="cellIs" dxfId="54" priority="78" operator="equal">
      <formula>#REF!</formula>
    </cfRule>
  </conditionalFormatting>
  <conditionalFormatting sqref="K84:K87">
    <cfRule type="cellIs" dxfId="53" priority="67" operator="equal">
      <formula>#REF!</formula>
    </cfRule>
    <cfRule type="cellIs" dxfId="52" priority="68" operator="equal">
      <formula>#REF!</formula>
    </cfRule>
    <cfRule type="cellIs" dxfId="51" priority="66" operator="equal">
      <formula>#REF!</formula>
    </cfRule>
  </conditionalFormatting>
  <conditionalFormatting sqref="K85:K86">
    <cfRule type="cellIs" dxfId="50" priority="65" operator="equal">
      <formula>#REF!</formula>
    </cfRule>
    <cfRule type="cellIs" dxfId="49" priority="64" operator="equal">
      <formula>#REF!</formula>
    </cfRule>
    <cfRule type="cellIs" dxfId="48" priority="63" operator="equal">
      <formula>#REF!</formula>
    </cfRule>
  </conditionalFormatting>
  <conditionalFormatting sqref="K86">
    <cfRule type="cellIs" dxfId="47" priority="61" operator="equal">
      <formula>#REF!</formula>
    </cfRule>
    <cfRule type="cellIs" dxfId="46" priority="62" operator="equal">
      <formula>#REF!</formula>
    </cfRule>
    <cfRule type="cellIs" dxfId="45" priority="60" operator="equal">
      <formula>#REF!</formula>
    </cfRule>
  </conditionalFormatting>
  <conditionalFormatting sqref="K89:K90">
    <cfRule type="cellIs" dxfId="44" priority="270" operator="equal">
      <formula>#REF!</formula>
    </cfRule>
    <cfRule type="cellIs" dxfId="43" priority="271" operator="equal">
      <formula>#REF!</formula>
    </cfRule>
  </conditionalFormatting>
  <conditionalFormatting sqref="K89:K91">
    <cfRule type="cellIs" dxfId="42" priority="269" operator="equal">
      <formula>#REF!</formula>
    </cfRule>
  </conditionalFormatting>
  <conditionalFormatting sqref="K106:K107">
    <cfRule type="cellIs" dxfId="41" priority="863" operator="equal">
      <formula>#REF!</formula>
    </cfRule>
    <cfRule type="cellIs" dxfId="40" priority="865" operator="equal">
      <formula>#REF!</formula>
    </cfRule>
    <cfRule type="cellIs" dxfId="39" priority="864" operator="equal">
      <formula>#REF!</formula>
    </cfRule>
  </conditionalFormatting>
  <conditionalFormatting sqref="K107:K108">
    <cfRule type="cellIs" dxfId="38" priority="858" operator="equal">
      <formula>#REF!</formula>
    </cfRule>
    <cfRule type="cellIs" dxfId="37" priority="859" operator="equal">
      <formula>#REF!</formula>
    </cfRule>
  </conditionalFormatting>
  <conditionalFormatting sqref="K107:K110">
    <cfRule type="cellIs" dxfId="36" priority="857" operator="equal">
      <formula>#REF!</formula>
    </cfRule>
  </conditionalFormatting>
  <dataValidations count="2">
    <dataValidation type="list" allowBlank="1" showInputMessage="1" showErrorMessage="1" sqref="K47:K53 K89:K110 K73:K87 K55:K59 K28:K44 K6:K10 K22:K26 K13:K19 K62:K70" xr:uid="{3225477D-20CB-4381-84BF-0D5B5F103BD9}">
      <formula1>$K$114:$K$117</formula1>
    </dataValidation>
    <dataValidation type="list" allowBlank="1" showInputMessage="1" showErrorMessage="1" sqref="K54" xr:uid="{0C6CD6DB-48B8-4295-A871-4E67681CEDD4}">
      <formula1>$K$112:$K$114</formula1>
    </dataValidation>
  </dataValidations>
  <pageMargins left="0.23622047244094491" right="0.23622047244094491" top="0.74803149606299213" bottom="0.74803149606299213" header="0.31496062992125984" footer="0.31496062992125984"/>
  <pageSetup paperSize="8" scale="3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49CFD-7810-4AE4-A5C7-E7F3914A74D6}">
  <sheetPr>
    <pageSetUpPr fitToPage="1"/>
  </sheetPr>
  <dimension ref="A1:AA862"/>
  <sheetViews>
    <sheetView zoomScale="80" zoomScaleNormal="80" workbookViewId="0">
      <pane ySplit="4" topLeftCell="A5" activePane="bottomLeft" state="frozen"/>
      <selection pane="bottomLeft" activeCell="A4" sqref="A4"/>
    </sheetView>
  </sheetViews>
  <sheetFormatPr defaultColWidth="9.140625" defaultRowHeight="15" outlineLevelRow="1" x14ac:dyDescent="0.25"/>
  <cols>
    <col min="1" max="1" width="19.140625" style="19" customWidth="1"/>
    <col min="2" max="2" width="13.85546875" style="252" customWidth="1"/>
    <col min="3" max="3" width="93.28515625" style="253" customWidth="1"/>
    <col min="4" max="5" width="14.5703125" style="5" customWidth="1"/>
    <col min="6" max="6" width="50.85546875" style="19" customWidth="1"/>
    <col min="7" max="7" width="21.140625" style="5" customWidth="1"/>
    <col min="8" max="8" width="24.85546875" style="5" customWidth="1"/>
    <col min="9" max="9" width="50.5703125" style="5" customWidth="1"/>
    <col min="10" max="10" width="61" style="5" customWidth="1"/>
    <col min="11" max="11" width="21.28515625" style="5" customWidth="1"/>
    <col min="12" max="12" width="55.85546875" style="5" customWidth="1"/>
    <col min="13" max="13" width="16.140625" style="5" bestFit="1" customWidth="1"/>
    <col min="14" max="14" width="5" style="24" hidden="1" customWidth="1"/>
    <col min="15" max="15" width="16.140625" style="5" hidden="1" customWidth="1"/>
    <col min="16" max="16" width="5" style="24" hidden="1" customWidth="1"/>
    <col min="17" max="17" width="16.5703125" style="5" hidden="1" customWidth="1"/>
    <col min="18" max="25" width="9.140625" style="5"/>
    <col min="26" max="26" width="14.7109375" style="381" customWidth="1"/>
    <col min="27" max="16384" width="9.140625" style="5"/>
  </cols>
  <sheetData>
    <row r="1" spans="1:27" x14ac:dyDescent="0.25">
      <c r="A1" s="233"/>
      <c r="B1" s="234"/>
      <c r="C1" s="37" t="s">
        <v>759</v>
      </c>
      <c r="D1"/>
      <c r="E1"/>
      <c r="F1"/>
      <c r="G1" s="1"/>
      <c r="H1" s="1"/>
      <c r="I1" s="1"/>
      <c r="J1" s="1"/>
      <c r="K1" s="2"/>
      <c r="L1" s="3"/>
      <c r="M1" s="3"/>
      <c r="N1" s="4"/>
      <c r="O1" s="92"/>
      <c r="P1" s="4"/>
      <c r="Q1" s="92"/>
      <c r="R1" s="92"/>
      <c r="S1" s="92"/>
      <c r="T1" s="92"/>
      <c r="U1" s="92"/>
      <c r="V1" s="92"/>
      <c r="W1" s="92"/>
      <c r="X1" s="92"/>
      <c r="Y1" s="92"/>
      <c r="Z1" s="382"/>
      <c r="AA1" s="92"/>
    </row>
    <row r="2" spans="1:27" ht="13.35" hidden="1" customHeight="1" outlineLevel="1" x14ac:dyDescent="0.25">
      <c r="A2" s="1"/>
      <c r="B2" s="235"/>
      <c r="C2" s="235"/>
      <c r="D2" s="1"/>
      <c r="E2" s="1"/>
      <c r="F2" s="1"/>
      <c r="G2" s="1"/>
      <c r="H2" s="1"/>
      <c r="I2" s="1"/>
      <c r="J2" s="1"/>
      <c r="K2" s="1"/>
      <c r="L2" s="1"/>
      <c r="M2" s="1"/>
      <c r="N2" s="4"/>
      <c r="O2" s="92"/>
      <c r="P2" s="4"/>
      <c r="Q2" s="92"/>
      <c r="R2" s="92"/>
      <c r="S2" s="92"/>
      <c r="T2" s="92"/>
      <c r="U2" s="92"/>
      <c r="V2" s="92"/>
      <c r="W2" s="92"/>
      <c r="X2" s="92"/>
      <c r="Y2" s="92"/>
      <c r="Z2" s="382"/>
      <c r="AA2" s="92"/>
    </row>
    <row r="3" spans="1:27" ht="14.25" hidden="1" customHeight="1" outlineLevel="1" x14ac:dyDescent="0.25">
      <c r="A3" s="8"/>
      <c r="B3" s="236"/>
      <c r="C3" s="7"/>
      <c r="D3" s="8"/>
      <c r="E3" s="8"/>
      <c r="F3" s="8"/>
      <c r="G3" s="8"/>
      <c r="H3" s="8"/>
      <c r="I3" s="8"/>
      <c r="J3" s="8"/>
      <c r="K3" s="9"/>
      <c r="L3" s="10"/>
      <c r="M3" s="10"/>
      <c r="N3" s="4"/>
      <c r="O3" s="92"/>
      <c r="P3" s="4"/>
      <c r="Q3" s="92"/>
      <c r="R3" s="92"/>
      <c r="S3" s="92"/>
      <c r="T3" s="92"/>
      <c r="U3" s="92"/>
      <c r="V3" s="92"/>
      <c r="W3" s="92"/>
      <c r="X3" s="92"/>
      <c r="Y3" s="92"/>
      <c r="Z3" s="382"/>
      <c r="AA3" s="92"/>
    </row>
    <row r="4" spans="1:27" ht="64.349999999999994" customHeight="1" collapsed="1" x14ac:dyDescent="0.25">
      <c r="A4" s="237" t="s">
        <v>221</v>
      </c>
      <c r="B4" s="39" t="s">
        <v>652</v>
      </c>
      <c r="C4" s="33" t="s">
        <v>56</v>
      </c>
      <c r="D4" s="34" t="s">
        <v>653</v>
      </c>
      <c r="E4" s="34" t="s">
        <v>1064</v>
      </c>
      <c r="F4" s="35" t="s">
        <v>654</v>
      </c>
      <c r="G4" s="607" t="s">
        <v>64</v>
      </c>
      <c r="H4" s="608"/>
      <c r="I4" s="36" t="s">
        <v>66</v>
      </c>
      <c r="J4" s="36" t="s">
        <v>68</v>
      </c>
      <c r="K4" s="32" t="s">
        <v>70</v>
      </c>
      <c r="L4" s="32" t="s">
        <v>655</v>
      </c>
      <c r="M4" s="32" t="s">
        <v>74</v>
      </c>
      <c r="N4" s="11" t="s">
        <v>656</v>
      </c>
      <c r="O4" s="119" t="s">
        <v>1065</v>
      </c>
      <c r="P4" s="11" t="s">
        <v>656</v>
      </c>
      <c r="Q4" s="119" t="s">
        <v>1066</v>
      </c>
      <c r="R4" s="92"/>
      <c r="S4" s="92"/>
      <c r="T4" s="92"/>
      <c r="U4" s="92"/>
      <c r="V4" s="92"/>
      <c r="W4" s="92"/>
      <c r="X4" s="92"/>
      <c r="Y4" s="92"/>
      <c r="Z4" s="382" t="s">
        <v>658</v>
      </c>
      <c r="AA4" s="92"/>
    </row>
    <row r="5" spans="1:27" s="371" customFormat="1" ht="17.25" customHeight="1" x14ac:dyDescent="0.25">
      <c r="A5" s="400" t="s">
        <v>1067</v>
      </c>
      <c r="B5" s="239"/>
      <c r="C5" s="367"/>
      <c r="D5" s="12"/>
      <c r="E5" s="12"/>
      <c r="F5" s="239"/>
      <c r="G5" s="239"/>
      <c r="H5" s="239"/>
      <c r="I5" s="239"/>
      <c r="J5" s="239"/>
      <c r="K5" s="239"/>
      <c r="L5" s="239"/>
      <c r="M5" s="239"/>
      <c r="N5" s="368"/>
      <c r="O5" s="369"/>
      <c r="P5" s="368"/>
      <c r="Q5" s="369"/>
      <c r="R5" s="370"/>
      <c r="S5" s="370"/>
      <c r="T5" s="370"/>
      <c r="U5" s="370"/>
      <c r="V5" s="370"/>
      <c r="W5" s="370"/>
      <c r="X5" s="370"/>
      <c r="Y5" s="370"/>
      <c r="Z5" s="382"/>
      <c r="AA5" s="370"/>
    </row>
    <row r="6" spans="1:27" ht="218.85" customHeight="1" x14ac:dyDescent="0.25">
      <c r="A6" s="88" t="s">
        <v>544</v>
      </c>
      <c r="B6" s="42" t="s">
        <v>545</v>
      </c>
      <c r="C6" s="42" t="s">
        <v>1068</v>
      </c>
      <c r="D6" s="240" t="s">
        <v>269</v>
      </c>
      <c r="E6" s="47" t="s">
        <v>207</v>
      </c>
      <c r="F6" s="44" t="s">
        <v>1069</v>
      </c>
      <c r="G6" s="627" t="s">
        <v>546</v>
      </c>
      <c r="H6" s="628"/>
      <c r="I6" s="255" t="s">
        <v>1070</v>
      </c>
      <c r="J6" s="255" t="s">
        <v>1071</v>
      </c>
      <c r="K6" s="45" t="s">
        <v>665</v>
      </c>
      <c r="L6" s="17"/>
      <c r="M6" s="17"/>
      <c r="N6" s="122"/>
      <c r="O6" s="121"/>
      <c r="P6" s="122">
        <f>IF(K6="","0",IF(K6="Pass",1,IF(K6="Fail",0,IF(K6="TBD",0,IF(K6="N/A (Please provide reason)",1)))))</f>
        <v>0</v>
      </c>
      <c r="Q6" s="121">
        <f>IF(AND(D6="M",K6="N/A (Please provide reason)"),1,0)</f>
        <v>0</v>
      </c>
      <c r="R6" s="92"/>
      <c r="S6" s="92"/>
      <c r="T6" s="92"/>
      <c r="U6" s="92"/>
      <c r="V6" s="92"/>
      <c r="W6" s="92"/>
      <c r="X6" s="92"/>
      <c r="Y6" s="92"/>
      <c r="Z6" s="382" t="s">
        <v>686</v>
      </c>
      <c r="AA6" s="92"/>
    </row>
    <row r="7" spans="1:27" ht="32.25" customHeight="1" x14ac:dyDescent="0.25">
      <c r="A7" s="629" t="s">
        <v>547</v>
      </c>
      <c r="B7" s="601" t="s">
        <v>548</v>
      </c>
      <c r="C7" s="631" t="s">
        <v>1072</v>
      </c>
      <c r="D7" s="555" t="s">
        <v>249</v>
      </c>
      <c r="E7" s="552" t="s">
        <v>207</v>
      </c>
      <c r="F7" s="597" t="s">
        <v>1073</v>
      </c>
      <c r="G7" s="613" t="s">
        <v>836</v>
      </c>
      <c r="H7" s="613"/>
      <c r="I7" s="597" t="s">
        <v>837</v>
      </c>
      <c r="J7" s="597" t="s">
        <v>1015</v>
      </c>
      <c r="K7" s="570" t="s">
        <v>665</v>
      </c>
      <c r="L7" s="632"/>
      <c r="M7" s="632"/>
      <c r="N7" s="618"/>
      <c r="O7" s="620"/>
      <c r="P7" s="618">
        <f>IF(K7="","0",IF(K7="Pass",1,IF(K7="Fail",0,IF(K7="TBD",0,IF(K7="N/A (Please provide reason)",1)))))</f>
        <v>0</v>
      </c>
      <c r="Q7" s="620">
        <f>IF(AND(D7="M",K7="N/A (Please provide reason)"),1,0)</f>
        <v>0</v>
      </c>
      <c r="R7" s="92"/>
      <c r="S7" s="92"/>
      <c r="T7" s="92"/>
      <c r="U7" s="92"/>
      <c r="V7" s="92"/>
      <c r="W7" s="92"/>
      <c r="X7" s="92"/>
      <c r="Y7" s="92"/>
      <c r="Z7" s="382" t="s">
        <v>686</v>
      </c>
      <c r="AA7" s="92"/>
    </row>
    <row r="8" spans="1:27" ht="51.75" customHeight="1" x14ac:dyDescent="0.25">
      <c r="A8" s="630"/>
      <c r="B8" s="601"/>
      <c r="C8" s="631"/>
      <c r="D8" s="555"/>
      <c r="E8" s="554"/>
      <c r="F8" s="598"/>
      <c r="G8" s="600" t="s">
        <v>1074</v>
      </c>
      <c r="H8" s="600"/>
      <c r="I8" s="599"/>
      <c r="J8" s="599"/>
      <c r="K8" s="572"/>
      <c r="L8" s="633"/>
      <c r="M8" s="633"/>
      <c r="N8" s="619"/>
      <c r="O8" s="621"/>
      <c r="P8" s="619"/>
      <c r="Q8" s="621"/>
      <c r="R8" s="92"/>
      <c r="S8" s="92"/>
      <c r="T8" s="92"/>
      <c r="U8" s="92"/>
      <c r="V8" s="92"/>
      <c r="W8" s="92"/>
      <c r="X8" s="92"/>
      <c r="Y8" s="92"/>
      <c r="Z8" s="382" t="s">
        <v>686</v>
      </c>
      <c r="AA8" s="92"/>
    </row>
    <row r="9" spans="1:27" ht="59.25" customHeight="1" x14ac:dyDescent="0.25">
      <c r="A9" s="339" t="s">
        <v>550</v>
      </c>
      <c r="B9" s="601"/>
      <c r="C9" s="631"/>
      <c r="D9" s="555"/>
      <c r="E9" s="554"/>
      <c r="F9" s="598"/>
      <c r="G9" s="600" t="s">
        <v>551</v>
      </c>
      <c r="H9" s="600"/>
      <c r="I9" s="331" t="s">
        <v>1075</v>
      </c>
      <c r="J9" s="46" t="s">
        <v>1076</v>
      </c>
      <c r="K9" s="45" t="s">
        <v>665</v>
      </c>
      <c r="L9" s="17"/>
      <c r="M9" s="17"/>
      <c r="N9" s="122"/>
      <c r="O9" s="121"/>
      <c r="P9" s="122">
        <f>IF(K9="","0",IF(K9="Pass",1,IF(K9="Fail",0,IF(K9="TBD",0,IF(K9="N/A (Please provide reason)",1)))))</f>
        <v>0</v>
      </c>
      <c r="Q9" s="121">
        <f>IF(AND(D7="M",K9="N/A (Please provide reason)"),1,0)</f>
        <v>0</v>
      </c>
      <c r="R9" s="92"/>
      <c r="S9" s="92"/>
      <c r="T9" s="92"/>
      <c r="U9" s="92"/>
      <c r="V9" s="92"/>
      <c r="W9" s="92"/>
      <c r="X9" s="92"/>
      <c r="Y9" s="92"/>
      <c r="Z9" s="382" t="s">
        <v>686</v>
      </c>
      <c r="AA9" s="92"/>
    </row>
    <row r="10" spans="1:27" ht="57.75" customHeight="1" x14ac:dyDescent="0.25">
      <c r="A10" s="339" t="s">
        <v>552</v>
      </c>
      <c r="B10" s="601"/>
      <c r="C10" s="631"/>
      <c r="D10" s="555"/>
      <c r="E10" s="554"/>
      <c r="F10" s="598"/>
      <c r="G10" s="600" t="s">
        <v>553</v>
      </c>
      <c r="H10" s="600"/>
      <c r="I10" s="331" t="s">
        <v>1077</v>
      </c>
      <c r="J10" s="46" t="s">
        <v>1076</v>
      </c>
      <c r="K10" s="45" t="s">
        <v>665</v>
      </c>
      <c r="L10" s="17"/>
      <c r="M10" s="17"/>
      <c r="N10" s="122"/>
      <c r="O10" s="121"/>
      <c r="P10" s="122">
        <f t="shared" ref="P10:P12" si="0">IF(K10="","0",IF(K10="Pass",1,IF(K10="Fail",0,IF(K10="TBD",0,IF(K10="N/A (Please provide reason)",1)))))</f>
        <v>0</v>
      </c>
      <c r="Q10" s="121">
        <f>IF(AND(D7="M",K10="N/A (Please provide reason)"),1,0)</f>
        <v>0</v>
      </c>
      <c r="R10" s="92"/>
      <c r="S10" s="92"/>
      <c r="T10" s="92"/>
      <c r="U10" s="92"/>
      <c r="V10" s="92"/>
      <c r="W10" s="92"/>
      <c r="X10" s="92"/>
      <c r="Y10" s="92"/>
      <c r="Z10" s="382" t="s">
        <v>686</v>
      </c>
      <c r="AA10" s="92"/>
    </row>
    <row r="11" spans="1:27" ht="64.5" customHeight="1" x14ac:dyDescent="0.25">
      <c r="A11" s="339" t="s">
        <v>554</v>
      </c>
      <c r="B11" s="601"/>
      <c r="C11" s="631"/>
      <c r="D11" s="555"/>
      <c r="E11" s="554"/>
      <c r="F11" s="598"/>
      <c r="G11" s="600" t="s">
        <v>555</v>
      </c>
      <c r="H11" s="600"/>
      <c r="I11" s="331" t="s">
        <v>1078</v>
      </c>
      <c r="J11" s="331" t="s">
        <v>1079</v>
      </c>
      <c r="K11" s="45" t="s">
        <v>665</v>
      </c>
      <c r="L11" s="17"/>
      <c r="M11" s="17"/>
      <c r="N11" s="122"/>
      <c r="O11" s="121"/>
      <c r="P11" s="122">
        <f t="shared" si="0"/>
        <v>0</v>
      </c>
      <c r="Q11" s="121">
        <f>IF(AND(D7="M",K11="N/A (Please provide reason)"),1,0)</f>
        <v>0</v>
      </c>
      <c r="R11" s="92"/>
      <c r="S11" s="92"/>
      <c r="T11" s="92"/>
      <c r="U11" s="92"/>
      <c r="V11" s="92"/>
      <c r="W11" s="92"/>
      <c r="X11" s="92"/>
      <c r="Y11" s="92"/>
      <c r="Z11" s="382" t="s">
        <v>686</v>
      </c>
      <c r="AA11" s="92"/>
    </row>
    <row r="12" spans="1:27" ht="78" customHeight="1" x14ac:dyDescent="0.25">
      <c r="A12" s="339" t="s">
        <v>556</v>
      </c>
      <c r="B12" s="601"/>
      <c r="C12" s="631"/>
      <c r="D12" s="555"/>
      <c r="E12" s="554"/>
      <c r="F12" s="598"/>
      <c r="G12" s="600" t="s">
        <v>557</v>
      </c>
      <c r="H12" s="600"/>
      <c r="I12" s="331" t="s">
        <v>1078</v>
      </c>
      <c r="J12" s="331" t="s">
        <v>1080</v>
      </c>
      <c r="K12" s="45" t="s">
        <v>665</v>
      </c>
      <c r="L12" s="17"/>
      <c r="M12" s="17"/>
      <c r="N12" s="122"/>
      <c r="O12" s="121"/>
      <c r="P12" s="122">
        <f t="shared" si="0"/>
        <v>0</v>
      </c>
      <c r="Q12" s="121">
        <f>IF(AND(D7="M",K12="N/A (Please provide reason)"),1,0)</f>
        <v>0</v>
      </c>
      <c r="R12" s="92"/>
      <c r="S12" s="92"/>
      <c r="T12" s="92"/>
      <c r="U12" s="92"/>
      <c r="V12" s="92"/>
      <c r="W12" s="92"/>
      <c r="X12" s="92"/>
      <c r="Y12" s="92"/>
      <c r="Z12" s="382" t="s">
        <v>686</v>
      </c>
      <c r="AA12" s="92"/>
    </row>
    <row r="13" spans="1:27" ht="409.5" customHeight="1" x14ac:dyDescent="0.25">
      <c r="A13" s="339" t="s">
        <v>558</v>
      </c>
      <c r="B13" s="300" t="s">
        <v>559</v>
      </c>
      <c r="C13" s="183" t="s">
        <v>1081</v>
      </c>
      <c r="D13" s="312" t="s">
        <v>249</v>
      </c>
      <c r="E13" s="306" t="s">
        <v>207</v>
      </c>
      <c r="F13" s="44" t="s">
        <v>1082</v>
      </c>
      <c r="G13" s="627" t="s">
        <v>560</v>
      </c>
      <c r="H13" s="628"/>
      <c r="I13" s="46" t="s">
        <v>1083</v>
      </c>
      <c r="J13" s="46" t="s">
        <v>1084</v>
      </c>
      <c r="K13" s="45" t="s">
        <v>665</v>
      </c>
      <c r="L13" s="17"/>
      <c r="M13" s="17"/>
      <c r="N13" s="122"/>
      <c r="O13" s="121"/>
      <c r="P13" s="122">
        <f t="shared" ref="P13:P29" si="1">IF(K13="","0",IF(K13="Pass",1,IF(K13="Fail",0,IF(K13="TBD",0,IF(K13="N/A (Please provide reason)",1)))))</f>
        <v>0</v>
      </c>
      <c r="Q13" s="121">
        <f>IF(AND(D13="M",K13="N/A (Please provide reason)"),1,0)</f>
        <v>0</v>
      </c>
      <c r="R13" s="92"/>
      <c r="S13" s="92"/>
      <c r="T13" s="92"/>
      <c r="U13" s="92"/>
      <c r="V13" s="92"/>
      <c r="W13" s="92"/>
      <c r="X13" s="92"/>
      <c r="Y13" s="92"/>
      <c r="Z13" s="382" t="s">
        <v>686</v>
      </c>
      <c r="AA13" s="92"/>
    </row>
    <row r="14" spans="1:27" ht="209.25" customHeight="1" x14ac:dyDescent="0.25">
      <c r="A14" s="339" t="s">
        <v>561</v>
      </c>
      <c r="B14" s="41" t="s">
        <v>562</v>
      </c>
      <c r="C14" s="48" t="s">
        <v>1085</v>
      </c>
      <c r="D14" s="241" t="s">
        <v>249</v>
      </c>
      <c r="E14" s="306" t="s">
        <v>207</v>
      </c>
      <c r="F14" s="304" t="s">
        <v>1086</v>
      </c>
      <c r="G14" s="579" t="s">
        <v>563</v>
      </c>
      <c r="H14" s="580"/>
      <c r="I14" s="46" t="s">
        <v>1087</v>
      </c>
      <c r="J14" s="46" t="s">
        <v>1088</v>
      </c>
      <c r="K14" s="45" t="s">
        <v>665</v>
      </c>
      <c r="L14" s="17"/>
      <c r="M14" s="17"/>
      <c r="N14" s="122"/>
      <c r="O14" s="121"/>
      <c r="P14" s="122">
        <f t="shared" si="1"/>
        <v>0</v>
      </c>
      <c r="Q14" s="121">
        <f>IF(AND(D14="M",K14="N/A (Please provide reason)"),1,0)</f>
        <v>0</v>
      </c>
      <c r="R14" s="92"/>
      <c r="S14" s="92"/>
      <c r="T14" s="92"/>
      <c r="U14" s="92"/>
      <c r="V14" s="92"/>
      <c r="W14" s="92"/>
      <c r="X14" s="92"/>
      <c r="Y14" s="92"/>
      <c r="Z14" s="382" t="s">
        <v>686</v>
      </c>
      <c r="AA14" s="92"/>
    </row>
    <row r="15" spans="1:27" ht="70.5" customHeight="1" x14ac:dyDescent="0.25">
      <c r="A15" s="339" t="s">
        <v>564</v>
      </c>
      <c r="B15" s="631" t="s">
        <v>565</v>
      </c>
      <c r="C15" s="544" t="s">
        <v>1089</v>
      </c>
      <c r="D15" s="567" t="s">
        <v>249</v>
      </c>
      <c r="E15" s="552" t="s">
        <v>207</v>
      </c>
      <c r="F15" s="44" t="s">
        <v>1086</v>
      </c>
      <c r="G15" s="579" t="s">
        <v>566</v>
      </c>
      <c r="H15" s="580"/>
      <c r="I15" s="46" t="s">
        <v>1090</v>
      </c>
      <c r="J15" s="46" t="s">
        <v>1088</v>
      </c>
      <c r="K15" s="45" t="s">
        <v>665</v>
      </c>
      <c r="L15" s="17"/>
      <c r="M15" s="17"/>
      <c r="N15" s="122"/>
      <c r="O15" s="121"/>
      <c r="P15" s="122">
        <f t="shared" si="1"/>
        <v>0</v>
      </c>
      <c r="Q15" s="121">
        <f>IF(AND(D15="M",K15="N/A (Please provide reason)"),1,0)</f>
        <v>0</v>
      </c>
      <c r="R15" s="92"/>
      <c r="S15" s="92"/>
      <c r="T15" s="92"/>
      <c r="U15" s="92"/>
      <c r="V15" s="92"/>
      <c r="W15" s="92"/>
      <c r="X15" s="92"/>
      <c r="Y15" s="92"/>
      <c r="Z15" s="382" t="s">
        <v>686</v>
      </c>
      <c r="AA15" s="92"/>
    </row>
    <row r="16" spans="1:27" ht="72.75" customHeight="1" x14ac:dyDescent="0.25">
      <c r="A16" s="339" t="s">
        <v>567</v>
      </c>
      <c r="B16" s="631"/>
      <c r="C16" s="546"/>
      <c r="D16" s="569"/>
      <c r="E16" s="553"/>
      <c r="F16" s="44" t="s">
        <v>1086</v>
      </c>
      <c r="G16" s="579" t="s">
        <v>568</v>
      </c>
      <c r="H16" s="580"/>
      <c r="I16" s="46" t="s">
        <v>1091</v>
      </c>
      <c r="J16" s="46" t="s">
        <v>1088</v>
      </c>
      <c r="K16" s="45" t="s">
        <v>665</v>
      </c>
      <c r="L16" s="17"/>
      <c r="M16" s="17"/>
      <c r="N16" s="122"/>
      <c r="O16" s="121"/>
      <c r="P16" s="122">
        <f t="shared" si="1"/>
        <v>0</v>
      </c>
      <c r="Q16" s="121">
        <f>IF(AND(D15="M",K16="N/A (Please provide reason)"),1,0)</f>
        <v>0</v>
      </c>
      <c r="R16" s="92"/>
      <c r="S16" s="92"/>
      <c r="T16" s="92"/>
      <c r="U16" s="92"/>
      <c r="V16" s="92"/>
      <c r="W16" s="92"/>
      <c r="X16" s="92"/>
      <c r="Y16" s="92"/>
      <c r="Z16" s="382" t="s">
        <v>686</v>
      </c>
      <c r="AA16" s="92"/>
    </row>
    <row r="17" spans="1:27" ht="409.5" customHeight="1" x14ac:dyDescent="0.25">
      <c r="A17" s="339" t="s">
        <v>569</v>
      </c>
      <c r="B17" s="42" t="s">
        <v>570</v>
      </c>
      <c r="C17" s="48" t="s">
        <v>1092</v>
      </c>
      <c r="D17" s="241" t="s">
        <v>249</v>
      </c>
      <c r="E17" s="306" t="s">
        <v>207</v>
      </c>
      <c r="F17" s="304" t="s">
        <v>1086</v>
      </c>
      <c r="G17" s="627" t="s">
        <v>571</v>
      </c>
      <c r="H17" s="628"/>
      <c r="I17" s="46" t="s">
        <v>1093</v>
      </c>
      <c r="J17" s="255" t="s">
        <v>1088</v>
      </c>
      <c r="K17" s="45" t="s">
        <v>665</v>
      </c>
      <c r="L17" s="17"/>
      <c r="M17" s="17"/>
      <c r="N17" s="122"/>
      <c r="O17" s="121"/>
      <c r="P17" s="122">
        <f t="shared" si="1"/>
        <v>0</v>
      </c>
      <c r="Q17" s="121">
        <f>IF(AND(D17="M",K17="N/A (Please provide reason)"),1,0)</f>
        <v>0</v>
      </c>
      <c r="R17" s="92"/>
      <c r="S17" s="92"/>
      <c r="T17" s="92"/>
      <c r="U17" s="92"/>
      <c r="V17" s="92"/>
      <c r="W17" s="92"/>
      <c r="X17" s="92"/>
      <c r="Y17" s="92"/>
      <c r="Z17" s="382" t="s">
        <v>686</v>
      </c>
      <c r="AA17" s="92"/>
    </row>
    <row r="18" spans="1:27" ht="331.5" customHeight="1" x14ac:dyDescent="0.25">
      <c r="A18" s="339" t="s">
        <v>572</v>
      </c>
      <c r="B18" s="300" t="s">
        <v>573</v>
      </c>
      <c r="C18" s="48" t="s">
        <v>1094</v>
      </c>
      <c r="D18" s="241" t="s">
        <v>249</v>
      </c>
      <c r="E18" s="306" t="s">
        <v>207</v>
      </c>
      <c r="F18" s="44" t="s">
        <v>1086</v>
      </c>
      <c r="G18" s="579" t="s">
        <v>574</v>
      </c>
      <c r="H18" s="580"/>
      <c r="I18" s="305" t="s">
        <v>1095</v>
      </c>
      <c r="J18" s="46" t="s">
        <v>1088</v>
      </c>
      <c r="K18" s="45" t="s">
        <v>665</v>
      </c>
      <c r="L18" s="17"/>
      <c r="M18" s="17"/>
      <c r="N18" s="122"/>
      <c r="O18" s="121"/>
      <c r="P18" s="122">
        <f t="shared" si="1"/>
        <v>0</v>
      </c>
      <c r="Q18" s="121">
        <f>IF(AND(D18="M",K18="N/A (Please provide reason)"),1,0)</f>
        <v>0</v>
      </c>
      <c r="R18" s="92"/>
      <c r="S18" s="92"/>
      <c r="T18" s="92"/>
      <c r="U18" s="92"/>
      <c r="V18" s="92"/>
      <c r="W18" s="92"/>
      <c r="X18" s="92"/>
      <c r="Y18" s="92"/>
      <c r="Z18" s="382" t="s">
        <v>686</v>
      </c>
      <c r="AA18" s="92"/>
    </row>
    <row r="19" spans="1:27" ht="160.5" customHeight="1" x14ac:dyDescent="0.25">
      <c r="A19" s="339" t="s">
        <v>575</v>
      </c>
      <c r="B19" s="41" t="s">
        <v>576</v>
      </c>
      <c r="C19" s="48" t="s">
        <v>1096</v>
      </c>
      <c r="D19" s="254" t="s">
        <v>249</v>
      </c>
      <c r="E19" s="306" t="s">
        <v>207</v>
      </c>
      <c r="F19" s="304" t="s">
        <v>1086</v>
      </c>
      <c r="G19" s="579" t="s">
        <v>577</v>
      </c>
      <c r="H19" s="580"/>
      <c r="I19" s="46" t="s">
        <v>1097</v>
      </c>
      <c r="J19" s="255" t="s">
        <v>1088</v>
      </c>
      <c r="K19" s="45" t="s">
        <v>665</v>
      </c>
      <c r="L19" s="17"/>
      <c r="M19" s="17"/>
      <c r="N19" s="122"/>
      <c r="O19" s="121"/>
      <c r="P19" s="122">
        <f t="shared" si="1"/>
        <v>0</v>
      </c>
      <c r="Q19" s="121">
        <f>IF(AND(D19="M",K19="N/A (Please provide reason)"),1,0)</f>
        <v>0</v>
      </c>
      <c r="R19" s="92"/>
      <c r="S19" s="92"/>
      <c r="T19" s="92"/>
      <c r="U19" s="92"/>
      <c r="V19" s="92"/>
      <c r="W19" s="92"/>
      <c r="X19" s="92"/>
      <c r="Y19" s="92"/>
      <c r="Z19" s="382" t="s">
        <v>686</v>
      </c>
      <c r="AA19" s="92"/>
    </row>
    <row r="20" spans="1:27" ht="82.5" customHeight="1" x14ac:dyDescent="0.25">
      <c r="A20" s="339" t="s">
        <v>578</v>
      </c>
      <c r="B20" s="544" t="s">
        <v>579</v>
      </c>
      <c r="C20" s="544" t="s">
        <v>1098</v>
      </c>
      <c r="D20" s="567" t="s">
        <v>249</v>
      </c>
      <c r="E20" s="552" t="s">
        <v>207</v>
      </c>
      <c r="F20" s="544" t="s">
        <v>1086</v>
      </c>
      <c r="G20" s="579" t="s">
        <v>1099</v>
      </c>
      <c r="H20" s="580"/>
      <c r="I20" s="46" t="s">
        <v>1100</v>
      </c>
      <c r="J20" s="544" t="s">
        <v>1088</v>
      </c>
      <c r="K20" s="45" t="s">
        <v>665</v>
      </c>
      <c r="L20" s="17"/>
      <c r="M20" s="17"/>
      <c r="N20" s="122"/>
      <c r="O20" s="121"/>
      <c r="P20" s="122">
        <f t="shared" si="1"/>
        <v>0</v>
      </c>
      <c r="Q20" s="121">
        <f>IF(AND(D20="M",K20="N/A (Please provide reason)"),1,0)</f>
        <v>0</v>
      </c>
      <c r="R20" s="92"/>
      <c r="S20" s="92"/>
      <c r="T20" s="92"/>
      <c r="U20" s="92"/>
      <c r="V20" s="92"/>
      <c r="W20" s="92"/>
      <c r="X20" s="92"/>
      <c r="Y20" s="92"/>
      <c r="Z20" s="382" t="s">
        <v>686</v>
      </c>
      <c r="AA20" s="92"/>
    </row>
    <row r="21" spans="1:27" ht="87.75" customHeight="1" x14ac:dyDescent="0.25">
      <c r="A21" s="339" t="s">
        <v>581</v>
      </c>
      <c r="B21" s="546"/>
      <c r="C21" s="546"/>
      <c r="D21" s="569"/>
      <c r="E21" s="553"/>
      <c r="F21" s="546"/>
      <c r="G21" s="579" t="s">
        <v>1101</v>
      </c>
      <c r="H21" s="580"/>
      <c r="I21" s="46" t="s">
        <v>1102</v>
      </c>
      <c r="J21" s="546"/>
      <c r="K21" s="45" t="s">
        <v>665</v>
      </c>
      <c r="L21" s="17"/>
      <c r="M21" s="17"/>
      <c r="N21" s="122"/>
      <c r="O21" s="121"/>
      <c r="P21" s="122">
        <f t="shared" ref="P21:P22" si="2">IF(K21="","0",IF(K21="Pass",1,IF(K21="Fail",0,IF(K21="TBD",0,IF(K21="N/A (Please provide reason)",1)))))</f>
        <v>0</v>
      </c>
      <c r="Q21" s="121">
        <f>IF(AND(D20="M",K21="N/A (Please provide reason)"),1,0)</f>
        <v>0</v>
      </c>
      <c r="R21" s="92"/>
      <c r="S21" s="92"/>
      <c r="T21" s="92"/>
      <c r="U21" s="92"/>
      <c r="V21" s="92"/>
      <c r="W21" s="92"/>
      <c r="X21" s="92"/>
      <c r="Y21" s="92"/>
      <c r="Z21" s="382" t="s">
        <v>686</v>
      </c>
      <c r="AA21" s="92"/>
    </row>
    <row r="22" spans="1:27" ht="127.5" customHeight="1" x14ac:dyDescent="0.25">
      <c r="A22" s="339" t="s">
        <v>583</v>
      </c>
      <c r="B22" s="329" t="s">
        <v>584</v>
      </c>
      <c r="C22" s="329" t="s">
        <v>1103</v>
      </c>
      <c r="D22" s="301" t="s">
        <v>249</v>
      </c>
      <c r="E22" s="302" t="s">
        <v>207</v>
      </c>
      <c r="F22" s="329" t="s">
        <v>1104</v>
      </c>
      <c r="G22" s="579" t="s">
        <v>585</v>
      </c>
      <c r="H22" s="580"/>
      <c r="I22" s="46" t="s">
        <v>1105</v>
      </c>
      <c r="J22" s="329" t="s">
        <v>1106</v>
      </c>
      <c r="K22" s="45" t="s">
        <v>665</v>
      </c>
      <c r="L22" s="17"/>
      <c r="M22" s="17"/>
      <c r="N22" s="122"/>
      <c r="O22" s="121"/>
      <c r="P22" s="122">
        <f t="shared" si="2"/>
        <v>0</v>
      </c>
      <c r="Q22" s="121">
        <f>IF(AND(D22="M",K22="N/A (Please provide reason)"),1,0)</f>
        <v>0</v>
      </c>
      <c r="R22" s="92"/>
      <c r="S22" s="92"/>
      <c r="T22" s="92"/>
      <c r="U22" s="92"/>
      <c r="V22" s="92"/>
      <c r="W22" s="92"/>
      <c r="X22" s="92"/>
      <c r="Y22" s="92"/>
      <c r="Z22" s="382" t="s">
        <v>686</v>
      </c>
      <c r="AA22" s="92"/>
    </row>
    <row r="23" spans="1:27" ht="59.25" customHeight="1" x14ac:dyDescent="0.25">
      <c r="A23" s="339" t="s">
        <v>586</v>
      </c>
      <c r="B23" s="556" t="s">
        <v>587</v>
      </c>
      <c r="C23" s="556" t="s">
        <v>1107</v>
      </c>
      <c r="D23" s="567" t="s">
        <v>249</v>
      </c>
      <c r="E23" s="552" t="s">
        <v>207</v>
      </c>
      <c r="F23" s="577" t="s">
        <v>1108</v>
      </c>
      <c r="G23" s="579" t="s">
        <v>588</v>
      </c>
      <c r="H23" s="580"/>
      <c r="I23" s="46" t="s">
        <v>1109</v>
      </c>
      <c r="J23" s="544" t="s">
        <v>1110</v>
      </c>
      <c r="K23" s="45" t="s">
        <v>665</v>
      </c>
      <c r="L23" s="17"/>
      <c r="M23" s="17"/>
      <c r="N23" s="122"/>
      <c r="O23" s="121"/>
      <c r="P23" s="122">
        <f t="shared" ref="P23" si="3">IF(K23="","0",IF(K23="Pass",1,IF(K23="Fail",0,IF(K23="TBD",0,IF(K23="N/A (Please provide reason)",1)))))</f>
        <v>0</v>
      </c>
      <c r="Q23" s="121">
        <f>IF(AND(D23="M",K23="N/A (Please provide reason)"),1,0)</f>
        <v>0</v>
      </c>
      <c r="R23" s="92"/>
      <c r="S23" s="92"/>
      <c r="T23" s="92"/>
      <c r="U23" s="92"/>
      <c r="V23" s="92"/>
      <c r="W23" s="92"/>
      <c r="X23" s="92"/>
      <c r="Y23" s="92"/>
      <c r="Z23" s="382" t="s">
        <v>686</v>
      </c>
      <c r="AA23" s="92"/>
    </row>
    <row r="24" spans="1:27" ht="61.5" customHeight="1" x14ac:dyDescent="0.25">
      <c r="A24" s="339" t="s">
        <v>589</v>
      </c>
      <c r="B24" s="557"/>
      <c r="C24" s="557"/>
      <c r="D24" s="568"/>
      <c r="E24" s="554"/>
      <c r="F24" s="635"/>
      <c r="G24" s="579" t="s">
        <v>590</v>
      </c>
      <c r="H24" s="580"/>
      <c r="I24" s="46" t="s">
        <v>1111</v>
      </c>
      <c r="J24" s="545"/>
      <c r="K24" s="45" t="s">
        <v>665</v>
      </c>
      <c r="L24" s="17"/>
      <c r="M24" s="17"/>
      <c r="N24" s="122"/>
      <c r="O24" s="121"/>
      <c r="P24" s="122">
        <f t="shared" si="1"/>
        <v>0</v>
      </c>
      <c r="Q24" s="121">
        <f>IF(AND(D23="M",K24="N/A (Please provide reason)"),1,0)</f>
        <v>0</v>
      </c>
      <c r="R24" s="92"/>
      <c r="S24" s="92"/>
      <c r="T24" s="92"/>
      <c r="U24" s="92"/>
      <c r="V24" s="92"/>
      <c r="W24" s="92"/>
      <c r="X24" s="92"/>
      <c r="Y24" s="92"/>
      <c r="Z24" s="382" t="s">
        <v>686</v>
      </c>
      <c r="AA24" s="92"/>
    </row>
    <row r="25" spans="1:27" ht="61.5" customHeight="1" x14ac:dyDescent="0.25">
      <c r="A25" s="339" t="s">
        <v>591</v>
      </c>
      <c r="B25" s="557"/>
      <c r="C25" s="557"/>
      <c r="D25" s="568"/>
      <c r="E25" s="554"/>
      <c r="F25" s="635"/>
      <c r="G25" s="579" t="s">
        <v>592</v>
      </c>
      <c r="H25" s="580"/>
      <c r="I25" s="46" t="s">
        <v>1112</v>
      </c>
      <c r="J25" s="545"/>
      <c r="K25" s="45" t="s">
        <v>665</v>
      </c>
      <c r="L25" s="17"/>
      <c r="M25" s="17"/>
      <c r="N25" s="122"/>
      <c r="O25" s="121"/>
      <c r="P25" s="122">
        <f t="shared" ref="P25" si="4">IF(K25="","0",IF(K25="Pass",1,IF(K25="Fail",0,IF(K25="TBD",0,IF(K25="N/A (Please provide reason)",1)))))</f>
        <v>0</v>
      </c>
      <c r="Q25" s="121">
        <f>IF(AND(D23="M",K25="N/A (Please provide reason)"),1,0)</f>
        <v>0</v>
      </c>
      <c r="R25" s="92"/>
      <c r="S25" s="92"/>
      <c r="T25" s="92"/>
      <c r="U25" s="92"/>
      <c r="V25" s="92"/>
      <c r="W25" s="92"/>
      <c r="X25" s="92"/>
      <c r="Y25" s="92"/>
      <c r="Z25" s="382" t="s">
        <v>686</v>
      </c>
      <c r="AA25" s="92"/>
    </row>
    <row r="26" spans="1:27" ht="60.6" customHeight="1" x14ac:dyDescent="0.25">
      <c r="A26" s="339" t="s">
        <v>593</v>
      </c>
      <c r="B26" s="558"/>
      <c r="C26" s="558"/>
      <c r="D26" s="569"/>
      <c r="E26" s="553"/>
      <c r="F26" s="578"/>
      <c r="G26" s="579" t="s">
        <v>594</v>
      </c>
      <c r="H26" s="580"/>
      <c r="I26" s="46" t="s">
        <v>1113</v>
      </c>
      <c r="J26" s="546"/>
      <c r="K26" s="45" t="s">
        <v>665</v>
      </c>
      <c r="L26" s="17"/>
      <c r="M26" s="17"/>
      <c r="N26" s="122"/>
      <c r="O26" s="121"/>
      <c r="P26" s="122">
        <f t="shared" si="1"/>
        <v>0</v>
      </c>
      <c r="Q26" s="121">
        <f>IF(AND(D23="M",K26="N/A (Please provide reason)"),1,0)</f>
        <v>0</v>
      </c>
      <c r="R26" s="92"/>
      <c r="S26" s="92"/>
      <c r="T26" s="92"/>
      <c r="U26" s="92"/>
      <c r="V26" s="92"/>
      <c r="W26" s="92"/>
      <c r="X26" s="92"/>
      <c r="Y26" s="92"/>
      <c r="Z26" s="382" t="s">
        <v>686</v>
      </c>
      <c r="AA26" s="92"/>
    </row>
    <row r="27" spans="1:27" ht="106.5" customHeight="1" x14ac:dyDescent="0.25">
      <c r="A27" s="339" t="s">
        <v>595</v>
      </c>
      <c r="B27" s="556" t="s">
        <v>596</v>
      </c>
      <c r="C27" s="556" t="s">
        <v>1114</v>
      </c>
      <c r="D27" s="567" t="s">
        <v>249</v>
      </c>
      <c r="E27" s="552" t="s">
        <v>207</v>
      </c>
      <c r="F27" s="44" t="s">
        <v>1115</v>
      </c>
      <c r="G27" s="579" t="s">
        <v>597</v>
      </c>
      <c r="H27" s="580"/>
      <c r="I27" s="46" t="s">
        <v>1116</v>
      </c>
      <c r="J27" s="544" t="s">
        <v>1117</v>
      </c>
      <c r="K27" s="45" t="s">
        <v>665</v>
      </c>
      <c r="L27" s="17"/>
      <c r="M27" s="17"/>
      <c r="N27" s="122"/>
      <c r="O27" s="121"/>
      <c r="P27" s="122">
        <f t="shared" si="1"/>
        <v>0</v>
      </c>
      <c r="Q27" s="121">
        <f>IF(AND(D27="M",K27="N/A (Please provide reason)"),1,0)</f>
        <v>0</v>
      </c>
      <c r="R27" s="92"/>
      <c r="S27" s="92"/>
      <c r="T27" s="92"/>
      <c r="U27" s="92"/>
      <c r="V27" s="92"/>
      <c r="W27" s="92"/>
      <c r="X27" s="92"/>
      <c r="Y27" s="92"/>
      <c r="Z27" s="382" t="s">
        <v>686</v>
      </c>
      <c r="AA27" s="92"/>
    </row>
    <row r="28" spans="1:27" ht="107.25" customHeight="1" x14ac:dyDescent="0.25">
      <c r="A28" s="339" t="s">
        <v>598</v>
      </c>
      <c r="B28" s="557"/>
      <c r="C28" s="557"/>
      <c r="D28" s="568"/>
      <c r="E28" s="554"/>
      <c r="F28" s="44" t="s">
        <v>1118</v>
      </c>
      <c r="G28" s="579" t="s">
        <v>599</v>
      </c>
      <c r="H28" s="580"/>
      <c r="I28" s="46" t="s">
        <v>1119</v>
      </c>
      <c r="J28" s="545"/>
      <c r="K28" s="45" t="s">
        <v>665</v>
      </c>
      <c r="L28" s="17"/>
      <c r="M28" s="17"/>
      <c r="N28" s="122"/>
      <c r="O28" s="121"/>
      <c r="P28" s="122">
        <f t="shared" ref="P28" si="5">IF(K28="","0",IF(K28="Pass",1,IF(K28="Fail",0,IF(K28="TBD",0,IF(K28="N/A (Please provide reason)",1)))))</f>
        <v>0</v>
      </c>
      <c r="Q28" s="121">
        <f>IF(AND(D27="M",K28="N/A (Please provide reason)"),1,0)</f>
        <v>0</v>
      </c>
      <c r="R28" s="92"/>
      <c r="S28" s="92"/>
      <c r="T28" s="92"/>
      <c r="U28" s="92"/>
      <c r="V28" s="92"/>
      <c r="W28" s="92"/>
      <c r="X28" s="92"/>
      <c r="Y28" s="92"/>
      <c r="Z28" s="382" t="s">
        <v>686</v>
      </c>
      <c r="AA28" s="92"/>
    </row>
    <row r="29" spans="1:27" ht="102.75" customHeight="1" x14ac:dyDescent="0.25">
      <c r="A29" s="339" t="s">
        <v>600</v>
      </c>
      <c r="B29" s="558"/>
      <c r="C29" s="558"/>
      <c r="D29" s="569"/>
      <c r="E29" s="553"/>
      <c r="F29" s="44" t="s">
        <v>1120</v>
      </c>
      <c r="G29" s="579" t="s">
        <v>601</v>
      </c>
      <c r="H29" s="580"/>
      <c r="I29" s="46" t="s">
        <v>1119</v>
      </c>
      <c r="J29" s="546"/>
      <c r="K29" s="45" t="s">
        <v>665</v>
      </c>
      <c r="L29" s="17"/>
      <c r="M29" s="17"/>
      <c r="N29" s="122"/>
      <c r="O29" s="121"/>
      <c r="P29" s="122">
        <f t="shared" si="1"/>
        <v>0</v>
      </c>
      <c r="Q29" s="121">
        <f>IF(AND(D27="M",K29="N/A (Please provide reason)"),1,0)</f>
        <v>0</v>
      </c>
      <c r="R29" s="92"/>
      <c r="S29" s="92"/>
      <c r="T29" s="92"/>
      <c r="U29" s="92"/>
      <c r="V29" s="92"/>
      <c r="W29" s="92"/>
      <c r="X29" s="92"/>
      <c r="Y29" s="92"/>
      <c r="Z29" s="382" t="s">
        <v>686</v>
      </c>
      <c r="AA29" s="92"/>
    </row>
    <row r="30" spans="1:27" s="371" customFormat="1" ht="15" customHeight="1" x14ac:dyDescent="0.25">
      <c r="A30" s="238" t="s">
        <v>1121</v>
      </c>
      <c r="B30" s="372"/>
      <c r="C30" s="372"/>
      <c r="D30" s="373"/>
      <c r="E30" s="374"/>
      <c r="F30" s="375"/>
      <c r="G30" s="376"/>
      <c r="H30" s="376"/>
      <c r="I30" s="376"/>
      <c r="J30" s="376"/>
      <c r="K30" s="378"/>
      <c r="L30" s="378"/>
      <c r="M30" s="378"/>
      <c r="N30" s="379"/>
      <c r="O30" s="380"/>
      <c r="P30" s="379"/>
      <c r="Q30" s="380"/>
      <c r="R30" s="370"/>
      <c r="S30" s="370"/>
      <c r="T30" s="370"/>
      <c r="U30" s="370"/>
      <c r="V30" s="370"/>
      <c r="W30" s="370"/>
      <c r="X30" s="370"/>
      <c r="Y30" s="370"/>
      <c r="Z30" s="382"/>
      <c r="AA30" s="370"/>
    </row>
    <row r="31" spans="1:27" s="371" customFormat="1" x14ac:dyDescent="0.25">
      <c r="A31" s="238" t="s">
        <v>1122</v>
      </c>
      <c r="B31" s="372"/>
      <c r="C31" s="372"/>
      <c r="D31" s="373"/>
      <c r="E31" s="374"/>
      <c r="F31" s="375"/>
      <c r="G31" s="376"/>
      <c r="H31" s="376"/>
      <c r="I31" s="376"/>
      <c r="J31" s="376"/>
      <c r="K31" s="378"/>
      <c r="L31" s="378"/>
      <c r="M31" s="378"/>
      <c r="N31" s="379"/>
      <c r="O31" s="380"/>
      <c r="P31" s="379"/>
      <c r="Q31" s="380"/>
      <c r="R31" s="370"/>
      <c r="S31" s="370"/>
      <c r="T31" s="370"/>
      <c r="U31" s="370"/>
      <c r="V31" s="370"/>
      <c r="W31" s="370"/>
      <c r="X31" s="370"/>
      <c r="Y31" s="370"/>
      <c r="Z31" s="382"/>
      <c r="AA31" s="370"/>
    </row>
    <row r="32" spans="1:27" ht="129.6" customHeight="1" x14ac:dyDescent="0.25">
      <c r="A32" s="88" t="s">
        <v>602</v>
      </c>
      <c r="B32" s="556" t="s">
        <v>603</v>
      </c>
      <c r="C32" s="556" t="s">
        <v>1123</v>
      </c>
      <c r="D32" s="602" t="s">
        <v>294</v>
      </c>
      <c r="E32" s="552" t="s">
        <v>207</v>
      </c>
      <c r="F32" s="44" t="s">
        <v>1124</v>
      </c>
      <c r="G32" s="579" t="s">
        <v>604</v>
      </c>
      <c r="H32" s="580"/>
      <c r="I32" s="46" t="s">
        <v>1125</v>
      </c>
      <c r="J32" s="46" t="s">
        <v>1088</v>
      </c>
      <c r="K32" s="45" t="s">
        <v>665</v>
      </c>
      <c r="L32" s="17"/>
      <c r="M32" s="17"/>
      <c r="N32" s="122">
        <f t="shared" ref="N32:N41" si="6">IF(K32="","0",IF(K32="Pass",1,IF(K32="Fail",0,IF(K32="TBD",0,IF(K32="N/A (Please provide reason)",1)))))</f>
        <v>0</v>
      </c>
      <c r="O32" s="121">
        <f>IF(AND(D32="M",K32="N/A (Please provide reason)"),1,0)</f>
        <v>0</v>
      </c>
      <c r="P32" s="122"/>
      <c r="Q32" s="121"/>
      <c r="R32" s="92"/>
      <c r="S32" s="92"/>
      <c r="T32" s="92"/>
      <c r="U32" s="92"/>
      <c r="V32" s="92"/>
      <c r="W32" s="92"/>
      <c r="X32" s="92"/>
      <c r="Y32" s="92"/>
      <c r="Z32" s="382" t="s">
        <v>686</v>
      </c>
      <c r="AA32" s="92"/>
    </row>
    <row r="33" spans="1:27" ht="120.75" customHeight="1" x14ac:dyDescent="0.25">
      <c r="A33" s="88" t="s">
        <v>605</v>
      </c>
      <c r="B33" s="558"/>
      <c r="C33" s="558"/>
      <c r="D33" s="634"/>
      <c r="E33" s="553"/>
      <c r="F33" s="44" t="s">
        <v>1126</v>
      </c>
      <c r="G33" s="579" t="s">
        <v>606</v>
      </c>
      <c r="H33" s="580"/>
      <c r="I33" s="46" t="s">
        <v>1127</v>
      </c>
      <c r="J33" s="46" t="s">
        <v>1088</v>
      </c>
      <c r="K33" s="45" t="s">
        <v>665</v>
      </c>
      <c r="L33" s="17"/>
      <c r="M33" s="17"/>
      <c r="N33" s="122">
        <f t="shared" si="6"/>
        <v>0</v>
      </c>
      <c r="O33" s="121">
        <f>IF(AND(D32="M",K33="N/A (Please provide reason)"),1,0)</f>
        <v>0</v>
      </c>
      <c r="P33" s="122"/>
      <c r="Q33" s="121"/>
      <c r="R33" s="92"/>
      <c r="S33" s="92"/>
      <c r="T33" s="92"/>
      <c r="U33" s="92"/>
      <c r="V33" s="92"/>
      <c r="W33" s="92"/>
      <c r="X33" s="92"/>
      <c r="Y33" s="92"/>
      <c r="Z33" s="382" t="s">
        <v>686</v>
      </c>
      <c r="AA33" s="92"/>
    </row>
    <row r="34" spans="1:27" ht="123" customHeight="1" x14ac:dyDescent="0.25">
      <c r="A34" s="88" t="s">
        <v>607</v>
      </c>
      <c r="B34" s="556" t="s">
        <v>608</v>
      </c>
      <c r="C34" s="544" t="s">
        <v>1128</v>
      </c>
      <c r="D34" s="602" t="s">
        <v>294</v>
      </c>
      <c r="E34" s="552" t="s">
        <v>207</v>
      </c>
      <c r="F34" s="304" t="s">
        <v>1129</v>
      </c>
      <c r="G34" s="579" t="s">
        <v>609</v>
      </c>
      <c r="H34" s="580"/>
      <c r="I34" s="46" t="s">
        <v>1130</v>
      </c>
      <c r="J34" s="577" t="s">
        <v>1088</v>
      </c>
      <c r="K34" s="45" t="s">
        <v>665</v>
      </c>
      <c r="L34" s="17"/>
      <c r="M34" s="17"/>
      <c r="N34" s="122">
        <f t="shared" si="6"/>
        <v>0</v>
      </c>
      <c r="O34" s="121">
        <f>IF(AND(D34="M",K34="N/A (Please provide reason)"),1,0)</f>
        <v>0</v>
      </c>
      <c r="P34" s="122"/>
      <c r="Q34" s="121"/>
      <c r="R34" s="92"/>
      <c r="S34" s="92"/>
      <c r="T34" s="92"/>
      <c r="U34" s="92"/>
      <c r="V34" s="92"/>
      <c r="W34" s="92"/>
      <c r="X34" s="92"/>
      <c r="Y34" s="92"/>
      <c r="Z34" s="382" t="s">
        <v>686</v>
      </c>
      <c r="AA34" s="92"/>
    </row>
    <row r="35" spans="1:27" ht="98.25" customHeight="1" x14ac:dyDescent="0.25">
      <c r="A35" s="88" t="s">
        <v>610</v>
      </c>
      <c r="B35" s="557"/>
      <c r="C35" s="545"/>
      <c r="D35" s="634"/>
      <c r="E35" s="554"/>
      <c r="F35" s="304" t="s">
        <v>1131</v>
      </c>
      <c r="G35" s="579" t="s">
        <v>611</v>
      </c>
      <c r="H35" s="580"/>
      <c r="I35" s="46" t="s">
        <v>1132</v>
      </c>
      <c r="J35" s="578"/>
      <c r="K35" s="45" t="s">
        <v>665</v>
      </c>
      <c r="L35" s="17"/>
      <c r="M35" s="17"/>
      <c r="N35" s="122">
        <f t="shared" si="6"/>
        <v>0</v>
      </c>
      <c r="O35" s="121">
        <f>IF(AND(D34="M",K35="N/A (Please provide reason)"),1,0)</f>
        <v>0</v>
      </c>
      <c r="P35" s="122"/>
      <c r="Q35" s="121"/>
      <c r="R35" s="92"/>
      <c r="S35" s="92"/>
      <c r="T35" s="92"/>
      <c r="U35" s="92"/>
      <c r="V35" s="92"/>
      <c r="W35" s="92"/>
      <c r="X35" s="92"/>
      <c r="Y35" s="92"/>
      <c r="Z35" s="382" t="s">
        <v>686</v>
      </c>
      <c r="AA35" s="92"/>
    </row>
    <row r="36" spans="1:27" ht="70.5" customHeight="1" x14ac:dyDescent="0.25">
      <c r="A36" s="88" t="s">
        <v>612</v>
      </c>
      <c r="B36" s="558"/>
      <c r="C36" s="546"/>
      <c r="D36" s="603"/>
      <c r="E36" s="553"/>
      <c r="F36" s="304" t="s">
        <v>1133</v>
      </c>
      <c r="G36" s="579" t="s">
        <v>613</v>
      </c>
      <c r="H36" s="580"/>
      <c r="I36" s="46" t="s">
        <v>1134</v>
      </c>
      <c r="J36" s="255" t="s">
        <v>1135</v>
      </c>
      <c r="K36" s="45" t="s">
        <v>665</v>
      </c>
      <c r="L36" s="17"/>
      <c r="M36" s="17"/>
      <c r="N36" s="122">
        <f t="shared" ref="N36" si="7">IF(K36="","0",IF(K36="Pass",1,IF(K36="Fail",0,IF(K36="TBD",0,IF(K36="N/A (Please provide reason)",1)))))</f>
        <v>0</v>
      </c>
      <c r="O36" s="121">
        <f>IF(AND(D34="M",K36="N/A (Please provide reason)"),1,0)</f>
        <v>0</v>
      </c>
      <c r="P36" s="122"/>
      <c r="Q36" s="121"/>
      <c r="R36" s="92"/>
      <c r="S36" s="92"/>
      <c r="T36" s="92"/>
      <c r="U36" s="92"/>
      <c r="V36" s="92"/>
      <c r="W36" s="92"/>
      <c r="X36" s="92"/>
      <c r="Y36" s="92"/>
      <c r="Z36" s="382" t="s">
        <v>686</v>
      </c>
      <c r="AA36" s="92"/>
    </row>
    <row r="37" spans="1:27" ht="61.5" customHeight="1" x14ac:dyDescent="0.25">
      <c r="A37" s="88" t="s">
        <v>614</v>
      </c>
      <c r="B37" s="42" t="s">
        <v>615</v>
      </c>
      <c r="C37" s="42" t="s">
        <v>1136</v>
      </c>
      <c r="D37" s="83" t="s">
        <v>294</v>
      </c>
      <c r="E37" s="306" t="s">
        <v>207</v>
      </c>
      <c r="F37" s="44" t="s">
        <v>1137</v>
      </c>
      <c r="G37" s="579" t="s">
        <v>616</v>
      </c>
      <c r="H37" s="580"/>
      <c r="I37" s="46" t="s">
        <v>1138</v>
      </c>
      <c r="J37" s="255" t="s">
        <v>1088</v>
      </c>
      <c r="K37" s="45" t="s">
        <v>665</v>
      </c>
      <c r="L37" s="17"/>
      <c r="M37" s="17"/>
      <c r="N37" s="122">
        <f t="shared" si="6"/>
        <v>0</v>
      </c>
      <c r="O37" s="121">
        <f>IF(AND(D37="M",K37="N/A (Please provide reason)"),1,0)</f>
        <v>0</v>
      </c>
      <c r="P37" s="122"/>
      <c r="Q37" s="121"/>
      <c r="R37" s="92"/>
      <c r="S37" s="92"/>
      <c r="T37" s="92"/>
      <c r="U37" s="92"/>
      <c r="V37" s="92"/>
      <c r="W37" s="92"/>
      <c r="X37" s="92"/>
      <c r="Y37" s="92"/>
      <c r="Z37" s="382" t="s">
        <v>686</v>
      </c>
      <c r="AA37" s="92"/>
    </row>
    <row r="38" spans="1:27" ht="112.5" customHeight="1" x14ac:dyDescent="0.25">
      <c r="A38" s="88" t="s">
        <v>617</v>
      </c>
      <c r="B38" s="556" t="s">
        <v>618</v>
      </c>
      <c r="C38" s="556" t="s">
        <v>1139</v>
      </c>
      <c r="D38" s="602" t="s">
        <v>294</v>
      </c>
      <c r="E38" s="552" t="s">
        <v>207</v>
      </c>
      <c r="F38" s="44" t="s">
        <v>1140</v>
      </c>
      <c r="G38" s="579" t="s">
        <v>619</v>
      </c>
      <c r="H38" s="580"/>
      <c r="I38" s="46" t="s">
        <v>1141</v>
      </c>
      <c r="J38" s="256" t="s">
        <v>1088</v>
      </c>
      <c r="K38" s="45" t="s">
        <v>665</v>
      </c>
      <c r="L38" s="17"/>
      <c r="M38" s="17"/>
      <c r="N38" s="122">
        <f t="shared" si="6"/>
        <v>0</v>
      </c>
      <c r="O38" s="121">
        <f>IF(AND(D38="M",K38="N/A (Please provide reason)"),1,0)</f>
        <v>0</v>
      </c>
      <c r="P38" s="122"/>
      <c r="Q38" s="121"/>
      <c r="R38" s="92"/>
      <c r="S38" s="92"/>
      <c r="T38" s="92"/>
      <c r="U38" s="92"/>
      <c r="V38" s="92"/>
      <c r="W38" s="92"/>
      <c r="X38" s="92"/>
      <c r="Y38" s="92"/>
      <c r="Z38" s="382" t="s">
        <v>686</v>
      </c>
      <c r="AA38" s="92"/>
    </row>
    <row r="39" spans="1:27" ht="110.25" customHeight="1" x14ac:dyDescent="0.25">
      <c r="A39" s="88" t="s">
        <v>620</v>
      </c>
      <c r="B39" s="558"/>
      <c r="C39" s="558"/>
      <c r="D39" s="603"/>
      <c r="E39" s="553"/>
      <c r="F39" s="44" t="s">
        <v>1142</v>
      </c>
      <c r="G39" s="579" t="s">
        <v>621</v>
      </c>
      <c r="H39" s="580"/>
      <c r="I39" s="46" t="s">
        <v>1143</v>
      </c>
      <c r="J39" s="256" t="s">
        <v>1088</v>
      </c>
      <c r="K39" s="45" t="s">
        <v>665</v>
      </c>
      <c r="L39" s="17"/>
      <c r="M39" s="17"/>
      <c r="N39" s="122">
        <f t="shared" si="6"/>
        <v>0</v>
      </c>
      <c r="O39" s="121">
        <f>IF(AND(D38="M",K39="N/A (Please provide reason)"),1,0)</f>
        <v>0</v>
      </c>
      <c r="P39" s="122"/>
      <c r="Q39" s="121"/>
      <c r="R39" s="92"/>
      <c r="S39" s="92"/>
      <c r="T39" s="92"/>
      <c r="U39" s="92"/>
      <c r="V39" s="92"/>
      <c r="W39" s="92"/>
      <c r="X39" s="92"/>
      <c r="Y39" s="92"/>
      <c r="Z39" s="382" t="s">
        <v>686</v>
      </c>
      <c r="AA39" s="92"/>
    </row>
    <row r="40" spans="1:27" ht="98.1" customHeight="1" x14ac:dyDescent="0.25">
      <c r="A40" s="88" t="s">
        <v>622</v>
      </c>
      <c r="B40" s="42" t="s">
        <v>623</v>
      </c>
      <c r="C40" s="42" t="s">
        <v>1144</v>
      </c>
      <c r="D40" s="242" t="s">
        <v>249</v>
      </c>
      <c r="E40" s="47" t="s">
        <v>207</v>
      </c>
      <c r="F40" s="44" t="s">
        <v>1145</v>
      </c>
      <c r="G40" s="579" t="s">
        <v>624</v>
      </c>
      <c r="H40" s="580"/>
      <c r="I40" s="255" t="s">
        <v>1146</v>
      </c>
      <c r="J40" s="255" t="s">
        <v>1088</v>
      </c>
      <c r="K40" s="45" t="s">
        <v>665</v>
      </c>
      <c r="L40" s="17"/>
      <c r="M40" s="17"/>
      <c r="N40" s="122">
        <f t="shared" si="6"/>
        <v>0</v>
      </c>
      <c r="O40" s="121">
        <f>IF(AND(D40="M",K40="N/A (Please provide reason)"),1,0)</f>
        <v>0</v>
      </c>
      <c r="P40" s="122"/>
      <c r="Q40" s="121"/>
      <c r="R40" s="92"/>
      <c r="S40" s="92"/>
      <c r="T40" s="92"/>
      <c r="U40" s="92"/>
      <c r="V40" s="92"/>
      <c r="W40" s="92"/>
      <c r="X40" s="92"/>
      <c r="Y40" s="92"/>
      <c r="Z40" s="382" t="s">
        <v>686</v>
      </c>
      <c r="AA40" s="92"/>
    </row>
    <row r="41" spans="1:27" ht="315" x14ac:dyDescent="0.25">
      <c r="A41" s="412" t="s">
        <v>625</v>
      </c>
      <c r="B41" s="332" t="s">
        <v>626</v>
      </c>
      <c r="C41" s="410" t="s">
        <v>1654</v>
      </c>
      <c r="D41" s="242" t="s">
        <v>249</v>
      </c>
      <c r="E41" s="47" t="s">
        <v>207</v>
      </c>
      <c r="F41" s="44" t="s">
        <v>1147</v>
      </c>
      <c r="G41" s="579" t="s">
        <v>627</v>
      </c>
      <c r="H41" s="580"/>
      <c r="I41" s="46" t="s">
        <v>1148</v>
      </c>
      <c r="J41" s="46" t="s">
        <v>1149</v>
      </c>
      <c r="K41" s="45" t="s">
        <v>665</v>
      </c>
      <c r="L41" s="17"/>
      <c r="M41" s="17"/>
      <c r="N41" s="122">
        <f t="shared" si="6"/>
        <v>0</v>
      </c>
      <c r="O41" s="121">
        <f>IF(AND(D41="M",K41="N/A (Please provide reason)"),1,0)</f>
        <v>0</v>
      </c>
      <c r="P41" s="122"/>
      <c r="Q41" s="121"/>
      <c r="R41" s="92"/>
      <c r="S41" s="92"/>
      <c r="T41" s="92"/>
      <c r="U41" s="92"/>
      <c r="V41" s="92"/>
      <c r="W41" s="92"/>
      <c r="X41" s="92"/>
      <c r="Y41" s="92"/>
      <c r="Z41" s="382" t="s">
        <v>686</v>
      </c>
      <c r="AA41" s="92"/>
    </row>
    <row r="42" spans="1:27" s="371" customFormat="1" x14ac:dyDescent="0.25">
      <c r="A42" s="238" t="s">
        <v>1150</v>
      </c>
      <c r="B42" s="372"/>
      <c r="C42" s="372"/>
      <c r="D42" s="373"/>
      <c r="E42" s="373"/>
      <c r="F42" s="375"/>
      <c r="G42" s="376"/>
      <c r="H42" s="376"/>
      <c r="I42" s="376"/>
      <c r="J42" s="399"/>
      <c r="K42" s="377"/>
      <c r="L42" s="378"/>
      <c r="M42" s="378"/>
      <c r="N42" s="379"/>
      <c r="O42" s="380"/>
      <c r="P42" s="379"/>
      <c r="Q42" s="380"/>
      <c r="R42" s="370"/>
      <c r="S42" s="370"/>
      <c r="T42" s="370"/>
      <c r="U42" s="370"/>
      <c r="V42" s="370"/>
      <c r="W42" s="370"/>
      <c r="X42" s="370"/>
      <c r="Y42" s="370"/>
      <c r="Z42" s="382"/>
      <c r="AA42" s="370"/>
    </row>
    <row r="43" spans="1:27" s="371" customFormat="1" x14ac:dyDescent="0.25">
      <c r="A43" s="238" t="s">
        <v>1151</v>
      </c>
      <c r="B43" s="372"/>
      <c r="C43" s="372"/>
      <c r="D43" s="373"/>
      <c r="E43" s="373"/>
      <c r="F43" s="375"/>
      <c r="G43" s="376"/>
      <c r="H43" s="376"/>
      <c r="I43" s="376"/>
      <c r="J43" s="398"/>
      <c r="K43" s="377"/>
      <c r="L43" s="378"/>
      <c r="M43" s="378"/>
      <c r="N43" s="379"/>
      <c r="O43" s="380"/>
      <c r="P43" s="379"/>
      <c r="Q43" s="380"/>
      <c r="R43" s="370"/>
      <c r="S43" s="370"/>
      <c r="T43" s="370"/>
      <c r="U43" s="370"/>
      <c r="V43" s="370"/>
      <c r="W43" s="370"/>
      <c r="X43" s="370"/>
      <c r="Y43" s="370"/>
      <c r="Z43" s="382"/>
      <c r="AA43" s="370"/>
    </row>
    <row r="44" spans="1:27" ht="108.75" customHeight="1" x14ac:dyDescent="0.25">
      <c r="A44" s="411" t="s">
        <v>628</v>
      </c>
      <c r="B44" s="564" t="s">
        <v>629</v>
      </c>
      <c r="C44" s="564" t="s">
        <v>1655</v>
      </c>
      <c r="D44" s="254" t="s">
        <v>249</v>
      </c>
      <c r="E44" s="622" t="s">
        <v>207</v>
      </c>
      <c r="F44" s="624" t="s">
        <v>1152</v>
      </c>
      <c r="G44" s="579" t="s">
        <v>632</v>
      </c>
      <c r="H44" s="580"/>
      <c r="I44" s="46" t="s">
        <v>1153</v>
      </c>
      <c r="J44" s="544" t="s">
        <v>1613</v>
      </c>
      <c r="K44" s="45" t="s">
        <v>752</v>
      </c>
      <c r="L44" s="17"/>
      <c r="M44" s="17"/>
      <c r="N44" s="122">
        <f t="shared" ref="N44:N45" si="8">IF(K44="","0",IF(K44="Pass",1,IF(K44="Fail",0,IF(K44="TBD",0,IF(K44="N/A (Please provide reason)",1)))))</f>
        <v>0</v>
      </c>
      <c r="O44" s="121">
        <f>IF(AND(D44="M",K44="N/A (Please provide reason)"),1,0)</f>
        <v>0</v>
      </c>
      <c r="P44" s="122"/>
      <c r="Q44" s="121"/>
      <c r="R44" s="92"/>
      <c r="S44" s="92"/>
      <c r="T44" s="92"/>
      <c r="U44" s="92"/>
      <c r="V44" s="92"/>
      <c r="W44" s="92"/>
      <c r="X44" s="92"/>
      <c r="Y44" s="92"/>
      <c r="Z44" s="382" t="s">
        <v>666</v>
      </c>
      <c r="AA44" s="92"/>
    </row>
    <row r="45" spans="1:27" ht="132.75" customHeight="1" x14ac:dyDescent="0.25">
      <c r="A45" s="411" t="s">
        <v>631</v>
      </c>
      <c r="B45" s="566"/>
      <c r="C45" s="566"/>
      <c r="D45" s="254" t="s">
        <v>249</v>
      </c>
      <c r="E45" s="623"/>
      <c r="F45" s="625"/>
      <c r="G45" s="579" t="s">
        <v>635</v>
      </c>
      <c r="H45" s="580"/>
      <c r="I45" s="46" t="s">
        <v>1418</v>
      </c>
      <c r="J45" s="546"/>
      <c r="K45" s="45" t="s">
        <v>665</v>
      </c>
      <c r="L45" s="17"/>
      <c r="M45" s="17"/>
      <c r="N45" s="122">
        <f t="shared" si="8"/>
        <v>0</v>
      </c>
      <c r="O45" s="121">
        <f>IF(AND(D44="M",K45="N/A (Please provide reason)"),1,0)</f>
        <v>0</v>
      </c>
      <c r="P45" s="122"/>
      <c r="Q45" s="121"/>
      <c r="R45" s="92"/>
      <c r="S45" s="92"/>
      <c r="T45" s="92"/>
      <c r="U45" s="92"/>
      <c r="V45" s="92"/>
      <c r="W45" s="92"/>
      <c r="X45" s="92"/>
      <c r="Y45" s="92"/>
      <c r="Z45" s="382" t="s">
        <v>686</v>
      </c>
      <c r="AA45" s="92"/>
    </row>
    <row r="46" spans="1:27" ht="120.75" customHeight="1" x14ac:dyDescent="0.25">
      <c r="A46" s="411" t="s">
        <v>633</v>
      </c>
      <c r="B46" s="564" t="s">
        <v>634</v>
      </c>
      <c r="C46" s="564" t="s">
        <v>1656</v>
      </c>
      <c r="D46" s="254" t="s">
        <v>249</v>
      </c>
      <c r="E46" s="622" t="s">
        <v>207</v>
      </c>
      <c r="F46" s="624" t="s">
        <v>1154</v>
      </c>
      <c r="G46" s="579" t="s">
        <v>1155</v>
      </c>
      <c r="H46" s="580"/>
      <c r="I46" s="46" t="s">
        <v>1156</v>
      </c>
      <c r="J46" s="544" t="s">
        <v>1157</v>
      </c>
      <c r="K46" s="45" t="s">
        <v>665</v>
      </c>
      <c r="L46" s="17"/>
      <c r="M46" s="17"/>
      <c r="N46" s="122">
        <f t="shared" ref="N46:N47" si="9">IF(K46="","0",IF(K46="Pass",1,IF(K46="Fail",0,IF(K46="TBD",0,IF(K46="N/A (Please provide reason)",1)))))</f>
        <v>0</v>
      </c>
      <c r="O46" s="121">
        <f>IF(AND(D46="M",K46="N/A (Please provide reason)"),1,0)</f>
        <v>0</v>
      </c>
      <c r="P46" s="122"/>
      <c r="Q46" s="121"/>
      <c r="R46" s="92"/>
      <c r="S46" s="92"/>
      <c r="T46" s="92"/>
      <c r="U46" s="92"/>
      <c r="V46" s="92"/>
      <c r="W46" s="92"/>
      <c r="X46" s="92"/>
      <c r="Y46" s="92"/>
      <c r="Z46" s="382" t="s">
        <v>686</v>
      </c>
      <c r="AA46" s="92"/>
    </row>
    <row r="47" spans="1:27" ht="143.25" customHeight="1" x14ac:dyDescent="0.25">
      <c r="A47" s="411" t="s">
        <v>636</v>
      </c>
      <c r="B47" s="566"/>
      <c r="C47" s="566"/>
      <c r="D47" s="254" t="s">
        <v>249</v>
      </c>
      <c r="E47" s="623"/>
      <c r="F47" s="625"/>
      <c r="G47" s="579" t="s">
        <v>1158</v>
      </c>
      <c r="H47" s="580"/>
      <c r="I47" s="46" t="s">
        <v>1159</v>
      </c>
      <c r="J47" s="546"/>
      <c r="K47" s="45" t="s">
        <v>665</v>
      </c>
      <c r="L47" s="17"/>
      <c r="M47" s="17"/>
      <c r="N47" s="122">
        <f t="shared" si="9"/>
        <v>0</v>
      </c>
      <c r="O47" s="121">
        <f>IF(AND(D46="M",K47="N/A (Please provide reason)"),1,0)</f>
        <v>0</v>
      </c>
      <c r="P47" s="122"/>
      <c r="Q47" s="121"/>
      <c r="R47" s="92"/>
      <c r="S47" s="92"/>
      <c r="T47" s="92"/>
      <c r="U47" s="92"/>
      <c r="V47" s="92"/>
      <c r="W47" s="92"/>
      <c r="X47" s="92"/>
      <c r="Y47" s="92"/>
      <c r="Z47" s="382" t="s">
        <v>686</v>
      </c>
      <c r="AA47" s="92"/>
    </row>
    <row r="48" spans="1:27" ht="81.75" customHeight="1" x14ac:dyDescent="0.25">
      <c r="A48" s="257" t="s">
        <v>638</v>
      </c>
      <c r="B48" s="631" t="s">
        <v>639</v>
      </c>
      <c r="C48" s="631" t="s">
        <v>1160</v>
      </c>
      <c r="D48" s="567" t="s">
        <v>249</v>
      </c>
      <c r="E48" s="622" t="s">
        <v>207</v>
      </c>
      <c r="F48" s="544" t="s">
        <v>1161</v>
      </c>
      <c r="G48" s="579" t="s">
        <v>1162</v>
      </c>
      <c r="H48" s="580"/>
      <c r="I48" s="181" t="s">
        <v>1163</v>
      </c>
      <c r="J48" s="544" t="s">
        <v>1164</v>
      </c>
      <c r="K48" s="45" t="s">
        <v>665</v>
      </c>
      <c r="L48" s="17"/>
      <c r="M48" s="17"/>
      <c r="N48" s="122">
        <f t="shared" ref="N48:N51" si="10">IF(K48="","0",IF(K48="Pass",1,IF(K48="Fail",0,IF(K48="TBD",0,IF(K48="N/A (Please provide reason)",1)))))</f>
        <v>0</v>
      </c>
      <c r="O48" s="121">
        <f>IF(AND(D48="M",K48="N/A (Please provide reason)"),1,0)</f>
        <v>0</v>
      </c>
      <c r="P48" s="122"/>
      <c r="Q48" s="121"/>
      <c r="R48" s="92"/>
      <c r="S48" s="92"/>
      <c r="T48" s="92"/>
      <c r="U48" s="92"/>
      <c r="V48" s="92"/>
      <c r="W48" s="92"/>
      <c r="X48" s="92"/>
      <c r="Y48" s="92"/>
      <c r="Z48" s="382" t="s">
        <v>666</v>
      </c>
      <c r="AA48" s="92"/>
    </row>
    <row r="49" spans="1:27" ht="92.25" customHeight="1" x14ac:dyDescent="0.25">
      <c r="A49" s="257" t="s">
        <v>641</v>
      </c>
      <c r="B49" s="556"/>
      <c r="C49" s="556"/>
      <c r="D49" s="568"/>
      <c r="E49" s="626"/>
      <c r="F49" s="545"/>
      <c r="G49" s="593" t="s">
        <v>1165</v>
      </c>
      <c r="H49" s="594"/>
      <c r="I49" s="181" t="s">
        <v>1166</v>
      </c>
      <c r="J49" s="546"/>
      <c r="K49" s="86" t="s">
        <v>665</v>
      </c>
      <c r="L49" s="335"/>
      <c r="M49" s="335"/>
      <c r="N49" s="333">
        <f t="shared" ref="N49:N50" si="11">IF(K49="","0",IF(K49="Pass",1,IF(K49="Fail",0,IF(K49="TBD",0,IF(K49="N/A (Please provide reason)",1)))))</f>
        <v>0</v>
      </c>
      <c r="O49" s="334">
        <f>IF(AND(D48="M",K49="N/A (Please provide reason)"),1,0)</f>
        <v>0</v>
      </c>
      <c r="P49" s="333"/>
      <c r="Q49" s="334"/>
      <c r="R49" s="92"/>
      <c r="S49" s="92"/>
      <c r="T49" s="92"/>
      <c r="U49" s="92"/>
      <c r="V49" s="92"/>
      <c r="W49" s="92"/>
      <c r="X49" s="92"/>
      <c r="Y49" s="92"/>
      <c r="Z49" s="382" t="s">
        <v>666</v>
      </c>
      <c r="AA49" s="92"/>
    </row>
    <row r="50" spans="1:27" ht="205.5" customHeight="1" x14ac:dyDescent="0.25">
      <c r="A50" s="409" t="s">
        <v>643</v>
      </c>
      <c r="B50" s="410" t="s">
        <v>644</v>
      </c>
      <c r="C50" s="410" t="s">
        <v>1657</v>
      </c>
      <c r="D50" s="82" t="s">
        <v>249</v>
      </c>
      <c r="E50" s="404" t="s">
        <v>207</v>
      </c>
      <c r="F50" s="48" t="s">
        <v>1167</v>
      </c>
      <c r="G50" s="579" t="s">
        <v>1168</v>
      </c>
      <c r="H50" s="580"/>
      <c r="I50" s="46" t="s">
        <v>1169</v>
      </c>
      <c r="J50" s="48" t="s">
        <v>1170</v>
      </c>
      <c r="K50" s="45" t="s">
        <v>665</v>
      </c>
      <c r="L50" s="17"/>
      <c r="M50" s="17"/>
      <c r="N50" s="333">
        <f t="shared" si="11"/>
        <v>0</v>
      </c>
      <c r="O50" s="334">
        <f>IF(AND(D50="M",K50="N/A (Please provide reason)"),1,0)</f>
        <v>0</v>
      </c>
      <c r="P50" s="122"/>
      <c r="Q50" s="121"/>
      <c r="R50" s="92"/>
      <c r="S50" s="92"/>
      <c r="T50" s="92"/>
      <c r="U50" s="92"/>
      <c r="V50" s="92"/>
      <c r="W50" s="92"/>
      <c r="X50" s="92"/>
      <c r="Y50" s="92"/>
      <c r="Z50" s="382" t="s">
        <v>686</v>
      </c>
      <c r="AA50" s="92"/>
    </row>
    <row r="51" spans="1:27" ht="132" customHeight="1" x14ac:dyDescent="0.25">
      <c r="A51" s="411" t="s">
        <v>646</v>
      </c>
      <c r="B51" s="410" t="s">
        <v>647</v>
      </c>
      <c r="C51" s="410" t="s">
        <v>1658</v>
      </c>
      <c r="D51" s="82" t="s">
        <v>249</v>
      </c>
      <c r="E51" s="404" t="s">
        <v>207</v>
      </c>
      <c r="F51" s="44" t="s">
        <v>1171</v>
      </c>
      <c r="G51" s="579" t="s">
        <v>1172</v>
      </c>
      <c r="H51" s="580"/>
      <c r="I51" s="46" t="s">
        <v>1173</v>
      </c>
      <c r="J51" s="46" t="s">
        <v>1088</v>
      </c>
      <c r="K51" s="45" t="s">
        <v>665</v>
      </c>
      <c r="L51" s="17"/>
      <c r="M51" s="17"/>
      <c r="N51" s="122">
        <f t="shared" si="10"/>
        <v>0</v>
      </c>
      <c r="O51" s="121">
        <f>IF(AND(D51="M",K51="N/A (Please provide reason)"),1,0)</f>
        <v>0</v>
      </c>
      <c r="P51" s="122"/>
      <c r="Q51" s="121"/>
      <c r="R51" s="92"/>
      <c r="S51" s="92"/>
      <c r="T51" s="92"/>
      <c r="U51" s="92"/>
      <c r="V51" s="92"/>
      <c r="W51" s="92"/>
      <c r="X51" s="92"/>
      <c r="Y51" s="92"/>
      <c r="Z51" s="382" t="s">
        <v>686</v>
      </c>
      <c r="AA51" s="92"/>
    </row>
    <row r="52" spans="1:27" ht="156.75" customHeight="1" x14ac:dyDescent="0.25">
      <c r="A52" s="411" t="s">
        <v>649</v>
      </c>
      <c r="B52" s="410" t="s">
        <v>650</v>
      </c>
      <c r="C52" s="410" t="s">
        <v>1659</v>
      </c>
      <c r="D52" s="242" t="s">
        <v>249</v>
      </c>
      <c r="E52" s="404" t="s">
        <v>207</v>
      </c>
      <c r="F52" s="44" t="s">
        <v>1174</v>
      </c>
      <c r="G52" s="579" t="s">
        <v>651</v>
      </c>
      <c r="H52" s="580"/>
      <c r="I52" s="46" t="s">
        <v>1175</v>
      </c>
      <c r="J52" s="46" t="s">
        <v>1088</v>
      </c>
      <c r="K52" s="45" t="s">
        <v>665</v>
      </c>
      <c r="L52" s="17"/>
      <c r="M52" s="17"/>
      <c r="N52" s="122">
        <f t="shared" ref="N52" si="12">IF(K52="","0",IF(K52="Pass",1,IF(K52="Fail",0,IF(K52="TBD",0,IF(K52="N/A (Please provide reason)",1)))))</f>
        <v>0</v>
      </c>
      <c r="O52" s="121">
        <f>IF(AND(D52="M",K52="N/A (Please provide reason)"),1,0)</f>
        <v>0</v>
      </c>
      <c r="P52" s="122"/>
      <c r="Q52" s="121"/>
      <c r="R52" s="92"/>
      <c r="S52" s="92"/>
      <c r="T52" s="92"/>
      <c r="U52" s="92"/>
      <c r="V52" s="92"/>
      <c r="W52" s="92"/>
      <c r="X52" s="92"/>
      <c r="Y52" s="92"/>
      <c r="Z52" s="382" t="s">
        <v>686</v>
      </c>
      <c r="AA52" s="92"/>
    </row>
    <row r="53" spans="1:27" s="371" customFormat="1" x14ac:dyDescent="0.25">
      <c r="A53" s="238" t="s">
        <v>1176</v>
      </c>
      <c r="B53" s="372"/>
      <c r="C53" s="372"/>
      <c r="D53" s="373"/>
      <c r="E53" s="374"/>
      <c r="F53" s="375"/>
      <c r="G53" s="376"/>
      <c r="H53" s="376"/>
      <c r="I53" s="376"/>
      <c r="J53" s="376"/>
      <c r="K53" s="377"/>
      <c r="L53" s="378"/>
      <c r="M53" s="378"/>
      <c r="N53" s="379"/>
      <c r="O53" s="380"/>
      <c r="P53" s="379"/>
      <c r="Q53" s="380"/>
      <c r="R53" s="370"/>
      <c r="S53" s="370"/>
      <c r="T53" s="370"/>
      <c r="U53" s="370"/>
      <c r="V53" s="370"/>
      <c r="W53" s="370"/>
      <c r="X53" s="370"/>
      <c r="Y53" s="370"/>
      <c r="Z53" s="382"/>
      <c r="AA53" s="370"/>
    </row>
    <row r="54" spans="1:27" x14ac:dyDescent="0.25">
      <c r="A54" s="243"/>
      <c r="B54" s="179"/>
      <c r="C54" s="179"/>
      <c r="D54" s="244"/>
      <c r="E54" s="244"/>
      <c r="F54" s="245"/>
      <c r="G54" s="246"/>
      <c r="H54" s="246"/>
      <c r="I54" s="247"/>
      <c r="J54" s="247"/>
      <c r="K54" s="248"/>
      <c r="L54" s="249"/>
      <c r="M54" s="249"/>
      <c r="N54" s="249"/>
      <c r="O54" s="250"/>
      <c r="P54" s="249"/>
      <c r="Q54" s="250"/>
      <c r="R54" s="92"/>
      <c r="S54" s="92"/>
      <c r="T54" s="92"/>
      <c r="U54" s="92"/>
      <c r="V54" s="92"/>
      <c r="W54" s="92"/>
      <c r="X54" s="92"/>
      <c r="Y54" s="92"/>
      <c r="Z54" s="382"/>
      <c r="AA54" s="92"/>
    </row>
    <row r="55" spans="1:27" ht="12.75" x14ac:dyDescent="0.25">
      <c r="A55" s="107"/>
      <c r="B55" s="108"/>
      <c r="C55" s="95"/>
      <c r="D55" s="95"/>
      <c r="E55" s="95"/>
      <c r="F55" s="95"/>
      <c r="G55" s="95"/>
      <c r="H55" s="95"/>
      <c r="I55" s="95"/>
      <c r="J55" s="95"/>
      <c r="K55" s="251" t="s">
        <v>750</v>
      </c>
      <c r="L55" s="324" t="s">
        <v>1177</v>
      </c>
      <c r="M55" s="92"/>
      <c r="N55" s="92"/>
      <c r="O55" s="92"/>
      <c r="P55" s="92"/>
      <c r="Q55" s="92"/>
      <c r="R55" s="92"/>
      <c r="S55" s="92"/>
      <c r="T55" s="92"/>
      <c r="U55" s="92"/>
      <c r="V55" s="92"/>
      <c r="W55" s="92"/>
      <c r="X55" s="92"/>
      <c r="Y55" s="92"/>
      <c r="Z55" s="382"/>
      <c r="AA55" s="92"/>
    </row>
    <row r="56" spans="1:27" x14ac:dyDescent="0.25">
      <c r="A56" s="91"/>
      <c r="B56" s="92"/>
      <c r="C56" s="93"/>
      <c r="D56" s="92"/>
      <c r="E56" s="92"/>
      <c r="F56" s="91"/>
      <c r="G56" s="92"/>
      <c r="H56" s="92"/>
      <c r="I56" s="92"/>
      <c r="J56" s="92"/>
      <c r="K56" s="40" t="s">
        <v>665</v>
      </c>
      <c r="L56" s="115" t="s">
        <v>1178</v>
      </c>
      <c r="M56" s="216">
        <f>SUM(M57:M58)</f>
        <v>23</v>
      </c>
      <c r="N56" s="92"/>
      <c r="O56" s="92"/>
      <c r="P56" s="92"/>
      <c r="Q56" s="92"/>
      <c r="R56" s="92"/>
      <c r="S56" s="92"/>
      <c r="T56" s="92"/>
      <c r="U56" s="92"/>
      <c r="V56" s="92"/>
      <c r="W56" s="92"/>
      <c r="X56" s="92"/>
      <c r="Y56" s="92"/>
      <c r="Z56" s="382"/>
      <c r="AA56" s="92"/>
    </row>
    <row r="57" spans="1:27" x14ac:dyDescent="0.25">
      <c r="A57" s="91"/>
      <c r="B57" s="92"/>
      <c r="C57" s="93"/>
      <c r="D57" s="92"/>
      <c r="E57" s="92"/>
      <c r="F57" s="91"/>
      <c r="G57" s="92"/>
      <c r="H57" s="92"/>
      <c r="I57" s="92"/>
      <c r="J57" s="92"/>
      <c r="K57" s="21" t="s">
        <v>752</v>
      </c>
      <c r="L57" s="115" t="s">
        <v>755</v>
      </c>
      <c r="M57" s="219">
        <f>COUNTIFS(P1:P53,0)</f>
        <v>23</v>
      </c>
      <c r="N57" s="92"/>
      <c r="O57" s="92"/>
      <c r="P57" s="92"/>
      <c r="Q57" s="92"/>
      <c r="R57" s="92"/>
      <c r="S57" s="92"/>
      <c r="T57" s="92"/>
      <c r="U57" s="92"/>
      <c r="V57" s="92"/>
      <c r="W57" s="92"/>
      <c r="X57" s="92"/>
      <c r="Y57" s="92"/>
      <c r="Z57" s="382"/>
      <c r="AA57" s="92"/>
    </row>
    <row r="58" spans="1:27" ht="30" customHeight="1" x14ac:dyDescent="0.25">
      <c r="A58" s="91"/>
      <c r="B58" s="92"/>
      <c r="C58" s="93"/>
      <c r="D58" s="92"/>
      <c r="E58" s="92"/>
      <c r="F58" s="91"/>
      <c r="G58" s="92"/>
      <c r="H58" s="92"/>
      <c r="I58" s="92"/>
      <c r="J58" s="92"/>
      <c r="K58" s="20" t="s">
        <v>754</v>
      </c>
      <c r="L58" s="220" t="s">
        <v>757</v>
      </c>
      <c r="M58" s="219">
        <f>COUNTIFS(P1:P53,1)</f>
        <v>0</v>
      </c>
      <c r="N58" s="92"/>
      <c r="O58" s="92"/>
      <c r="P58" s="92"/>
      <c r="Q58" s="92"/>
      <c r="R58" s="92"/>
      <c r="S58" s="92"/>
      <c r="T58" s="92"/>
      <c r="U58" s="92"/>
      <c r="V58" s="92"/>
      <c r="W58" s="92"/>
      <c r="X58" s="92"/>
      <c r="Y58" s="92"/>
      <c r="Z58" s="382"/>
      <c r="AA58" s="92"/>
    </row>
    <row r="59" spans="1:27" x14ac:dyDescent="0.25">
      <c r="A59" s="91"/>
      <c r="B59" s="92"/>
      <c r="C59" s="93"/>
      <c r="D59" s="92"/>
      <c r="E59" s="92"/>
      <c r="F59" s="91"/>
      <c r="G59" s="92"/>
      <c r="H59" s="92"/>
      <c r="I59" s="92"/>
      <c r="J59" s="92"/>
      <c r="K59" s="22" t="s">
        <v>756</v>
      </c>
      <c r="L59" s="220" t="s">
        <v>758</v>
      </c>
      <c r="M59" s="23">
        <f>SUM(M58/M56)</f>
        <v>0</v>
      </c>
      <c r="N59" s="92" t="s">
        <v>0</v>
      </c>
      <c r="O59" s="92" t="s">
        <v>0</v>
      </c>
      <c r="P59" s="92" t="s">
        <v>0</v>
      </c>
      <c r="Q59" s="92" t="s">
        <v>0</v>
      </c>
      <c r="R59" s="92"/>
      <c r="S59" s="92"/>
      <c r="T59" s="92"/>
      <c r="U59" s="92"/>
      <c r="V59" s="92"/>
      <c r="W59" s="92"/>
      <c r="X59" s="92"/>
      <c r="Y59" s="92"/>
      <c r="Z59" s="382"/>
      <c r="AA59" s="92"/>
    </row>
    <row r="60" spans="1:27" x14ac:dyDescent="0.25">
      <c r="A60" s="91"/>
      <c r="B60" s="92"/>
      <c r="C60" s="93"/>
      <c r="D60" s="92"/>
      <c r="E60" s="92"/>
      <c r="F60" s="91"/>
      <c r="G60" s="92"/>
      <c r="H60" s="92"/>
      <c r="I60" s="92"/>
      <c r="J60" s="92"/>
      <c r="K60" s="92"/>
      <c r="L60" s="92"/>
      <c r="M60" s="92"/>
      <c r="N60" s="217"/>
      <c r="O60" s="92"/>
      <c r="P60" s="217"/>
      <c r="Q60" s="92"/>
      <c r="R60" s="92"/>
      <c r="S60" s="92"/>
      <c r="T60" s="92"/>
      <c r="U60" s="92"/>
      <c r="V60" s="92"/>
      <c r="W60" s="92"/>
      <c r="X60" s="92"/>
      <c r="Y60" s="92"/>
      <c r="Z60" s="382"/>
      <c r="AA60" s="92"/>
    </row>
    <row r="61" spans="1:27" x14ac:dyDescent="0.25">
      <c r="A61" s="91"/>
      <c r="B61" s="92"/>
      <c r="C61" s="93"/>
      <c r="D61" s="92"/>
      <c r="E61" s="92"/>
      <c r="F61" s="91"/>
      <c r="G61" s="92"/>
      <c r="H61" s="92"/>
      <c r="I61" s="92"/>
      <c r="J61" s="92"/>
      <c r="K61" s="92"/>
      <c r="L61" s="324" t="s">
        <v>97</v>
      </c>
      <c r="M61" s="102"/>
      <c r="N61" s="92"/>
      <c r="O61" s="92"/>
      <c r="P61" s="92"/>
      <c r="Q61" s="92"/>
      <c r="R61" s="92"/>
      <c r="S61" s="92"/>
      <c r="T61" s="92"/>
      <c r="U61" s="92"/>
      <c r="V61" s="92"/>
      <c r="W61" s="92"/>
      <c r="X61" s="92"/>
      <c r="Y61" s="92"/>
      <c r="Z61" s="382"/>
      <c r="AA61" s="92"/>
    </row>
    <row r="62" spans="1:27" x14ac:dyDescent="0.25">
      <c r="A62" s="91"/>
      <c r="B62" s="92"/>
      <c r="C62" s="93"/>
      <c r="D62" s="92"/>
      <c r="E62" s="92"/>
      <c r="F62" s="91"/>
      <c r="G62" s="92"/>
      <c r="H62" s="92"/>
      <c r="I62" s="92"/>
      <c r="J62" s="92"/>
      <c r="K62" s="92"/>
      <c r="L62" s="115" t="s">
        <v>1178</v>
      </c>
      <c r="M62" s="216">
        <f>SUM(M63:M64)</f>
        <v>19</v>
      </c>
      <c r="N62" s="92"/>
      <c r="O62" s="92"/>
      <c r="P62" s="92"/>
      <c r="Q62" s="92"/>
      <c r="R62" s="92"/>
      <c r="S62" s="92"/>
      <c r="T62" s="92"/>
      <c r="U62" s="92"/>
      <c r="V62" s="92"/>
      <c r="W62" s="92"/>
      <c r="X62" s="92"/>
      <c r="Y62" s="92"/>
      <c r="Z62" s="382"/>
      <c r="AA62" s="92"/>
    </row>
    <row r="63" spans="1:27" x14ac:dyDescent="0.25">
      <c r="A63" s="91"/>
      <c r="B63" s="92"/>
      <c r="C63" s="93"/>
      <c r="D63" s="92"/>
      <c r="E63" s="92"/>
      <c r="F63" s="91"/>
      <c r="G63" s="92"/>
      <c r="H63" s="92"/>
      <c r="I63" s="92"/>
      <c r="J63" s="92"/>
      <c r="K63" s="92"/>
      <c r="L63" s="115" t="s">
        <v>755</v>
      </c>
      <c r="M63" s="219">
        <f>COUNTIFS(N1:N53,0)</f>
        <v>19</v>
      </c>
      <c r="N63" s="92"/>
      <c r="O63" s="92"/>
      <c r="P63" s="92"/>
      <c r="Q63" s="92"/>
      <c r="R63" s="92"/>
      <c r="S63" s="92"/>
      <c r="T63" s="92"/>
      <c r="U63" s="92"/>
      <c r="V63" s="92"/>
      <c r="W63" s="92"/>
      <c r="X63" s="92"/>
      <c r="Y63" s="92"/>
      <c r="Z63" s="382"/>
      <c r="AA63" s="92"/>
    </row>
    <row r="64" spans="1:27" x14ac:dyDescent="0.25">
      <c r="A64" s="91"/>
      <c r="B64" s="92"/>
      <c r="C64" s="93"/>
      <c r="D64" s="92"/>
      <c r="E64" s="92"/>
      <c r="F64" s="91"/>
      <c r="G64" s="92"/>
      <c r="H64" s="92"/>
      <c r="I64" s="92"/>
      <c r="J64" s="92"/>
      <c r="K64" s="92"/>
      <c r="L64" s="220" t="s">
        <v>757</v>
      </c>
      <c r="M64" s="219">
        <f>COUNTIFS(N1:N53,1)</f>
        <v>0</v>
      </c>
      <c r="N64" s="92"/>
      <c r="O64" s="92"/>
      <c r="P64" s="92"/>
      <c r="Q64" s="92"/>
      <c r="R64" s="92"/>
      <c r="S64" s="92"/>
      <c r="T64" s="92"/>
      <c r="U64" s="92"/>
      <c r="V64" s="92"/>
      <c r="W64" s="92"/>
      <c r="X64" s="92"/>
      <c r="Y64" s="92"/>
      <c r="Z64" s="382"/>
      <c r="AA64" s="92"/>
    </row>
    <row r="65" spans="1:27" x14ac:dyDescent="0.25">
      <c r="A65" s="91"/>
      <c r="B65" s="92"/>
      <c r="C65" s="93"/>
      <c r="D65" s="92"/>
      <c r="E65" s="92"/>
      <c r="F65" s="91"/>
      <c r="G65" s="92" t="s">
        <v>0</v>
      </c>
      <c r="H65" s="92"/>
      <c r="I65" s="92"/>
      <c r="J65" s="92"/>
      <c r="K65" s="92"/>
      <c r="L65" s="220" t="s">
        <v>758</v>
      </c>
      <c r="M65" s="23">
        <f>SUM(M64/M62)</f>
        <v>0</v>
      </c>
      <c r="N65" s="92"/>
      <c r="O65" s="92"/>
      <c r="P65" s="92"/>
      <c r="Q65" s="92"/>
      <c r="R65" s="92"/>
      <c r="S65" s="92"/>
      <c r="T65" s="92"/>
      <c r="U65" s="92"/>
      <c r="V65" s="92"/>
      <c r="W65" s="92"/>
      <c r="X65" s="92"/>
      <c r="Y65" s="92"/>
      <c r="Z65" s="382"/>
      <c r="AA65" s="92"/>
    </row>
    <row r="66" spans="1:27" x14ac:dyDescent="0.25">
      <c r="A66" s="91"/>
      <c r="B66" s="92"/>
      <c r="C66" s="93"/>
      <c r="D66" s="92"/>
      <c r="E66" s="92"/>
      <c r="F66" s="91"/>
      <c r="G66" s="92"/>
      <c r="H66" s="92"/>
      <c r="I66" s="92"/>
      <c r="J66" s="92"/>
      <c r="K66" s="92"/>
      <c r="L66" s="92"/>
      <c r="M66" s="92"/>
      <c r="N66" s="96"/>
      <c r="O66" s="92"/>
      <c r="P66" s="96"/>
      <c r="Q66" s="92"/>
      <c r="R66" s="92"/>
      <c r="S66" s="92"/>
      <c r="T66" s="92"/>
      <c r="U66" s="92"/>
      <c r="V66" s="92"/>
      <c r="W66" s="92"/>
      <c r="X66" s="92"/>
      <c r="Y66" s="92"/>
      <c r="Z66" s="382"/>
      <c r="AA66" s="92"/>
    </row>
    <row r="67" spans="1:27" x14ac:dyDescent="0.25">
      <c r="A67" s="91"/>
      <c r="B67" s="92"/>
      <c r="C67" s="93"/>
      <c r="D67" s="92"/>
      <c r="E67" s="92"/>
      <c r="F67" s="91"/>
      <c r="G67" s="92"/>
      <c r="H67" s="92"/>
      <c r="I67" s="92"/>
      <c r="J67" s="92"/>
      <c r="K67" s="92"/>
      <c r="L67" s="92"/>
      <c r="M67" s="92"/>
      <c r="N67" s="96"/>
      <c r="O67" s="92"/>
      <c r="P67" s="96"/>
      <c r="Q67" s="92"/>
      <c r="R67" s="92"/>
      <c r="S67" s="92"/>
      <c r="T67" s="92"/>
      <c r="U67" s="92"/>
      <c r="V67" s="92"/>
      <c r="W67" s="92"/>
      <c r="X67" s="92"/>
      <c r="Y67" s="92"/>
      <c r="Z67" s="382"/>
      <c r="AA67" s="92"/>
    </row>
    <row r="68" spans="1:27" x14ac:dyDescent="0.25">
      <c r="A68" s="91"/>
      <c r="B68" s="92"/>
      <c r="C68" s="93"/>
      <c r="D68" s="92"/>
      <c r="E68" s="92"/>
      <c r="F68" s="91"/>
      <c r="G68" s="92"/>
      <c r="H68" s="92"/>
      <c r="I68" s="92"/>
      <c r="J68" s="92"/>
      <c r="K68" s="92"/>
      <c r="L68" s="92"/>
      <c r="M68" s="92"/>
      <c r="N68" s="96"/>
      <c r="O68" s="92"/>
      <c r="P68" s="96"/>
      <c r="Q68" s="92"/>
      <c r="R68" s="92"/>
      <c r="S68" s="92"/>
      <c r="T68" s="92"/>
      <c r="U68" s="92"/>
      <c r="V68" s="92"/>
      <c r="W68" s="92"/>
      <c r="X68" s="92"/>
      <c r="Y68" s="92"/>
      <c r="Z68" s="382"/>
      <c r="AA68" s="92"/>
    </row>
    <row r="69" spans="1:27" x14ac:dyDescent="0.25">
      <c r="A69" s="91"/>
      <c r="B69" s="92"/>
      <c r="C69" s="93"/>
      <c r="D69" s="92"/>
      <c r="E69" s="92"/>
      <c r="F69" s="91"/>
      <c r="G69" s="92"/>
      <c r="H69" s="92"/>
      <c r="I69" s="92"/>
      <c r="J69" s="92"/>
      <c r="K69" s="92"/>
      <c r="L69" s="92"/>
      <c r="M69" s="92"/>
      <c r="N69" s="96"/>
      <c r="O69" s="92"/>
      <c r="P69" s="96"/>
      <c r="Q69" s="92"/>
      <c r="R69" s="92"/>
      <c r="S69" s="92"/>
      <c r="T69" s="92"/>
      <c r="U69" s="92"/>
      <c r="V69" s="92"/>
      <c r="W69" s="92"/>
      <c r="X69" s="92"/>
      <c r="Y69" s="92"/>
      <c r="Z69" s="382"/>
      <c r="AA69" s="92"/>
    </row>
    <row r="70" spans="1:27" x14ac:dyDescent="0.25">
      <c r="A70" s="91"/>
      <c r="B70" s="92"/>
      <c r="C70" s="93"/>
      <c r="D70" s="92"/>
      <c r="E70" s="92"/>
      <c r="F70" s="91"/>
      <c r="G70" s="92"/>
      <c r="H70" s="92"/>
      <c r="I70" s="92"/>
      <c r="J70" s="92"/>
      <c r="K70" s="92"/>
      <c r="L70" s="92"/>
      <c r="M70" s="92"/>
      <c r="N70" s="96"/>
      <c r="O70" s="92"/>
      <c r="P70" s="96"/>
      <c r="Q70" s="92"/>
      <c r="R70" s="92"/>
      <c r="S70" s="92"/>
      <c r="T70" s="92"/>
      <c r="U70" s="92"/>
      <c r="V70" s="92"/>
      <c r="W70" s="92"/>
      <c r="X70" s="92"/>
      <c r="Y70" s="92"/>
      <c r="Z70" s="382"/>
      <c r="AA70" s="92"/>
    </row>
    <row r="71" spans="1:27" x14ac:dyDescent="0.25">
      <c r="A71" s="91"/>
      <c r="B71" s="92"/>
      <c r="C71" s="93"/>
      <c r="D71" s="92"/>
      <c r="E71" s="92"/>
      <c r="F71" s="91"/>
      <c r="G71" s="92"/>
      <c r="H71" s="92"/>
      <c r="I71" s="92"/>
      <c r="J71" s="92"/>
      <c r="K71" s="92"/>
      <c r="L71" s="92"/>
      <c r="M71" s="92"/>
      <c r="N71" s="96"/>
      <c r="O71" s="92"/>
      <c r="P71" s="96"/>
      <c r="Q71" s="92"/>
      <c r="R71" s="92"/>
      <c r="S71" s="92"/>
      <c r="T71" s="92"/>
      <c r="U71" s="92"/>
      <c r="V71" s="92"/>
      <c r="W71" s="92"/>
      <c r="X71" s="92"/>
      <c r="Y71" s="92"/>
      <c r="Z71" s="382"/>
      <c r="AA71" s="92"/>
    </row>
    <row r="72" spans="1:27" x14ac:dyDescent="0.25">
      <c r="A72" s="91"/>
      <c r="B72" s="92"/>
      <c r="C72" s="93"/>
      <c r="D72" s="92"/>
      <c r="E72" s="92"/>
      <c r="F72" s="91"/>
      <c r="G72" s="92"/>
      <c r="H72" s="92"/>
      <c r="I72" s="92"/>
      <c r="J72" s="92"/>
      <c r="K72" s="92"/>
      <c r="L72" s="92"/>
      <c r="M72" s="92"/>
      <c r="N72" s="96"/>
      <c r="O72" s="92"/>
      <c r="P72" s="96"/>
      <c r="Q72" s="92"/>
      <c r="R72" s="92"/>
      <c r="S72" s="92"/>
      <c r="T72" s="92"/>
      <c r="U72" s="92"/>
      <c r="V72" s="92"/>
      <c r="W72" s="92"/>
      <c r="X72" s="92"/>
      <c r="Y72" s="92"/>
      <c r="Z72" s="382"/>
      <c r="AA72" s="92"/>
    </row>
    <row r="73" spans="1:27" x14ac:dyDescent="0.25">
      <c r="A73" s="91"/>
      <c r="B73" s="92"/>
      <c r="C73" s="93"/>
      <c r="D73" s="92"/>
      <c r="E73" s="92"/>
      <c r="F73" s="91"/>
      <c r="G73" s="92"/>
      <c r="H73" s="92"/>
      <c r="I73" s="92"/>
      <c r="J73" s="92"/>
      <c r="K73" s="92"/>
      <c r="L73" s="92"/>
      <c r="M73" s="92"/>
      <c r="N73" s="96"/>
      <c r="O73" s="92"/>
      <c r="P73" s="96"/>
      <c r="Q73" s="92"/>
      <c r="R73" s="92"/>
      <c r="S73" s="92"/>
      <c r="T73" s="92"/>
      <c r="U73" s="92"/>
      <c r="V73" s="92"/>
      <c r="W73" s="92"/>
      <c r="X73" s="92"/>
      <c r="Y73" s="92"/>
      <c r="Z73" s="382"/>
      <c r="AA73" s="92"/>
    </row>
    <row r="74" spans="1:27" x14ac:dyDescent="0.25">
      <c r="A74" s="91"/>
      <c r="B74" s="92"/>
      <c r="C74" s="93"/>
      <c r="D74" s="92"/>
      <c r="E74" s="92"/>
      <c r="F74" s="91"/>
      <c r="G74" s="92"/>
      <c r="H74" s="92"/>
      <c r="I74" s="92"/>
      <c r="J74" s="92"/>
      <c r="K74" s="92"/>
      <c r="L74" s="92"/>
      <c r="M74" s="92"/>
      <c r="N74" s="96"/>
      <c r="O74" s="92"/>
      <c r="P74" s="96"/>
      <c r="Q74" s="92"/>
      <c r="R74" s="92"/>
      <c r="S74" s="92"/>
      <c r="T74" s="92"/>
      <c r="U74" s="92"/>
      <c r="V74" s="92"/>
      <c r="W74" s="92"/>
      <c r="X74" s="92"/>
      <c r="Y74" s="92"/>
      <c r="Z74" s="382"/>
      <c r="AA74" s="92"/>
    </row>
    <row r="75" spans="1:27" x14ac:dyDescent="0.25">
      <c r="A75" s="91"/>
      <c r="B75" s="92"/>
      <c r="C75" s="93"/>
      <c r="D75" s="92"/>
      <c r="E75" s="92"/>
      <c r="F75" s="91"/>
      <c r="G75" s="92"/>
      <c r="H75" s="92"/>
      <c r="I75" s="92"/>
      <c r="J75" s="92"/>
      <c r="K75" s="92"/>
      <c r="L75" s="92" t="s">
        <v>0</v>
      </c>
      <c r="M75" s="92"/>
      <c r="N75" s="96"/>
      <c r="O75" s="92"/>
      <c r="P75" s="96"/>
      <c r="Q75" s="92"/>
      <c r="R75" s="92"/>
      <c r="S75" s="92"/>
      <c r="T75" s="92"/>
      <c r="U75" s="92"/>
      <c r="V75" s="92"/>
      <c r="W75" s="92"/>
      <c r="X75" s="92"/>
      <c r="Y75" s="92"/>
      <c r="Z75" s="382"/>
      <c r="AA75" s="92"/>
    </row>
    <row r="76" spans="1:27" x14ac:dyDescent="0.25">
      <c r="A76" s="91"/>
      <c r="B76" s="92"/>
      <c r="C76" s="93"/>
      <c r="D76" s="92"/>
      <c r="E76" s="92"/>
      <c r="F76" s="91"/>
      <c r="G76" s="92"/>
      <c r="H76" s="92"/>
      <c r="I76" s="92"/>
      <c r="J76" s="92"/>
      <c r="K76" s="92"/>
      <c r="L76" s="92"/>
      <c r="M76" s="92"/>
      <c r="N76" s="96"/>
      <c r="O76" s="92"/>
      <c r="P76" s="96"/>
      <c r="Q76" s="92"/>
      <c r="R76" s="92"/>
      <c r="S76" s="92"/>
      <c r="T76" s="92"/>
      <c r="U76" s="92"/>
      <c r="V76" s="92"/>
      <c r="W76" s="92"/>
      <c r="X76" s="92"/>
      <c r="Y76" s="92"/>
      <c r="Z76" s="382"/>
      <c r="AA76" s="92"/>
    </row>
    <row r="77" spans="1:27" x14ac:dyDescent="0.25">
      <c r="A77" s="91"/>
      <c r="B77" s="92"/>
      <c r="C77" s="93"/>
      <c r="D77" s="92"/>
      <c r="E77" s="92"/>
      <c r="F77" s="91"/>
      <c r="G77" s="92"/>
      <c r="H77" s="92"/>
      <c r="I77" s="92"/>
      <c r="J77" s="92"/>
      <c r="K77" s="92"/>
      <c r="L77" s="92"/>
      <c r="M77" s="92"/>
      <c r="N77" s="96"/>
      <c r="O77" s="92"/>
      <c r="P77" s="96"/>
      <c r="Q77" s="92"/>
      <c r="R77" s="92"/>
      <c r="S77" s="92"/>
      <c r="T77" s="92"/>
      <c r="U77" s="92"/>
      <c r="V77" s="92"/>
      <c r="W77" s="92"/>
      <c r="X77" s="92"/>
      <c r="Y77" s="92"/>
      <c r="Z77" s="382"/>
      <c r="AA77" s="92"/>
    </row>
    <row r="78" spans="1:27" x14ac:dyDescent="0.25">
      <c r="A78" s="91"/>
      <c r="B78" s="92"/>
      <c r="C78" s="93"/>
      <c r="D78" s="92"/>
      <c r="E78" s="92"/>
      <c r="F78" s="91"/>
      <c r="G78" s="92"/>
      <c r="H78" s="92"/>
      <c r="I78" s="92"/>
      <c r="J78" s="92"/>
      <c r="K78" s="92"/>
      <c r="L78" s="92"/>
      <c r="M78" s="92"/>
      <c r="N78" s="96"/>
      <c r="O78" s="92"/>
      <c r="P78" s="96"/>
      <c r="Q78" s="92"/>
      <c r="R78" s="92"/>
      <c r="S78" s="92"/>
      <c r="T78" s="92"/>
      <c r="U78" s="92"/>
      <c r="V78" s="92"/>
      <c r="W78" s="92"/>
      <c r="X78" s="92"/>
      <c r="Y78" s="92"/>
      <c r="Z78" s="382"/>
      <c r="AA78" s="92"/>
    </row>
    <row r="79" spans="1:27" x14ac:dyDescent="0.25">
      <c r="A79" s="91"/>
      <c r="B79" s="92"/>
      <c r="C79" s="93"/>
      <c r="D79" s="92"/>
      <c r="E79" s="92"/>
      <c r="F79" s="91"/>
      <c r="G79" s="92"/>
      <c r="H79" s="92"/>
      <c r="I79" s="92"/>
      <c r="J79" s="92"/>
      <c r="K79" s="92"/>
      <c r="L79" s="92"/>
      <c r="M79" s="92"/>
      <c r="N79" s="96"/>
      <c r="O79" s="92"/>
      <c r="P79" s="96"/>
      <c r="Q79" s="92"/>
      <c r="R79" s="92"/>
      <c r="S79" s="92"/>
      <c r="T79" s="92"/>
      <c r="U79" s="92"/>
      <c r="V79" s="92"/>
      <c r="W79" s="92"/>
      <c r="X79" s="92"/>
      <c r="Y79" s="92"/>
      <c r="Z79" s="382"/>
      <c r="AA79" s="92"/>
    </row>
    <row r="80" spans="1:27" x14ac:dyDescent="0.25">
      <c r="A80" s="91"/>
      <c r="B80" s="92"/>
      <c r="C80" s="93"/>
      <c r="D80" s="92"/>
      <c r="E80" s="92"/>
      <c r="F80" s="91"/>
      <c r="G80" s="92"/>
      <c r="H80" s="92"/>
      <c r="I80" s="92"/>
      <c r="J80" s="92"/>
      <c r="K80" s="92"/>
      <c r="L80" s="92"/>
      <c r="M80" s="92"/>
      <c r="N80" s="96"/>
      <c r="O80" s="92"/>
      <c r="P80" s="96"/>
      <c r="Q80" s="92"/>
      <c r="R80" s="92"/>
      <c r="S80" s="92"/>
      <c r="T80" s="92"/>
      <c r="U80" s="92"/>
      <c r="V80" s="92"/>
      <c r="W80" s="92"/>
      <c r="X80" s="92"/>
      <c r="Y80" s="92"/>
      <c r="Z80" s="382"/>
      <c r="AA80" s="92"/>
    </row>
    <row r="81" spans="1:27" x14ac:dyDescent="0.25">
      <c r="A81" s="91"/>
      <c r="B81" s="92"/>
      <c r="C81" s="93"/>
      <c r="D81" s="92"/>
      <c r="E81" s="92"/>
      <c r="F81" s="91"/>
      <c r="G81" s="92"/>
      <c r="H81" s="92"/>
      <c r="I81" s="92"/>
      <c r="J81" s="92"/>
      <c r="K81" s="92"/>
      <c r="L81" s="92"/>
      <c r="M81" s="92"/>
      <c r="N81" s="96"/>
      <c r="O81" s="92"/>
      <c r="P81" s="96"/>
      <c r="Q81" s="92"/>
      <c r="R81" s="92"/>
      <c r="S81" s="92"/>
      <c r="T81" s="92"/>
      <c r="U81" s="92"/>
      <c r="V81" s="92"/>
      <c r="W81" s="92"/>
      <c r="X81" s="92"/>
      <c r="Y81" s="92"/>
      <c r="Z81" s="382"/>
      <c r="AA81" s="92"/>
    </row>
    <row r="82" spans="1:27" x14ac:dyDescent="0.25">
      <c r="A82" s="91"/>
      <c r="B82" s="92"/>
      <c r="C82" s="93"/>
      <c r="D82" s="92"/>
      <c r="E82" s="92"/>
      <c r="F82" s="91"/>
      <c r="G82" s="92"/>
      <c r="H82" s="92"/>
      <c r="I82" s="92"/>
      <c r="J82" s="92"/>
      <c r="K82" s="92"/>
      <c r="L82" s="92"/>
      <c r="M82" s="92"/>
      <c r="N82" s="96"/>
      <c r="O82" s="92"/>
      <c r="P82" s="96"/>
      <c r="Q82" s="92"/>
      <c r="R82" s="92"/>
      <c r="S82" s="92"/>
      <c r="T82" s="92"/>
      <c r="U82" s="92"/>
      <c r="V82" s="92"/>
      <c r="W82" s="92"/>
      <c r="X82" s="92"/>
      <c r="Y82" s="92"/>
      <c r="Z82" s="382"/>
      <c r="AA82" s="92"/>
    </row>
    <row r="83" spans="1:27" x14ac:dyDescent="0.25">
      <c r="A83" s="91"/>
      <c r="B83" s="92"/>
      <c r="C83" s="93"/>
      <c r="D83" s="92"/>
      <c r="E83" s="92"/>
      <c r="F83" s="91"/>
      <c r="G83" s="92"/>
      <c r="H83" s="92"/>
      <c r="I83" s="92"/>
      <c r="J83" s="92"/>
      <c r="K83" s="92"/>
      <c r="L83" s="92"/>
      <c r="M83" s="92"/>
      <c r="N83" s="96"/>
      <c r="O83" s="92"/>
      <c r="P83" s="96"/>
      <c r="Q83" s="92"/>
      <c r="R83" s="92"/>
      <c r="S83" s="92"/>
      <c r="T83" s="92"/>
      <c r="U83" s="92"/>
      <c r="V83" s="92"/>
      <c r="W83" s="92"/>
      <c r="X83" s="92"/>
      <c r="Y83" s="92"/>
      <c r="Z83" s="382"/>
      <c r="AA83" s="92"/>
    </row>
    <row r="84" spans="1:27" x14ac:dyDescent="0.25">
      <c r="A84" s="91"/>
      <c r="B84" s="92"/>
      <c r="C84" s="93"/>
      <c r="D84" s="92"/>
      <c r="E84" s="92"/>
      <c r="F84" s="91"/>
      <c r="G84" s="92"/>
      <c r="H84" s="92"/>
      <c r="I84" s="92"/>
      <c r="J84" s="92"/>
      <c r="K84" s="92"/>
      <c r="L84" s="92"/>
      <c r="M84" s="92"/>
      <c r="N84" s="96"/>
      <c r="O84" s="92"/>
      <c r="P84" s="96"/>
      <c r="Q84" s="92"/>
      <c r="R84" s="92"/>
      <c r="S84" s="92"/>
      <c r="T84" s="92"/>
      <c r="U84" s="92"/>
      <c r="V84" s="92"/>
      <c r="W84" s="92"/>
      <c r="X84" s="92"/>
      <c r="Y84" s="92"/>
      <c r="Z84" s="382"/>
      <c r="AA84" s="92"/>
    </row>
    <row r="85" spans="1:27" x14ac:dyDescent="0.25">
      <c r="A85" s="91"/>
      <c r="B85" s="92"/>
      <c r="C85" s="93"/>
      <c r="D85" s="92"/>
      <c r="E85" s="92"/>
      <c r="F85" s="91"/>
      <c r="G85" s="92"/>
      <c r="H85" s="92"/>
      <c r="I85" s="92"/>
      <c r="J85" s="92"/>
      <c r="K85" s="92"/>
      <c r="L85" s="92"/>
      <c r="M85" s="92"/>
      <c r="N85" s="96"/>
      <c r="O85" s="92"/>
      <c r="P85" s="96"/>
      <c r="Q85" s="92"/>
      <c r="R85" s="92"/>
      <c r="S85" s="92"/>
      <c r="T85" s="92"/>
      <c r="U85" s="92"/>
      <c r="V85" s="92"/>
      <c r="W85" s="92"/>
      <c r="X85" s="92"/>
      <c r="Y85" s="92"/>
      <c r="Z85" s="382"/>
      <c r="AA85" s="92"/>
    </row>
    <row r="86" spans="1:27" x14ac:dyDescent="0.25">
      <c r="A86" s="91"/>
      <c r="B86" s="92"/>
      <c r="C86" s="93"/>
      <c r="D86" s="92"/>
      <c r="E86" s="92"/>
      <c r="F86" s="91"/>
      <c r="G86" s="92"/>
      <c r="H86" s="92"/>
      <c r="I86" s="92"/>
      <c r="J86" s="92"/>
      <c r="K86" s="92"/>
      <c r="L86" s="92"/>
      <c r="M86" s="92"/>
      <c r="N86" s="96"/>
      <c r="O86" s="92"/>
      <c r="P86" s="96"/>
      <c r="Q86" s="92"/>
      <c r="R86" s="92"/>
      <c r="S86" s="92"/>
      <c r="T86" s="92"/>
      <c r="U86" s="92"/>
      <c r="V86" s="92"/>
      <c r="W86" s="92"/>
      <c r="X86" s="92"/>
      <c r="Y86" s="92"/>
      <c r="Z86" s="382"/>
      <c r="AA86" s="92"/>
    </row>
    <row r="87" spans="1:27" x14ac:dyDescent="0.25">
      <c r="A87" s="91"/>
      <c r="B87" s="92"/>
      <c r="C87" s="93"/>
      <c r="D87" s="92"/>
      <c r="E87" s="92"/>
      <c r="F87" s="91"/>
      <c r="G87" s="92"/>
      <c r="H87" s="92"/>
      <c r="I87" s="92"/>
      <c r="J87" s="92"/>
      <c r="K87" s="92"/>
      <c r="L87" s="92"/>
      <c r="M87" s="92"/>
      <c r="N87" s="96"/>
      <c r="O87" s="92"/>
      <c r="P87" s="96"/>
      <c r="Q87" s="92"/>
      <c r="R87" s="92"/>
      <c r="S87" s="92"/>
      <c r="T87" s="92"/>
      <c r="U87" s="92"/>
      <c r="V87" s="92"/>
      <c r="W87" s="92"/>
      <c r="X87" s="92"/>
      <c r="Y87" s="92"/>
      <c r="Z87" s="382"/>
      <c r="AA87" s="92"/>
    </row>
    <row r="88" spans="1:27" x14ac:dyDescent="0.25">
      <c r="A88" s="91"/>
      <c r="B88" s="92"/>
      <c r="C88" s="93"/>
      <c r="D88" s="92"/>
      <c r="E88" s="92"/>
      <c r="F88" s="91"/>
      <c r="G88" s="92"/>
      <c r="H88" s="92"/>
      <c r="I88" s="92"/>
      <c r="J88" s="92"/>
      <c r="K88" s="92"/>
      <c r="L88" s="92"/>
      <c r="M88" s="92"/>
      <c r="N88" s="96"/>
      <c r="O88" s="92"/>
      <c r="P88" s="96"/>
      <c r="Q88" s="92"/>
      <c r="R88" s="92"/>
      <c r="S88" s="92"/>
      <c r="T88" s="92"/>
      <c r="U88" s="92"/>
      <c r="V88" s="92"/>
      <c r="W88" s="92"/>
      <c r="X88" s="92"/>
      <c r="Y88" s="92"/>
      <c r="Z88" s="382"/>
      <c r="AA88" s="92"/>
    </row>
    <row r="89" spans="1:27" x14ac:dyDescent="0.25">
      <c r="A89" s="91"/>
      <c r="B89" s="92"/>
      <c r="C89" s="93"/>
      <c r="D89" s="92"/>
      <c r="E89" s="92"/>
      <c r="F89" s="91"/>
      <c r="G89" s="92"/>
      <c r="H89" s="92"/>
      <c r="I89" s="92"/>
      <c r="J89" s="92"/>
      <c r="K89" s="92"/>
      <c r="L89" s="92"/>
      <c r="M89" s="92"/>
      <c r="N89" s="96"/>
      <c r="O89" s="92"/>
      <c r="P89" s="96"/>
      <c r="Q89" s="92"/>
      <c r="R89" s="92"/>
      <c r="S89" s="92"/>
      <c r="T89" s="92"/>
      <c r="U89" s="92"/>
      <c r="V89" s="92"/>
      <c r="W89" s="92"/>
      <c r="X89" s="92"/>
      <c r="Y89" s="92"/>
      <c r="Z89" s="382"/>
      <c r="AA89" s="92"/>
    </row>
    <row r="90" spans="1:27" x14ac:dyDescent="0.25">
      <c r="A90" s="91"/>
      <c r="B90" s="92"/>
      <c r="C90" s="93"/>
      <c r="D90" s="92"/>
      <c r="E90" s="92"/>
      <c r="F90" s="91"/>
      <c r="G90" s="92"/>
      <c r="H90" s="92"/>
      <c r="I90" s="92"/>
      <c r="J90" s="92"/>
      <c r="K90" s="92"/>
      <c r="L90" s="92"/>
      <c r="M90" s="92"/>
      <c r="N90" s="96"/>
      <c r="O90" s="92"/>
      <c r="P90" s="96"/>
      <c r="Q90" s="92"/>
      <c r="R90" s="92"/>
      <c r="S90" s="92"/>
      <c r="T90" s="92"/>
      <c r="U90" s="92"/>
      <c r="V90" s="92"/>
      <c r="W90" s="92"/>
      <c r="X90" s="92"/>
      <c r="Y90" s="92"/>
      <c r="Z90" s="382"/>
      <c r="AA90" s="92"/>
    </row>
    <row r="91" spans="1:27" x14ac:dyDescent="0.25">
      <c r="A91" s="91"/>
      <c r="B91" s="92"/>
      <c r="C91" s="93"/>
      <c r="D91" s="92"/>
      <c r="E91" s="92"/>
      <c r="F91" s="91"/>
      <c r="G91" s="92"/>
      <c r="H91" s="92"/>
      <c r="I91" s="92"/>
      <c r="J91" s="92"/>
      <c r="K91" s="92"/>
      <c r="L91" s="92"/>
      <c r="M91" s="92"/>
      <c r="N91" s="96"/>
      <c r="O91" s="92"/>
      <c r="P91" s="96"/>
      <c r="Q91" s="92"/>
      <c r="R91" s="92"/>
      <c r="S91" s="92"/>
      <c r="T91" s="92"/>
      <c r="U91" s="92"/>
      <c r="V91" s="92"/>
      <c r="W91" s="92"/>
      <c r="X91" s="92"/>
      <c r="Y91" s="92"/>
      <c r="Z91" s="382"/>
      <c r="AA91" s="92"/>
    </row>
    <row r="92" spans="1:27" x14ac:dyDescent="0.25">
      <c r="A92" s="91"/>
      <c r="B92" s="92"/>
      <c r="C92" s="93"/>
      <c r="D92" s="92"/>
      <c r="E92" s="92"/>
      <c r="F92" s="91"/>
      <c r="G92" s="92"/>
      <c r="H92" s="92"/>
      <c r="I92" s="92"/>
      <c r="J92" s="92"/>
      <c r="K92" s="92"/>
      <c r="L92" s="92"/>
      <c r="M92" s="92"/>
      <c r="N92" s="96"/>
      <c r="O92" s="92"/>
      <c r="P92" s="96"/>
      <c r="Q92" s="92"/>
      <c r="R92" s="92"/>
      <c r="S92" s="92"/>
      <c r="T92" s="92"/>
      <c r="U92" s="92"/>
      <c r="V92" s="92"/>
      <c r="W92" s="92"/>
      <c r="X92" s="92"/>
      <c r="Y92" s="92"/>
      <c r="Z92" s="382"/>
      <c r="AA92" s="92"/>
    </row>
    <row r="93" spans="1:27" x14ac:dyDescent="0.25">
      <c r="A93" s="91"/>
      <c r="B93" s="92"/>
      <c r="C93" s="93"/>
      <c r="D93" s="92"/>
      <c r="E93" s="92"/>
      <c r="F93" s="91"/>
      <c r="G93" s="92"/>
      <c r="H93" s="92"/>
      <c r="I93" s="92"/>
      <c r="J93" s="92"/>
      <c r="K93" s="92"/>
      <c r="L93" s="92"/>
      <c r="M93" s="92"/>
      <c r="N93" s="96"/>
      <c r="O93" s="92"/>
      <c r="P93" s="96"/>
      <c r="Q93" s="92"/>
      <c r="R93" s="92"/>
      <c r="S93" s="92"/>
      <c r="T93" s="92"/>
      <c r="U93" s="92"/>
      <c r="V93" s="92"/>
      <c r="W93" s="92"/>
      <c r="X93" s="92"/>
      <c r="Y93" s="92"/>
      <c r="Z93" s="382"/>
      <c r="AA93" s="92"/>
    </row>
    <row r="94" spans="1:27" x14ac:dyDescent="0.25">
      <c r="A94" s="91"/>
      <c r="B94" s="92"/>
      <c r="C94" s="93"/>
      <c r="D94" s="92"/>
      <c r="E94" s="92"/>
      <c r="F94" s="91"/>
      <c r="G94" s="92"/>
      <c r="H94" s="92"/>
      <c r="I94" s="92"/>
      <c r="J94" s="92"/>
      <c r="K94" s="92"/>
      <c r="L94" s="92"/>
      <c r="M94" s="92"/>
      <c r="N94" s="96"/>
      <c r="O94" s="92"/>
      <c r="P94" s="96"/>
      <c r="Q94" s="92"/>
      <c r="R94" s="92"/>
      <c r="S94" s="92"/>
      <c r="T94" s="92"/>
      <c r="U94" s="92"/>
      <c r="V94" s="92"/>
      <c r="W94" s="92"/>
      <c r="X94" s="92"/>
      <c r="Y94" s="92"/>
      <c r="Z94" s="382"/>
      <c r="AA94" s="92"/>
    </row>
    <row r="95" spans="1:27" x14ac:dyDescent="0.25">
      <c r="A95" s="91"/>
      <c r="B95" s="92"/>
      <c r="C95" s="93"/>
      <c r="D95" s="92"/>
      <c r="E95" s="92"/>
      <c r="F95" s="91"/>
      <c r="G95" s="92"/>
      <c r="H95" s="92"/>
      <c r="I95" s="92"/>
      <c r="J95" s="92"/>
      <c r="K95" s="92"/>
      <c r="L95" s="92"/>
      <c r="M95" s="92"/>
      <c r="N95" s="96"/>
      <c r="O95" s="92"/>
      <c r="P95" s="96"/>
      <c r="Q95" s="92"/>
      <c r="R95" s="92"/>
      <c r="S95" s="92"/>
      <c r="T95" s="92"/>
      <c r="U95" s="92"/>
      <c r="V95" s="92"/>
      <c r="W95" s="92"/>
      <c r="X95" s="92"/>
      <c r="Y95" s="92"/>
      <c r="Z95" s="382"/>
      <c r="AA95" s="92"/>
    </row>
    <row r="96" spans="1:27" x14ac:dyDescent="0.25">
      <c r="A96" s="91"/>
      <c r="B96" s="92"/>
      <c r="C96" s="93"/>
      <c r="D96" s="92"/>
      <c r="E96" s="92"/>
      <c r="F96" s="91"/>
      <c r="G96" s="92"/>
      <c r="H96" s="92"/>
      <c r="I96" s="92"/>
      <c r="J96" s="92"/>
      <c r="K96" s="92"/>
      <c r="L96" s="92"/>
      <c r="M96" s="92"/>
      <c r="N96" s="96"/>
      <c r="O96" s="92"/>
      <c r="P96" s="96"/>
      <c r="Q96" s="92"/>
      <c r="R96" s="92"/>
      <c r="S96" s="92"/>
      <c r="T96" s="92"/>
      <c r="U96" s="92"/>
      <c r="V96" s="92"/>
      <c r="W96" s="92"/>
      <c r="X96" s="92"/>
      <c r="Y96" s="92"/>
      <c r="Z96" s="382"/>
      <c r="AA96" s="92"/>
    </row>
    <row r="97" spans="1:27" x14ac:dyDescent="0.25">
      <c r="A97" s="91"/>
      <c r="B97" s="92"/>
      <c r="C97" s="93"/>
      <c r="D97" s="92"/>
      <c r="E97" s="92"/>
      <c r="F97" s="91"/>
      <c r="G97" s="92"/>
      <c r="H97" s="92"/>
      <c r="I97" s="92"/>
      <c r="J97" s="92"/>
      <c r="K97" s="92"/>
      <c r="L97" s="92"/>
      <c r="M97" s="92"/>
      <c r="N97" s="96"/>
      <c r="O97" s="92"/>
      <c r="P97" s="96"/>
      <c r="Q97" s="92"/>
      <c r="R97" s="92"/>
      <c r="S97" s="92"/>
      <c r="T97" s="92"/>
      <c r="U97" s="92"/>
      <c r="V97" s="92"/>
      <c r="W97" s="92"/>
      <c r="X97" s="92"/>
      <c r="Y97" s="92"/>
      <c r="Z97" s="382"/>
      <c r="AA97" s="92"/>
    </row>
    <row r="98" spans="1:27" x14ac:dyDescent="0.25">
      <c r="A98" s="91"/>
      <c r="B98" s="92"/>
      <c r="C98" s="93"/>
      <c r="D98" s="92"/>
      <c r="E98" s="92"/>
      <c r="F98" s="91"/>
      <c r="G98" s="92"/>
      <c r="H98" s="92"/>
      <c r="I98" s="92"/>
      <c r="J98" s="92"/>
      <c r="K98" s="92"/>
      <c r="L98" s="92"/>
      <c r="M98" s="92"/>
      <c r="N98" s="96"/>
      <c r="O98" s="92"/>
      <c r="P98" s="96"/>
      <c r="Q98" s="92"/>
      <c r="R98" s="92"/>
      <c r="S98" s="92"/>
      <c r="T98" s="92"/>
      <c r="U98" s="92"/>
      <c r="V98" s="92"/>
      <c r="W98" s="92"/>
      <c r="X98" s="92"/>
      <c r="Y98" s="92"/>
      <c r="Z98" s="382"/>
      <c r="AA98" s="92"/>
    </row>
    <row r="99" spans="1:27" x14ac:dyDescent="0.25">
      <c r="A99" s="91"/>
      <c r="B99" s="92"/>
      <c r="C99" s="93"/>
      <c r="D99" s="92"/>
      <c r="E99" s="92"/>
      <c r="F99" s="91"/>
      <c r="G99" s="92"/>
      <c r="H99" s="92"/>
      <c r="I99" s="92"/>
      <c r="J99" s="92"/>
      <c r="K99" s="92"/>
      <c r="L99" s="92"/>
      <c r="M99" s="92"/>
      <c r="N99" s="96"/>
      <c r="O99" s="92"/>
      <c r="P99" s="96"/>
      <c r="Q99" s="92"/>
      <c r="R99" s="92"/>
      <c r="S99" s="92"/>
      <c r="T99" s="92"/>
      <c r="U99" s="92"/>
      <c r="V99" s="92"/>
      <c r="W99" s="92"/>
      <c r="X99" s="92"/>
      <c r="Y99" s="92"/>
      <c r="Z99" s="382"/>
      <c r="AA99" s="92"/>
    </row>
    <row r="100" spans="1:27" x14ac:dyDescent="0.25">
      <c r="A100" s="91"/>
      <c r="B100" s="92"/>
      <c r="C100" s="93"/>
      <c r="D100" s="92"/>
      <c r="E100" s="92"/>
      <c r="F100" s="91"/>
      <c r="G100" s="92"/>
      <c r="H100" s="92"/>
      <c r="I100" s="92"/>
      <c r="J100" s="92"/>
      <c r="K100" s="92"/>
      <c r="L100" s="92"/>
      <c r="M100" s="92"/>
      <c r="N100" s="96"/>
      <c r="O100" s="92"/>
      <c r="P100" s="96"/>
      <c r="Q100" s="92"/>
      <c r="R100" s="92"/>
      <c r="S100" s="92"/>
      <c r="T100" s="92"/>
      <c r="U100" s="92"/>
      <c r="V100" s="92"/>
      <c r="W100" s="92"/>
      <c r="X100" s="92"/>
      <c r="Y100" s="92"/>
      <c r="Z100" s="382"/>
      <c r="AA100" s="92"/>
    </row>
    <row r="101" spans="1:27" x14ac:dyDescent="0.25">
      <c r="A101" s="91"/>
      <c r="B101" s="92"/>
      <c r="C101" s="93"/>
      <c r="D101" s="92"/>
      <c r="E101" s="92"/>
      <c r="F101" s="91"/>
      <c r="G101" s="92"/>
      <c r="H101" s="92"/>
      <c r="I101" s="92"/>
      <c r="J101" s="92"/>
      <c r="K101" s="92"/>
      <c r="L101" s="92"/>
      <c r="M101" s="92"/>
      <c r="N101" s="96"/>
      <c r="O101" s="92"/>
      <c r="P101" s="96"/>
      <c r="Q101" s="92"/>
      <c r="R101" s="92"/>
      <c r="S101" s="92"/>
      <c r="T101" s="92"/>
      <c r="U101" s="92"/>
      <c r="V101" s="92"/>
      <c r="W101" s="92"/>
      <c r="X101" s="92"/>
      <c r="Y101" s="92"/>
      <c r="Z101" s="382"/>
      <c r="AA101" s="92"/>
    </row>
    <row r="102" spans="1:27" x14ac:dyDescent="0.25">
      <c r="A102" s="91"/>
      <c r="B102" s="92"/>
      <c r="C102" s="93"/>
      <c r="D102" s="92"/>
      <c r="E102" s="92"/>
      <c r="F102" s="91"/>
      <c r="G102" s="92"/>
      <c r="H102" s="92"/>
      <c r="I102" s="92"/>
      <c r="J102" s="92"/>
      <c r="K102" s="92"/>
      <c r="L102" s="92"/>
      <c r="M102" s="92"/>
      <c r="N102" s="96"/>
      <c r="O102" s="92"/>
      <c r="P102" s="96"/>
      <c r="Q102" s="92"/>
      <c r="R102" s="92"/>
      <c r="S102" s="92"/>
      <c r="T102" s="92"/>
      <c r="U102" s="92"/>
      <c r="V102" s="92"/>
      <c r="W102" s="92"/>
      <c r="X102" s="92"/>
      <c r="Y102" s="92"/>
      <c r="Z102" s="382"/>
      <c r="AA102" s="92"/>
    </row>
    <row r="103" spans="1:27" x14ac:dyDescent="0.25">
      <c r="A103" s="91"/>
      <c r="B103" s="92"/>
      <c r="C103" s="93"/>
      <c r="D103" s="92"/>
      <c r="E103" s="92"/>
      <c r="F103" s="91"/>
      <c r="G103" s="92"/>
      <c r="H103" s="92"/>
      <c r="I103" s="92"/>
      <c r="J103" s="92"/>
      <c r="K103" s="92"/>
      <c r="L103" s="92"/>
      <c r="M103" s="92"/>
      <c r="N103" s="96"/>
      <c r="O103" s="92"/>
      <c r="P103" s="96"/>
      <c r="Q103" s="92"/>
      <c r="R103" s="92"/>
      <c r="S103" s="92"/>
      <c r="T103" s="92"/>
      <c r="U103" s="92"/>
      <c r="V103" s="92"/>
      <c r="W103" s="92"/>
      <c r="X103" s="92"/>
      <c r="Y103" s="92"/>
      <c r="Z103" s="382"/>
      <c r="AA103" s="92"/>
    </row>
    <row r="104" spans="1:27" x14ac:dyDescent="0.25">
      <c r="A104" s="91"/>
      <c r="B104" s="92"/>
      <c r="C104" s="93"/>
      <c r="D104" s="92"/>
      <c r="E104" s="92"/>
      <c r="F104" s="91"/>
      <c r="G104" s="92"/>
      <c r="H104" s="92"/>
      <c r="I104" s="92"/>
      <c r="J104" s="92"/>
      <c r="K104" s="92"/>
      <c r="L104" s="92"/>
      <c r="M104" s="92"/>
      <c r="N104" s="96"/>
      <c r="O104" s="92"/>
      <c r="P104" s="96"/>
      <c r="Q104" s="92"/>
      <c r="R104" s="92"/>
      <c r="S104" s="92"/>
      <c r="T104" s="92"/>
      <c r="U104" s="92"/>
      <c r="V104" s="92"/>
      <c r="W104" s="92"/>
      <c r="X104" s="92"/>
      <c r="Y104" s="92"/>
      <c r="Z104" s="382"/>
      <c r="AA104" s="92"/>
    </row>
    <row r="105" spans="1:27" x14ac:dyDescent="0.25">
      <c r="A105" s="91"/>
      <c r="B105" s="92"/>
      <c r="C105" s="93"/>
      <c r="D105" s="92"/>
      <c r="E105" s="92"/>
      <c r="F105" s="91"/>
      <c r="G105" s="92"/>
      <c r="H105" s="92"/>
      <c r="I105" s="92"/>
      <c r="J105" s="92"/>
      <c r="K105" s="92"/>
      <c r="L105" s="92"/>
      <c r="M105" s="92"/>
      <c r="N105" s="96"/>
      <c r="O105" s="92"/>
      <c r="P105" s="96"/>
      <c r="Q105" s="92"/>
      <c r="R105" s="92"/>
      <c r="S105" s="92"/>
      <c r="T105" s="92"/>
      <c r="U105" s="92"/>
      <c r="V105" s="92"/>
      <c r="W105" s="92"/>
      <c r="X105" s="92"/>
      <c r="Y105" s="92"/>
      <c r="Z105" s="382"/>
      <c r="AA105" s="92"/>
    </row>
    <row r="106" spans="1:27" x14ac:dyDescent="0.25">
      <c r="A106" s="91"/>
      <c r="B106" s="92"/>
      <c r="C106" s="93"/>
      <c r="D106" s="92"/>
      <c r="E106" s="92"/>
      <c r="F106" s="91"/>
      <c r="G106" s="92"/>
      <c r="H106" s="92"/>
      <c r="I106" s="92"/>
      <c r="J106" s="92"/>
      <c r="K106" s="92"/>
      <c r="L106" s="92"/>
      <c r="M106" s="92"/>
      <c r="N106" s="96"/>
      <c r="O106" s="92"/>
      <c r="P106" s="96"/>
      <c r="Q106" s="92"/>
      <c r="R106" s="92"/>
      <c r="S106" s="92"/>
      <c r="T106" s="92"/>
      <c r="U106" s="92"/>
      <c r="V106" s="92"/>
      <c r="W106" s="92"/>
      <c r="X106" s="92"/>
      <c r="Y106" s="92"/>
      <c r="Z106" s="382"/>
      <c r="AA106" s="92"/>
    </row>
    <row r="107" spans="1:27" x14ac:dyDescent="0.25">
      <c r="A107" s="91"/>
      <c r="B107" s="92"/>
      <c r="C107" s="93"/>
      <c r="D107" s="92"/>
      <c r="E107" s="92"/>
      <c r="F107" s="91"/>
      <c r="G107" s="92"/>
      <c r="H107" s="92"/>
      <c r="I107" s="92"/>
      <c r="J107" s="92"/>
      <c r="K107" s="92"/>
      <c r="L107" s="92"/>
      <c r="M107" s="92"/>
      <c r="N107" s="96"/>
      <c r="O107" s="92"/>
      <c r="P107" s="96"/>
      <c r="Q107" s="92"/>
      <c r="R107" s="92"/>
      <c r="S107" s="92"/>
      <c r="T107" s="92"/>
      <c r="U107" s="92"/>
      <c r="V107" s="92"/>
      <c r="W107" s="92"/>
      <c r="X107" s="92"/>
      <c r="Y107" s="92"/>
      <c r="Z107" s="382"/>
      <c r="AA107" s="92"/>
    </row>
    <row r="108" spans="1:27" x14ac:dyDescent="0.25">
      <c r="A108" s="91"/>
      <c r="B108" s="92"/>
      <c r="C108" s="93"/>
      <c r="D108" s="92"/>
      <c r="E108" s="92"/>
      <c r="F108" s="91"/>
      <c r="G108" s="92"/>
      <c r="H108" s="92"/>
      <c r="I108" s="92"/>
      <c r="J108" s="92"/>
      <c r="K108" s="92"/>
      <c r="L108" s="92"/>
      <c r="M108" s="92"/>
      <c r="N108" s="96"/>
      <c r="O108" s="92"/>
      <c r="P108" s="96"/>
      <c r="Q108" s="92"/>
      <c r="R108" s="92"/>
      <c r="S108" s="92"/>
      <c r="T108" s="92"/>
      <c r="U108" s="92"/>
      <c r="V108" s="92"/>
      <c r="W108" s="92"/>
      <c r="X108" s="92"/>
      <c r="Y108" s="92"/>
      <c r="Z108" s="382"/>
      <c r="AA108" s="92"/>
    </row>
    <row r="109" spans="1:27" x14ac:dyDescent="0.25">
      <c r="A109" s="91"/>
      <c r="B109" s="92"/>
      <c r="C109" s="93"/>
      <c r="D109" s="92"/>
      <c r="E109" s="92"/>
      <c r="F109" s="91"/>
      <c r="G109" s="92"/>
      <c r="H109" s="92"/>
      <c r="I109" s="92"/>
      <c r="J109" s="92"/>
      <c r="K109" s="92"/>
      <c r="L109" s="92"/>
      <c r="M109" s="92"/>
      <c r="N109" s="96"/>
      <c r="O109" s="92"/>
      <c r="P109" s="96"/>
      <c r="Q109" s="92"/>
      <c r="R109" s="92"/>
      <c r="S109" s="92"/>
      <c r="T109" s="92"/>
      <c r="U109" s="92"/>
      <c r="V109" s="92"/>
      <c r="W109" s="92"/>
      <c r="X109" s="92"/>
      <c r="Y109" s="92"/>
      <c r="Z109" s="382"/>
      <c r="AA109" s="92"/>
    </row>
    <row r="110" spans="1:27" x14ac:dyDescent="0.25">
      <c r="A110" s="91"/>
      <c r="B110" s="92"/>
      <c r="C110" s="93"/>
      <c r="D110" s="92"/>
      <c r="E110" s="92"/>
      <c r="F110" s="91"/>
      <c r="G110" s="92"/>
      <c r="H110" s="92"/>
      <c r="I110" s="92"/>
      <c r="J110" s="92"/>
      <c r="K110" s="92"/>
      <c r="L110" s="92"/>
      <c r="M110" s="92"/>
      <c r="N110" s="96"/>
      <c r="O110" s="92"/>
      <c r="P110" s="96"/>
      <c r="Q110" s="92"/>
      <c r="R110" s="92"/>
      <c r="S110" s="92"/>
      <c r="T110" s="92"/>
      <c r="U110" s="92"/>
      <c r="V110" s="92"/>
      <c r="W110" s="92"/>
      <c r="X110" s="92"/>
      <c r="Y110" s="92"/>
      <c r="Z110" s="382"/>
      <c r="AA110" s="92"/>
    </row>
    <row r="111" spans="1:27" x14ac:dyDescent="0.25">
      <c r="A111" s="91"/>
      <c r="B111" s="92"/>
      <c r="C111" s="93"/>
      <c r="D111" s="92"/>
      <c r="E111" s="92"/>
      <c r="F111" s="91"/>
      <c r="G111" s="92"/>
      <c r="H111" s="92"/>
      <c r="I111" s="92"/>
      <c r="J111" s="92"/>
      <c r="K111" s="92"/>
      <c r="L111" s="92"/>
      <c r="M111" s="92"/>
      <c r="N111" s="96"/>
      <c r="O111" s="92"/>
      <c r="P111" s="96"/>
      <c r="Q111" s="92"/>
      <c r="R111" s="92"/>
      <c r="S111" s="92"/>
      <c r="T111" s="92"/>
      <c r="U111" s="92"/>
      <c r="V111" s="92"/>
      <c r="W111" s="92"/>
      <c r="X111" s="92"/>
      <c r="Y111" s="92"/>
      <c r="Z111" s="382"/>
      <c r="AA111" s="92"/>
    </row>
    <row r="112" spans="1:27" x14ac:dyDescent="0.25">
      <c r="A112" s="91"/>
      <c r="B112" s="92"/>
      <c r="C112" s="93"/>
      <c r="D112" s="92"/>
      <c r="E112" s="92"/>
      <c r="F112" s="91"/>
      <c r="G112" s="92"/>
      <c r="H112" s="92"/>
      <c r="I112" s="92"/>
      <c r="J112" s="92"/>
      <c r="K112" s="92"/>
      <c r="L112" s="92"/>
      <c r="M112" s="92"/>
      <c r="N112" s="96"/>
      <c r="O112" s="92"/>
      <c r="P112" s="96"/>
      <c r="Q112" s="92"/>
      <c r="R112" s="92"/>
      <c r="S112" s="92"/>
      <c r="T112" s="92"/>
      <c r="U112" s="92"/>
      <c r="V112" s="92"/>
      <c r="W112" s="92"/>
      <c r="X112" s="92"/>
      <c r="Y112" s="92"/>
      <c r="Z112" s="382"/>
      <c r="AA112" s="92"/>
    </row>
    <row r="113" spans="1:27" x14ac:dyDescent="0.25">
      <c r="A113" s="91"/>
      <c r="B113" s="92"/>
      <c r="C113" s="93"/>
      <c r="D113" s="92"/>
      <c r="E113" s="92"/>
      <c r="F113" s="91"/>
      <c r="G113" s="92"/>
      <c r="H113" s="92"/>
      <c r="I113" s="92"/>
      <c r="J113" s="92"/>
      <c r="K113" s="92"/>
      <c r="L113" s="92"/>
      <c r="M113" s="92"/>
      <c r="N113" s="96"/>
      <c r="O113" s="92"/>
      <c r="P113" s="96"/>
      <c r="Q113" s="92"/>
      <c r="R113" s="92"/>
      <c r="S113" s="92"/>
      <c r="T113" s="92"/>
      <c r="U113" s="92"/>
      <c r="V113" s="92"/>
      <c r="W113" s="92"/>
      <c r="X113" s="92"/>
      <c r="Y113" s="92"/>
      <c r="Z113" s="382"/>
      <c r="AA113" s="92"/>
    </row>
    <row r="114" spans="1:27" x14ac:dyDescent="0.25">
      <c r="A114" s="91"/>
      <c r="B114" s="92"/>
      <c r="C114" s="93"/>
      <c r="D114" s="92"/>
      <c r="E114" s="92"/>
      <c r="F114" s="91"/>
      <c r="G114" s="92"/>
      <c r="H114" s="92"/>
      <c r="I114" s="92"/>
      <c r="J114" s="92"/>
      <c r="K114" s="92"/>
      <c r="L114" s="92"/>
      <c r="M114" s="92"/>
      <c r="N114" s="96"/>
      <c r="O114" s="92"/>
      <c r="P114" s="96"/>
      <c r="Q114" s="92"/>
      <c r="R114" s="92"/>
      <c r="S114" s="92"/>
      <c r="T114" s="92"/>
      <c r="U114" s="92"/>
      <c r="V114" s="92"/>
      <c r="W114" s="92"/>
      <c r="X114" s="92"/>
      <c r="Y114" s="92"/>
      <c r="Z114" s="382"/>
      <c r="AA114" s="92"/>
    </row>
    <row r="115" spans="1:27" x14ac:dyDescent="0.25">
      <c r="A115" s="91"/>
      <c r="B115" s="92"/>
      <c r="C115" s="93"/>
      <c r="D115" s="92"/>
      <c r="E115" s="92"/>
      <c r="F115" s="91"/>
      <c r="G115" s="92"/>
      <c r="H115" s="92"/>
      <c r="I115" s="92"/>
      <c r="J115" s="92"/>
      <c r="K115" s="92"/>
      <c r="L115" s="92"/>
      <c r="M115" s="92"/>
      <c r="N115" s="96"/>
      <c r="O115" s="92"/>
      <c r="P115" s="96"/>
      <c r="Q115" s="92"/>
      <c r="R115" s="92"/>
      <c r="S115" s="92"/>
      <c r="T115" s="92"/>
      <c r="U115" s="92"/>
      <c r="V115" s="92"/>
      <c r="W115" s="92"/>
      <c r="X115" s="92"/>
      <c r="Y115" s="92"/>
      <c r="Z115" s="382"/>
      <c r="AA115" s="92"/>
    </row>
    <row r="116" spans="1:27" x14ac:dyDescent="0.25">
      <c r="A116" s="91"/>
      <c r="B116" s="92"/>
      <c r="C116" s="93"/>
      <c r="D116" s="92"/>
      <c r="E116" s="92"/>
      <c r="F116" s="91"/>
      <c r="G116" s="92"/>
      <c r="H116" s="92"/>
      <c r="I116" s="92"/>
      <c r="J116" s="92"/>
      <c r="K116" s="92"/>
      <c r="L116" s="92"/>
      <c r="M116" s="92"/>
      <c r="N116" s="96"/>
      <c r="O116" s="92"/>
      <c r="P116" s="96"/>
      <c r="Q116" s="92"/>
      <c r="R116" s="92"/>
      <c r="S116" s="92"/>
      <c r="T116" s="92"/>
      <c r="U116" s="92"/>
      <c r="V116" s="92"/>
      <c r="W116" s="92"/>
      <c r="X116" s="92"/>
      <c r="Y116" s="92"/>
      <c r="Z116" s="382"/>
      <c r="AA116" s="92"/>
    </row>
    <row r="117" spans="1:27" x14ac:dyDescent="0.25">
      <c r="A117" s="91"/>
      <c r="B117" s="92"/>
      <c r="C117" s="93"/>
      <c r="D117" s="92"/>
      <c r="E117" s="92"/>
      <c r="F117" s="91"/>
      <c r="G117" s="92"/>
      <c r="H117" s="92"/>
      <c r="I117" s="92"/>
      <c r="J117" s="92"/>
      <c r="K117" s="92"/>
      <c r="L117" s="92"/>
      <c r="M117" s="92"/>
      <c r="N117" s="96"/>
      <c r="O117" s="92"/>
      <c r="P117" s="96"/>
      <c r="Q117" s="92"/>
      <c r="R117" s="92"/>
      <c r="S117" s="92"/>
      <c r="T117" s="92"/>
      <c r="U117" s="92"/>
      <c r="V117" s="92"/>
      <c r="W117" s="92"/>
      <c r="X117" s="92"/>
      <c r="Y117" s="92"/>
      <c r="Z117" s="382"/>
      <c r="AA117" s="92"/>
    </row>
    <row r="118" spans="1:27" x14ac:dyDescent="0.25">
      <c r="A118" s="91"/>
      <c r="B118" s="92"/>
      <c r="C118" s="93"/>
      <c r="D118" s="92"/>
      <c r="E118" s="92"/>
      <c r="F118" s="91"/>
      <c r="G118" s="92"/>
      <c r="H118" s="92"/>
      <c r="I118" s="92"/>
      <c r="J118" s="92"/>
      <c r="K118" s="92"/>
      <c r="L118" s="92"/>
      <c r="M118" s="92"/>
      <c r="N118" s="96"/>
      <c r="O118" s="92"/>
      <c r="P118" s="96"/>
      <c r="Q118" s="92"/>
      <c r="R118" s="92"/>
      <c r="S118" s="92"/>
      <c r="T118" s="92"/>
      <c r="U118" s="92"/>
      <c r="V118" s="92"/>
      <c r="W118" s="92"/>
      <c r="X118" s="92"/>
      <c r="Y118" s="92"/>
      <c r="Z118" s="382"/>
      <c r="AA118" s="92"/>
    </row>
    <row r="119" spans="1:27" x14ac:dyDescent="0.25">
      <c r="A119" s="91"/>
      <c r="B119" s="92"/>
      <c r="C119" s="93"/>
      <c r="D119" s="92"/>
      <c r="E119" s="92"/>
      <c r="F119" s="91"/>
      <c r="G119" s="92"/>
      <c r="H119" s="92"/>
      <c r="I119" s="92"/>
      <c r="J119" s="92"/>
      <c r="K119" s="92"/>
      <c r="L119" s="92"/>
      <c r="M119" s="92"/>
      <c r="N119" s="96"/>
      <c r="O119" s="92"/>
      <c r="P119" s="96"/>
      <c r="Q119" s="92"/>
      <c r="R119" s="92"/>
      <c r="S119" s="92"/>
      <c r="T119" s="92"/>
      <c r="U119" s="92"/>
      <c r="V119" s="92"/>
      <c r="W119" s="92"/>
      <c r="X119" s="92"/>
      <c r="Y119" s="92"/>
      <c r="Z119" s="382"/>
      <c r="AA119" s="92"/>
    </row>
    <row r="120" spans="1:27" x14ac:dyDescent="0.25">
      <c r="A120" s="91"/>
      <c r="B120" s="92"/>
      <c r="C120" s="93"/>
      <c r="D120" s="92"/>
      <c r="E120" s="92"/>
      <c r="F120" s="91"/>
      <c r="G120" s="92"/>
      <c r="H120" s="92"/>
      <c r="I120" s="92"/>
      <c r="J120" s="92"/>
      <c r="K120" s="92"/>
      <c r="L120" s="92"/>
      <c r="M120" s="92"/>
      <c r="N120" s="96"/>
      <c r="O120" s="92"/>
      <c r="P120" s="96"/>
      <c r="Q120" s="92"/>
      <c r="R120" s="92"/>
      <c r="S120" s="92"/>
      <c r="T120" s="92"/>
      <c r="U120" s="92"/>
      <c r="V120" s="92"/>
      <c r="W120" s="92"/>
      <c r="X120" s="92"/>
      <c r="Y120" s="92"/>
      <c r="Z120" s="382"/>
      <c r="AA120" s="92"/>
    </row>
    <row r="121" spans="1:27" x14ac:dyDescent="0.25">
      <c r="A121" s="91"/>
      <c r="B121" s="92"/>
      <c r="C121" s="93"/>
      <c r="D121" s="92"/>
      <c r="E121" s="92"/>
      <c r="F121" s="91"/>
      <c r="G121" s="92"/>
      <c r="H121" s="92"/>
      <c r="I121" s="92"/>
      <c r="J121" s="92"/>
      <c r="K121" s="92"/>
      <c r="L121" s="92"/>
      <c r="M121" s="92"/>
      <c r="N121" s="96"/>
      <c r="O121" s="92"/>
      <c r="P121" s="96"/>
      <c r="Q121" s="92"/>
      <c r="R121" s="92"/>
      <c r="S121" s="92"/>
      <c r="T121" s="92"/>
      <c r="U121" s="92"/>
      <c r="V121" s="92"/>
      <c r="W121" s="92"/>
      <c r="X121" s="92"/>
      <c r="Y121" s="92"/>
      <c r="Z121" s="382"/>
      <c r="AA121" s="92"/>
    </row>
    <row r="122" spans="1:27" x14ac:dyDescent="0.25">
      <c r="A122" s="91"/>
      <c r="B122" s="92"/>
      <c r="C122" s="93"/>
      <c r="D122" s="92"/>
      <c r="E122" s="92"/>
      <c r="F122" s="91"/>
      <c r="G122" s="92"/>
      <c r="H122" s="92"/>
      <c r="I122" s="92"/>
      <c r="J122" s="92"/>
      <c r="K122" s="92"/>
      <c r="L122" s="92"/>
      <c r="M122" s="92"/>
      <c r="N122" s="96"/>
      <c r="O122" s="92"/>
      <c r="P122" s="96"/>
      <c r="Q122" s="92"/>
      <c r="R122" s="92"/>
      <c r="S122" s="92"/>
      <c r="T122" s="92"/>
      <c r="U122" s="92"/>
      <c r="V122" s="92"/>
      <c r="W122" s="92"/>
      <c r="X122" s="92"/>
      <c r="Y122" s="92"/>
      <c r="Z122" s="382"/>
      <c r="AA122" s="92"/>
    </row>
    <row r="123" spans="1:27" x14ac:dyDescent="0.25">
      <c r="A123" s="91"/>
      <c r="B123" s="92"/>
      <c r="C123" s="93"/>
      <c r="D123" s="92"/>
      <c r="E123" s="92"/>
      <c r="F123" s="91"/>
      <c r="G123" s="92"/>
      <c r="H123" s="92"/>
      <c r="I123" s="92"/>
      <c r="J123" s="92"/>
      <c r="K123" s="92"/>
      <c r="L123" s="92"/>
      <c r="M123" s="92"/>
      <c r="N123" s="96"/>
      <c r="O123" s="92"/>
      <c r="P123" s="96"/>
      <c r="Q123" s="92"/>
      <c r="R123" s="92"/>
      <c r="S123" s="92"/>
      <c r="T123" s="92"/>
      <c r="U123" s="92"/>
      <c r="V123" s="92"/>
      <c r="W123" s="92"/>
      <c r="X123" s="92"/>
      <c r="Y123" s="92"/>
      <c r="Z123" s="382"/>
      <c r="AA123" s="92"/>
    </row>
    <row r="124" spans="1:27" x14ac:dyDescent="0.25">
      <c r="A124" s="91"/>
      <c r="B124" s="92"/>
      <c r="C124" s="93"/>
      <c r="D124" s="92"/>
      <c r="E124" s="92"/>
      <c r="F124" s="91"/>
      <c r="G124" s="92"/>
      <c r="H124" s="92"/>
      <c r="I124" s="92"/>
      <c r="J124" s="92"/>
      <c r="K124" s="92"/>
      <c r="L124" s="92"/>
      <c r="M124" s="92"/>
      <c r="N124" s="96"/>
      <c r="O124" s="92"/>
      <c r="P124" s="96"/>
      <c r="Q124" s="92"/>
      <c r="R124" s="92"/>
      <c r="S124" s="92"/>
      <c r="T124" s="92"/>
      <c r="U124" s="92"/>
      <c r="V124" s="92"/>
      <c r="W124" s="92"/>
      <c r="X124" s="92"/>
      <c r="Y124" s="92"/>
      <c r="Z124" s="382"/>
      <c r="AA124" s="92"/>
    </row>
    <row r="125" spans="1:27" x14ac:dyDescent="0.25">
      <c r="A125" s="91"/>
      <c r="B125" s="92"/>
      <c r="C125" s="93"/>
      <c r="D125" s="92"/>
      <c r="E125" s="92"/>
      <c r="F125" s="91"/>
      <c r="G125" s="92"/>
      <c r="H125" s="92"/>
      <c r="I125" s="92"/>
      <c r="J125" s="92"/>
      <c r="K125" s="92"/>
      <c r="L125" s="92"/>
      <c r="M125" s="92"/>
      <c r="N125" s="96"/>
      <c r="O125" s="92"/>
      <c r="P125" s="96"/>
      <c r="Q125" s="92"/>
      <c r="R125" s="92"/>
      <c r="S125" s="92"/>
      <c r="T125" s="92"/>
      <c r="U125" s="92"/>
      <c r="V125" s="92"/>
      <c r="W125" s="92"/>
      <c r="X125" s="92"/>
      <c r="Y125" s="92"/>
      <c r="Z125" s="382"/>
      <c r="AA125" s="92"/>
    </row>
    <row r="126" spans="1:27" x14ac:dyDescent="0.25">
      <c r="A126" s="91"/>
      <c r="B126" s="92"/>
      <c r="C126" s="93"/>
      <c r="D126" s="92"/>
      <c r="E126" s="92"/>
      <c r="F126" s="91"/>
      <c r="G126" s="92"/>
      <c r="H126" s="92"/>
      <c r="I126" s="92"/>
      <c r="J126" s="92"/>
      <c r="K126" s="92"/>
      <c r="L126" s="92"/>
      <c r="M126" s="92"/>
      <c r="N126" s="96"/>
      <c r="O126" s="92"/>
      <c r="P126" s="96"/>
      <c r="Q126" s="92"/>
      <c r="R126" s="92"/>
      <c r="S126" s="92"/>
      <c r="T126" s="92"/>
      <c r="U126" s="92"/>
      <c r="V126" s="92"/>
      <c r="W126" s="92"/>
      <c r="X126" s="92"/>
      <c r="Y126" s="92"/>
      <c r="Z126" s="382"/>
      <c r="AA126" s="92"/>
    </row>
    <row r="127" spans="1:27" x14ac:dyDescent="0.25">
      <c r="A127" s="91"/>
      <c r="B127" s="92"/>
      <c r="C127" s="93"/>
      <c r="D127" s="92"/>
      <c r="E127" s="92"/>
      <c r="F127" s="91"/>
      <c r="G127" s="92"/>
      <c r="H127" s="92"/>
      <c r="I127" s="92"/>
      <c r="J127" s="92"/>
      <c r="K127" s="92"/>
      <c r="L127" s="92"/>
      <c r="M127" s="92"/>
      <c r="N127" s="96"/>
      <c r="O127" s="92"/>
      <c r="P127" s="96"/>
      <c r="Q127" s="92"/>
      <c r="R127" s="92"/>
      <c r="S127" s="92"/>
      <c r="T127" s="92"/>
      <c r="U127" s="92"/>
      <c r="V127" s="92"/>
      <c r="W127" s="92"/>
      <c r="X127" s="92"/>
      <c r="Y127" s="92"/>
      <c r="Z127" s="382"/>
      <c r="AA127" s="92"/>
    </row>
    <row r="128" spans="1:27" x14ac:dyDescent="0.25">
      <c r="A128" s="91"/>
      <c r="B128" s="92"/>
      <c r="C128" s="93"/>
      <c r="D128" s="92"/>
      <c r="E128" s="92"/>
      <c r="F128" s="91"/>
      <c r="G128" s="92"/>
      <c r="H128" s="92"/>
      <c r="I128" s="92"/>
      <c r="J128" s="92"/>
      <c r="K128" s="92"/>
      <c r="L128" s="92"/>
      <c r="M128" s="92"/>
      <c r="N128" s="96"/>
      <c r="O128" s="92"/>
      <c r="P128" s="96"/>
      <c r="Q128" s="92"/>
      <c r="R128" s="92"/>
      <c r="S128" s="92"/>
      <c r="T128" s="92"/>
      <c r="U128" s="92"/>
      <c r="V128" s="92"/>
      <c r="W128" s="92"/>
      <c r="X128" s="92"/>
      <c r="Y128" s="92"/>
      <c r="Z128" s="382"/>
      <c r="AA128" s="92"/>
    </row>
    <row r="129" spans="1:27" x14ac:dyDescent="0.25">
      <c r="A129" s="91"/>
      <c r="B129" s="92"/>
      <c r="C129" s="93"/>
      <c r="D129" s="92"/>
      <c r="E129" s="92"/>
      <c r="F129" s="91"/>
      <c r="G129" s="92"/>
      <c r="H129" s="92"/>
      <c r="I129" s="92"/>
      <c r="J129" s="92"/>
      <c r="K129" s="92"/>
      <c r="L129" s="92"/>
      <c r="M129" s="92"/>
      <c r="N129" s="96"/>
      <c r="O129" s="92"/>
      <c r="P129" s="96"/>
      <c r="Q129" s="92"/>
      <c r="R129" s="92"/>
      <c r="S129" s="92"/>
      <c r="T129" s="92"/>
      <c r="U129" s="92"/>
      <c r="V129" s="92"/>
      <c r="W129" s="92"/>
      <c r="X129" s="92"/>
      <c r="Y129" s="92"/>
      <c r="Z129" s="382"/>
      <c r="AA129" s="92"/>
    </row>
    <row r="130" spans="1:27" x14ac:dyDescent="0.25">
      <c r="A130" s="91"/>
      <c r="B130" s="92"/>
      <c r="C130" s="93"/>
      <c r="D130" s="92"/>
      <c r="E130" s="92"/>
      <c r="F130" s="91"/>
      <c r="G130" s="92"/>
      <c r="H130" s="92"/>
      <c r="I130" s="92"/>
      <c r="J130" s="92"/>
      <c r="K130" s="92"/>
      <c r="L130" s="92"/>
      <c r="M130" s="92"/>
      <c r="N130" s="96"/>
      <c r="O130" s="92"/>
      <c r="P130" s="96"/>
      <c r="Q130" s="92"/>
      <c r="R130" s="92"/>
      <c r="S130" s="92"/>
      <c r="T130" s="92"/>
      <c r="U130" s="92"/>
      <c r="V130" s="92"/>
      <c r="W130" s="92"/>
      <c r="X130" s="92"/>
      <c r="Y130" s="92"/>
      <c r="Z130" s="382"/>
      <c r="AA130" s="92"/>
    </row>
    <row r="131" spans="1:27" x14ac:dyDescent="0.25">
      <c r="A131" s="91"/>
      <c r="B131" s="92"/>
      <c r="C131" s="93"/>
      <c r="D131" s="92"/>
      <c r="E131" s="92"/>
      <c r="F131" s="91"/>
      <c r="G131" s="92"/>
      <c r="H131" s="92"/>
      <c r="I131" s="92"/>
      <c r="J131" s="92"/>
      <c r="K131" s="92"/>
      <c r="L131" s="92"/>
      <c r="M131" s="92"/>
      <c r="N131" s="96"/>
      <c r="O131" s="92"/>
      <c r="P131" s="96"/>
      <c r="Q131" s="92"/>
      <c r="R131" s="92"/>
      <c r="S131" s="92"/>
      <c r="T131" s="92"/>
      <c r="U131" s="92"/>
      <c r="V131" s="92"/>
      <c r="W131" s="92"/>
      <c r="X131" s="92"/>
      <c r="Y131" s="92"/>
      <c r="Z131" s="382"/>
      <c r="AA131" s="92"/>
    </row>
    <row r="132" spans="1:27" x14ac:dyDescent="0.25">
      <c r="A132" s="91"/>
      <c r="B132" s="92"/>
      <c r="C132" s="93"/>
      <c r="D132" s="92"/>
      <c r="E132" s="92"/>
      <c r="F132" s="91"/>
      <c r="G132" s="92"/>
      <c r="H132" s="92"/>
      <c r="I132" s="92"/>
      <c r="J132" s="92"/>
      <c r="K132" s="92"/>
      <c r="L132" s="92"/>
      <c r="M132" s="92"/>
      <c r="N132" s="96"/>
      <c r="O132" s="92"/>
      <c r="P132" s="96"/>
      <c r="Q132" s="92"/>
      <c r="R132" s="92"/>
      <c r="S132" s="92"/>
      <c r="T132" s="92"/>
      <c r="U132" s="92"/>
      <c r="V132" s="92"/>
      <c r="W132" s="92"/>
      <c r="X132" s="92"/>
      <c r="Y132" s="92"/>
      <c r="Z132" s="382"/>
      <c r="AA132" s="92"/>
    </row>
    <row r="133" spans="1:27" x14ac:dyDescent="0.25">
      <c r="A133" s="91"/>
      <c r="B133" s="92"/>
      <c r="C133" s="93"/>
      <c r="D133" s="92"/>
      <c r="E133" s="92"/>
      <c r="F133" s="91"/>
      <c r="G133" s="92"/>
      <c r="H133" s="92"/>
      <c r="I133" s="92"/>
      <c r="J133" s="92"/>
      <c r="K133" s="92"/>
      <c r="L133" s="92"/>
      <c r="M133" s="92"/>
      <c r="N133" s="96"/>
      <c r="O133" s="92"/>
      <c r="P133" s="96"/>
      <c r="Q133" s="92"/>
      <c r="R133" s="92"/>
      <c r="S133" s="92"/>
      <c r="T133" s="92"/>
      <c r="U133" s="92"/>
      <c r="V133" s="92"/>
      <c r="W133" s="92"/>
      <c r="X133" s="92"/>
      <c r="Y133" s="92"/>
      <c r="Z133" s="382"/>
      <c r="AA133" s="92"/>
    </row>
    <row r="134" spans="1:27" x14ac:dyDescent="0.25">
      <c r="A134" s="91"/>
      <c r="B134" s="92"/>
      <c r="C134" s="93"/>
      <c r="D134" s="92"/>
      <c r="E134" s="92"/>
      <c r="F134" s="91"/>
      <c r="G134" s="92"/>
      <c r="H134" s="92"/>
      <c r="I134" s="92"/>
      <c r="J134" s="92"/>
      <c r="K134" s="92"/>
      <c r="L134" s="92"/>
      <c r="M134" s="92"/>
      <c r="N134" s="96"/>
      <c r="O134" s="92"/>
      <c r="P134" s="96"/>
      <c r="Q134" s="92"/>
      <c r="R134" s="92"/>
      <c r="S134" s="92"/>
      <c r="T134" s="92"/>
      <c r="U134" s="92"/>
      <c r="V134" s="92"/>
      <c r="W134" s="92"/>
      <c r="X134" s="92"/>
      <c r="Y134" s="92"/>
      <c r="Z134" s="382"/>
      <c r="AA134" s="92"/>
    </row>
    <row r="135" spans="1:27" x14ac:dyDescent="0.25">
      <c r="A135" s="91"/>
      <c r="B135" s="92"/>
      <c r="C135" s="93"/>
      <c r="D135" s="92"/>
      <c r="E135" s="92"/>
      <c r="F135" s="91"/>
      <c r="G135" s="92"/>
      <c r="H135" s="92"/>
      <c r="I135" s="92"/>
      <c r="J135" s="92"/>
      <c r="K135" s="92"/>
      <c r="L135" s="92"/>
      <c r="M135" s="92"/>
      <c r="N135" s="96"/>
      <c r="O135" s="92"/>
      <c r="P135" s="96"/>
      <c r="Q135" s="92"/>
      <c r="R135" s="92"/>
      <c r="S135" s="92"/>
      <c r="T135" s="92"/>
      <c r="U135" s="92"/>
      <c r="V135" s="92"/>
      <c r="W135" s="92"/>
      <c r="X135" s="92"/>
      <c r="Y135" s="92"/>
      <c r="Z135" s="382"/>
      <c r="AA135" s="92"/>
    </row>
    <row r="136" spans="1:27" x14ac:dyDescent="0.25">
      <c r="A136" s="91"/>
      <c r="B136" s="92"/>
      <c r="C136" s="93"/>
      <c r="D136" s="92"/>
      <c r="E136" s="92"/>
      <c r="F136" s="91"/>
      <c r="G136" s="92"/>
      <c r="H136" s="92"/>
      <c r="I136" s="92"/>
      <c r="J136" s="92"/>
      <c r="K136" s="92"/>
      <c r="L136" s="92"/>
      <c r="M136" s="92"/>
      <c r="N136" s="96"/>
      <c r="O136" s="92"/>
      <c r="P136" s="96"/>
      <c r="Q136" s="92"/>
      <c r="R136" s="92"/>
      <c r="S136" s="92"/>
      <c r="T136" s="92"/>
      <c r="U136" s="92"/>
      <c r="V136" s="92"/>
      <c r="W136" s="92"/>
      <c r="X136" s="92"/>
      <c r="Y136" s="92"/>
      <c r="Z136" s="382"/>
      <c r="AA136" s="92"/>
    </row>
    <row r="137" spans="1:27" x14ac:dyDescent="0.25">
      <c r="A137" s="91"/>
      <c r="B137" s="92"/>
      <c r="C137" s="93"/>
      <c r="D137" s="92"/>
      <c r="E137" s="92"/>
      <c r="F137" s="91"/>
      <c r="G137" s="92"/>
      <c r="H137" s="92"/>
      <c r="I137" s="92"/>
      <c r="J137" s="92"/>
      <c r="K137" s="92"/>
      <c r="L137" s="92"/>
      <c r="M137" s="92"/>
      <c r="N137" s="96"/>
      <c r="O137" s="92"/>
      <c r="P137" s="96"/>
      <c r="Q137" s="92"/>
      <c r="R137" s="92"/>
      <c r="S137" s="92"/>
      <c r="T137" s="92"/>
      <c r="U137" s="92"/>
      <c r="V137" s="92"/>
      <c r="W137" s="92"/>
      <c r="X137" s="92"/>
      <c r="Y137" s="92"/>
      <c r="Z137" s="382"/>
      <c r="AA137" s="92"/>
    </row>
    <row r="138" spans="1:27" x14ac:dyDescent="0.25">
      <c r="A138" s="91"/>
      <c r="B138" s="92"/>
      <c r="C138" s="93"/>
      <c r="D138" s="92"/>
      <c r="E138" s="92"/>
      <c r="F138" s="91"/>
      <c r="G138" s="92"/>
      <c r="H138" s="92"/>
      <c r="I138" s="92"/>
      <c r="J138" s="92"/>
      <c r="K138" s="92"/>
      <c r="L138" s="92"/>
      <c r="M138" s="92"/>
      <c r="N138" s="96"/>
      <c r="O138" s="92"/>
      <c r="P138" s="96"/>
      <c r="Q138" s="92"/>
      <c r="R138" s="92"/>
      <c r="S138" s="92"/>
      <c r="T138" s="92"/>
      <c r="U138" s="92"/>
      <c r="V138" s="92"/>
      <c r="W138" s="92"/>
      <c r="X138" s="92"/>
      <c r="Y138" s="92"/>
      <c r="Z138" s="382"/>
      <c r="AA138" s="92"/>
    </row>
    <row r="139" spans="1:27" x14ac:dyDescent="0.25">
      <c r="A139" s="91"/>
      <c r="B139" s="92"/>
      <c r="C139" s="93"/>
      <c r="D139" s="92"/>
      <c r="E139" s="92"/>
      <c r="F139" s="91"/>
      <c r="G139" s="92"/>
      <c r="H139" s="92"/>
      <c r="I139" s="92"/>
      <c r="J139" s="92"/>
      <c r="K139" s="92"/>
      <c r="L139" s="92"/>
      <c r="M139" s="92"/>
      <c r="N139" s="96"/>
      <c r="O139" s="92"/>
      <c r="P139" s="96"/>
      <c r="Q139" s="92"/>
      <c r="R139" s="92"/>
      <c r="S139" s="92"/>
      <c r="T139" s="92"/>
      <c r="U139" s="92"/>
      <c r="V139" s="92"/>
      <c r="W139" s="92"/>
      <c r="X139" s="92"/>
      <c r="Y139" s="92"/>
      <c r="Z139" s="382"/>
      <c r="AA139" s="92"/>
    </row>
    <row r="140" spans="1:27" x14ac:dyDescent="0.25">
      <c r="A140" s="91"/>
      <c r="B140" s="92"/>
      <c r="C140" s="93"/>
      <c r="D140" s="92"/>
      <c r="E140" s="92"/>
      <c r="F140" s="91"/>
      <c r="G140" s="92"/>
      <c r="H140" s="92"/>
      <c r="I140" s="92"/>
      <c r="J140" s="92"/>
      <c r="K140" s="92"/>
      <c r="L140" s="92"/>
      <c r="M140" s="92"/>
      <c r="N140" s="96"/>
      <c r="O140" s="92"/>
      <c r="P140" s="96"/>
      <c r="Q140" s="92"/>
      <c r="R140" s="92"/>
      <c r="S140" s="92"/>
      <c r="T140" s="92"/>
      <c r="U140" s="92"/>
      <c r="V140" s="92"/>
      <c r="W140" s="92"/>
      <c r="X140" s="92"/>
      <c r="Y140" s="92"/>
      <c r="Z140" s="382"/>
      <c r="AA140" s="92"/>
    </row>
    <row r="141" spans="1:27" x14ac:dyDescent="0.25">
      <c r="A141" s="91"/>
      <c r="B141" s="92"/>
      <c r="C141" s="93"/>
      <c r="D141" s="92"/>
      <c r="E141" s="92"/>
      <c r="F141" s="91"/>
      <c r="G141" s="92"/>
      <c r="H141" s="92"/>
      <c r="I141" s="92"/>
      <c r="J141" s="92"/>
      <c r="K141" s="92"/>
      <c r="L141" s="92"/>
      <c r="M141" s="92"/>
      <c r="N141" s="96"/>
      <c r="O141" s="92"/>
      <c r="P141" s="96"/>
      <c r="Q141" s="92"/>
      <c r="R141" s="92"/>
      <c r="S141" s="92"/>
      <c r="T141" s="92"/>
      <c r="U141" s="92"/>
      <c r="V141" s="92"/>
      <c r="W141" s="92"/>
      <c r="X141" s="92"/>
      <c r="Y141" s="92"/>
      <c r="Z141" s="382"/>
      <c r="AA141" s="92"/>
    </row>
    <row r="142" spans="1:27" x14ac:dyDescent="0.25">
      <c r="A142" s="91"/>
      <c r="B142" s="92"/>
      <c r="C142" s="93"/>
      <c r="D142" s="92"/>
      <c r="E142" s="92"/>
      <c r="F142" s="91"/>
      <c r="G142" s="92"/>
      <c r="H142" s="92"/>
      <c r="I142" s="92"/>
      <c r="J142" s="92"/>
      <c r="K142" s="92"/>
      <c r="L142" s="92"/>
      <c r="M142" s="92"/>
      <c r="N142" s="96"/>
      <c r="O142" s="92"/>
      <c r="P142" s="96"/>
      <c r="Q142" s="92"/>
      <c r="R142" s="92"/>
      <c r="S142" s="92"/>
      <c r="T142" s="92"/>
      <c r="U142" s="92"/>
      <c r="V142" s="92"/>
      <c r="W142" s="92"/>
      <c r="X142" s="92"/>
      <c r="Y142" s="92"/>
      <c r="Z142" s="382"/>
      <c r="AA142" s="92"/>
    </row>
    <row r="143" spans="1:27" x14ac:dyDescent="0.25">
      <c r="A143" s="91"/>
      <c r="B143" s="92"/>
      <c r="C143" s="93"/>
      <c r="D143" s="92"/>
      <c r="E143" s="92"/>
      <c r="F143" s="91"/>
      <c r="G143" s="92"/>
      <c r="H143" s="92"/>
      <c r="I143" s="92"/>
      <c r="J143" s="92"/>
      <c r="K143" s="92"/>
      <c r="L143" s="92"/>
      <c r="M143" s="92"/>
      <c r="N143" s="96"/>
      <c r="O143" s="92"/>
      <c r="P143" s="96"/>
      <c r="Q143" s="92"/>
      <c r="R143" s="92"/>
      <c r="S143" s="92"/>
      <c r="T143" s="92"/>
      <c r="U143" s="92"/>
      <c r="V143" s="92"/>
      <c r="W143" s="92"/>
      <c r="X143" s="92"/>
      <c r="Y143" s="92"/>
      <c r="Z143" s="382"/>
      <c r="AA143" s="92"/>
    </row>
    <row r="144" spans="1:27" x14ac:dyDescent="0.25">
      <c r="A144" s="91"/>
      <c r="B144" s="92"/>
      <c r="C144" s="93"/>
      <c r="D144" s="92"/>
      <c r="E144" s="92"/>
      <c r="F144" s="91"/>
      <c r="G144" s="92"/>
      <c r="H144" s="92"/>
      <c r="I144" s="92"/>
      <c r="J144" s="92"/>
      <c r="K144" s="92"/>
      <c r="L144" s="92"/>
      <c r="M144" s="92"/>
      <c r="N144" s="96"/>
      <c r="O144" s="92"/>
      <c r="P144" s="96"/>
      <c r="Q144" s="92"/>
      <c r="R144" s="92"/>
      <c r="S144" s="92"/>
      <c r="T144" s="92"/>
      <c r="U144" s="92"/>
      <c r="V144" s="92"/>
      <c r="W144" s="92"/>
      <c r="X144" s="92"/>
      <c r="Y144" s="92"/>
      <c r="Z144" s="382"/>
      <c r="AA144" s="92"/>
    </row>
    <row r="145" spans="1:27" x14ac:dyDescent="0.25">
      <c r="A145" s="91"/>
      <c r="B145" s="92"/>
      <c r="C145" s="93"/>
      <c r="D145" s="92"/>
      <c r="E145" s="92"/>
      <c r="F145" s="91"/>
      <c r="G145" s="92"/>
      <c r="H145" s="92"/>
      <c r="I145" s="92"/>
      <c r="J145" s="92"/>
      <c r="K145" s="92"/>
      <c r="L145" s="92"/>
      <c r="M145" s="92"/>
      <c r="N145" s="96"/>
      <c r="O145" s="92"/>
      <c r="P145" s="96"/>
      <c r="Q145" s="92"/>
      <c r="R145" s="92"/>
      <c r="S145" s="92"/>
      <c r="T145" s="92"/>
      <c r="U145" s="92"/>
      <c r="V145" s="92"/>
      <c r="W145" s="92"/>
      <c r="X145" s="92"/>
      <c r="Y145" s="92"/>
      <c r="Z145" s="382"/>
      <c r="AA145" s="92"/>
    </row>
    <row r="146" spans="1:27" x14ac:dyDescent="0.25">
      <c r="A146" s="91"/>
      <c r="B146" s="92"/>
      <c r="C146" s="93"/>
      <c r="D146" s="92"/>
      <c r="E146" s="92"/>
      <c r="F146" s="91"/>
      <c r="G146" s="92"/>
      <c r="H146" s="92"/>
      <c r="I146" s="92"/>
      <c r="J146" s="92"/>
      <c r="K146" s="92"/>
      <c r="L146" s="92"/>
      <c r="M146" s="92"/>
      <c r="N146" s="96"/>
      <c r="O146" s="92"/>
      <c r="P146" s="96"/>
      <c r="Q146" s="92"/>
      <c r="R146" s="92"/>
      <c r="S146" s="92"/>
      <c r="T146" s="92"/>
      <c r="U146" s="92"/>
      <c r="V146" s="92"/>
      <c r="W146" s="92"/>
      <c r="X146" s="92"/>
      <c r="Y146" s="92"/>
      <c r="Z146" s="382"/>
      <c r="AA146" s="92"/>
    </row>
    <row r="147" spans="1:27" x14ac:dyDescent="0.25">
      <c r="A147" s="91"/>
      <c r="B147" s="92"/>
      <c r="C147" s="93"/>
      <c r="D147" s="92"/>
      <c r="E147" s="92"/>
      <c r="F147" s="91"/>
      <c r="G147" s="92"/>
      <c r="H147" s="92"/>
      <c r="I147" s="92"/>
      <c r="J147" s="92"/>
      <c r="K147" s="92"/>
      <c r="L147" s="92"/>
      <c r="M147" s="92"/>
      <c r="N147" s="96"/>
      <c r="O147" s="92"/>
      <c r="P147" s="96"/>
      <c r="Q147" s="92"/>
      <c r="R147" s="92"/>
      <c r="S147" s="92"/>
      <c r="T147" s="92"/>
      <c r="U147" s="92"/>
      <c r="V147" s="92"/>
      <c r="W147" s="92"/>
      <c r="X147" s="92"/>
      <c r="Y147" s="92"/>
      <c r="Z147" s="382"/>
      <c r="AA147" s="92"/>
    </row>
    <row r="148" spans="1:27" x14ac:dyDescent="0.25">
      <c r="A148" s="91"/>
      <c r="B148" s="92"/>
      <c r="C148" s="93"/>
      <c r="D148" s="92"/>
      <c r="E148" s="92"/>
      <c r="F148" s="91"/>
      <c r="G148" s="92"/>
      <c r="H148" s="92"/>
      <c r="I148" s="92"/>
      <c r="J148" s="92"/>
      <c r="K148" s="92"/>
      <c r="L148" s="92"/>
      <c r="M148" s="92"/>
      <c r="N148" s="96"/>
      <c r="O148" s="92"/>
      <c r="P148" s="96"/>
      <c r="Q148" s="92"/>
      <c r="R148" s="92"/>
      <c r="S148" s="92"/>
      <c r="T148" s="92"/>
      <c r="U148" s="92"/>
      <c r="V148" s="92"/>
      <c r="W148" s="92"/>
      <c r="X148" s="92"/>
      <c r="Y148" s="92"/>
      <c r="Z148" s="382"/>
      <c r="AA148" s="92"/>
    </row>
    <row r="149" spans="1:27" x14ac:dyDescent="0.25">
      <c r="A149" s="91"/>
      <c r="B149" s="92"/>
      <c r="C149" s="93"/>
      <c r="D149" s="92"/>
      <c r="E149" s="92"/>
      <c r="F149" s="91"/>
      <c r="G149" s="92"/>
      <c r="H149" s="92"/>
      <c r="I149" s="92"/>
      <c r="J149" s="92"/>
      <c r="K149" s="92"/>
      <c r="L149" s="92"/>
      <c r="M149" s="92"/>
      <c r="N149" s="96"/>
      <c r="O149" s="92"/>
      <c r="P149" s="96"/>
      <c r="Q149" s="92"/>
    </row>
    <row r="150" spans="1:27" x14ac:dyDescent="0.25">
      <c r="A150" s="91"/>
      <c r="B150" s="92"/>
      <c r="C150" s="93"/>
      <c r="D150" s="92"/>
      <c r="E150" s="92"/>
      <c r="F150" s="91"/>
      <c r="G150" s="92"/>
      <c r="H150" s="92"/>
      <c r="I150" s="92"/>
      <c r="J150" s="92"/>
      <c r="M150" s="92"/>
      <c r="N150" s="96"/>
      <c r="O150" s="92"/>
      <c r="P150" s="96"/>
      <c r="Q150" s="92"/>
    </row>
    <row r="151" spans="1:27" x14ac:dyDescent="0.25">
      <c r="A151" s="91"/>
      <c r="B151" s="92"/>
      <c r="C151" s="93"/>
      <c r="D151" s="92"/>
      <c r="E151" s="92"/>
      <c r="F151" s="91"/>
      <c r="G151" s="92"/>
      <c r="H151" s="92"/>
      <c r="I151" s="92"/>
      <c r="J151" s="92"/>
      <c r="M151" s="92"/>
      <c r="N151" s="96"/>
      <c r="O151" s="92"/>
      <c r="P151" s="96"/>
      <c r="Q151" s="92"/>
    </row>
    <row r="152" spans="1:27" x14ac:dyDescent="0.25">
      <c r="A152" s="91"/>
      <c r="B152" s="92"/>
      <c r="C152" s="93"/>
      <c r="D152" s="92"/>
      <c r="E152" s="92"/>
      <c r="F152" s="91"/>
      <c r="G152" s="92"/>
      <c r="H152" s="92"/>
      <c r="I152" s="92"/>
      <c r="J152" s="92"/>
      <c r="M152" s="92"/>
      <c r="N152" s="96"/>
      <c r="O152" s="92"/>
      <c r="P152" s="96"/>
      <c r="Q152" s="92"/>
    </row>
    <row r="153" spans="1:27" x14ac:dyDescent="0.25">
      <c r="A153" s="91"/>
      <c r="B153" s="92"/>
      <c r="C153" s="93"/>
      <c r="D153" s="92"/>
      <c r="E153" s="92"/>
      <c r="F153" s="91"/>
      <c r="G153" s="92"/>
      <c r="H153" s="92"/>
      <c r="I153" s="92"/>
      <c r="J153" s="92"/>
      <c r="M153" s="92"/>
      <c r="N153" s="96"/>
      <c r="O153" s="92"/>
      <c r="P153" s="96"/>
      <c r="Q153" s="92"/>
    </row>
    <row r="154" spans="1:27" x14ac:dyDescent="0.25">
      <c r="A154" s="91"/>
      <c r="B154" s="92"/>
      <c r="C154" s="93"/>
      <c r="D154" s="92"/>
      <c r="E154" s="92"/>
      <c r="F154" s="91"/>
      <c r="G154" s="92"/>
      <c r="H154" s="92"/>
      <c r="I154" s="92"/>
      <c r="J154" s="92"/>
      <c r="M154" s="92"/>
      <c r="N154" s="96"/>
      <c r="O154" s="92"/>
      <c r="P154" s="96"/>
      <c r="Q154" s="92"/>
    </row>
    <row r="155" spans="1:27" x14ac:dyDescent="0.25">
      <c r="A155" s="91"/>
      <c r="B155" s="92"/>
      <c r="C155" s="93"/>
      <c r="D155" s="92"/>
      <c r="E155" s="92"/>
      <c r="F155" s="91"/>
      <c r="G155" s="92"/>
      <c r="H155" s="92"/>
      <c r="I155" s="92"/>
      <c r="J155" s="92"/>
      <c r="M155" s="92"/>
      <c r="N155" s="96"/>
      <c r="O155" s="92"/>
      <c r="P155" s="96"/>
      <c r="Q155" s="92"/>
    </row>
    <row r="156" spans="1:27" x14ac:dyDescent="0.25">
      <c r="A156" s="91"/>
      <c r="B156" s="92"/>
      <c r="C156" s="93"/>
      <c r="D156" s="92"/>
      <c r="E156" s="92"/>
      <c r="F156" s="91"/>
      <c r="G156" s="92"/>
      <c r="H156" s="92"/>
      <c r="I156" s="92"/>
      <c r="J156" s="92"/>
      <c r="M156" s="92"/>
      <c r="N156" s="96"/>
      <c r="O156" s="92"/>
      <c r="P156" s="96"/>
      <c r="Q156" s="92"/>
    </row>
    <row r="157" spans="1:27" x14ac:dyDescent="0.25">
      <c r="A157" s="91"/>
      <c r="B157" s="92"/>
      <c r="C157" s="93"/>
      <c r="D157" s="92"/>
      <c r="E157" s="92"/>
      <c r="F157" s="91"/>
      <c r="G157" s="92"/>
      <c r="H157" s="92"/>
      <c r="I157" s="92"/>
      <c r="J157" s="92"/>
      <c r="M157" s="92"/>
      <c r="N157" s="96"/>
      <c r="O157" s="92"/>
      <c r="P157" s="96"/>
      <c r="Q157" s="92"/>
    </row>
    <row r="158" spans="1:27" x14ac:dyDescent="0.25">
      <c r="A158" s="91"/>
      <c r="B158" s="92"/>
      <c r="C158" s="93"/>
      <c r="D158" s="92"/>
      <c r="E158" s="92"/>
      <c r="F158" s="91"/>
      <c r="G158" s="92"/>
      <c r="H158" s="92"/>
      <c r="I158" s="92"/>
      <c r="J158" s="92"/>
      <c r="M158" s="92"/>
      <c r="N158" s="96"/>
      <c r="O158" s="92"/>
      <c r="P158" s="96"/>
      <c r="Q158" s="92"/>
    </row>
    <row r="159" spans="1:27" x14ac:dyDescent="0.25">
      <c r="A159" s="91"/>
      <c r="B159" s="92"/>
      <c r="C159" s="93"/>
      <c r="D159" s="92"/>
      <c r="E159" s="92"/>
      <c r="F159" s="91"/>
      <c r="G159" s="92"/>
      <c r="H159" s="92"/>
      <c r="I159" s="92"/>
      <c r="J159" s="92"/>
      <c r="M159" s="92"/>
      <c r="N159" s="96"/>
      <c r="O159" s="92"/>
      <c r="P159" s="96"/>
      <c r="Q159" s="92"/>
    </row>
    <row r="160" spans="1:27" x14ac:dyDescent="0.25">
      <c r="A160" s="91"/>
      <c r="B160" s="92"/>
      <c r="C160" s="93"/>
      <c r="D160" s="92"/>
      <c r="E160" s="92"/>
      <c r="F160" s="91"/>
      <c r="G160" s="92"/>
      <c r="H160" s="92"/>
      <c r="I160" s="92"/>
      <c r="J160" s="92"/>
      <c r="M160" s="92"/>
      <c r="N160" s="96"/>
      <c r="O160" s="92"/>
      <c r="P160" s="96"/>
      <c r="Q160" s="92"/>
    </row>
    <row r="161" spans="1:17" x14ac:dyDescent="0.25">
      <c r="A161" s="91"/>
      <c r="B161" s="92"/>
      <c r="C161" s="93"/>
      <c r="D161" s="92"/>
      <c r="E161" s="92"/>
      <c r="F161" s="91"/>
      <c r="G161" s="92"/>
      <c r="H161" s="92"/>
      <c r="I161" s="92"/>
      <c r="J161" s="92"/>
      <c r="M161" s="92"/>
      <c r="N161" s="96"/>
      <c r="O161" s="92"/>
      <c r="P161" s="96"/>
      <c r="Q161" s="92"/>
    </row>
    <row r="162" spans="1:17" x14ac:dyDescent="0.25">
      <c r="A162" s="91"/>
      <c r="B162" s="92"/>
      <c r="C162" s="93"/>
      <c r="D162" s="92"/>
      <c r="E162" s="92"/>
      <c r="F162" s="91"/>
      <c r="G162" s="92"/>
      <c r="H162" s="92"/>
      <c r="I162" s="92"/>
      <c r="J162" s="92"/>
      <c r="O162" s="92"/>
      <c r="Q162" s="92"/>
    </row>
    <row r="163" spans="1:17" x14ac:dyDescent="0.25">
      <c r="A163" s="91"/>
      <c r="B163" s="92"/>
      <c r="C163" s="93"/>
      <c r="D163" s="92"/>
      <c r="E163" s="92"/>
      <c r="F163" s="91"/>
      <c r="G163" s="92"/>
      <c r="H163" s="92"/>
      <c r="I163" s="92"/>
      <c r="J163" s="92"/>
      <c r="O163" s="92"/>
      <c r="Q163" s="92"/>
    </row>
    <row r="164" spans="1:17" x14ac:dyDescent="0.25">
      <c r="A164" s="91"/>
      <c r="B164" s="92"/>
      <c r="C164" s="93"/>
      <c r="D164" s="92"/>
      <c r="E164" s="92"/>
      <c r="F164" s="91"/>
      <c r="G164" s="92"/>
      <c r="H164" s="92"/>
      <c r="I164" s="92"/>
      <c r="J164" s="92"/>
      <c r="O164" s="92"/>
      <c r="Q164" s="92"/>
    </row>
    <row r="165" spans="1:17" x14ac:dyDescent="0.25">
      <c r="A165" s="91"/>
      <c r="B165" s="92"/>
      <c r="C165" s="93"/>
      <c r="D165" s="92"/>
      <c r="E165" s="92"/>
      <c r="F165" s="91"/>
      <c r="G165" s="92"/>
      <c r="H165" s="92"/>
      <c r="I165" s="92"/>
      <c r="J165" s="92"/>
      <c r="O165" s="92"/>
      <c r="Q165" s="92"/>
    </row>
    <row r="166" spans="1:17" x14ac:dyDescent="0.25">
      <c r="A166" s="91"/>
      <c r="B166" s="92"/>
      <c r="C166" s="93"/>
      <c r="D166" s="92"/>
      <c r="E166" s="92"/>
      <c r="F166" s="91"/>
      <c r="G166" s="92"/>
      <c r="H166" s="92"/>
      <c r="I166" s="92"/>
      <c r="J166" s="92"/>
      <c r="O166" s="92"/>
      <c r="Q166" s="92"/>
    </row>
    <row r="167" spans="1:17" x14ac:dyDescent="0.25">
      <c r="A167" s="91"/>
      <c r="B167" s="92"/>
      <c r="C167" s="93"/>
      <c r="D167" s="92"/>
      <c r="E167" s="92"/>
      <c r="F167" s="91"/>
      <c r="G167" s="92"/>
      <c r="H167" s="92"/>
      <c r="I167" s="92"/>
      <c r="J167" s="92"/>
      <c r="O167" s="92"/>
      <c r="Q167" s="92"/>
    </row>
    <row r="168" spans="1:17" x14ac:dyDescent="0.25">
      <c r="A168" s="91"/>
      <c r="B168" s="92"/>
      <c r="C168" s="93"/>
      <c r="D168" s="92"/>
      <c r="E168" s="92"/>
      <c r="F168" s="91"/>
      <c r="G168" s="92"/>
      <c r="H168" s="92"/>
      <c r="I168" s="92"/>
      <c r="J168" s="92"/>
      <c r="O168" s="92"/>
      <c r="Q168" s="92"/>
    </row>
    <row r="169" spans="1:17" x14ac:dyDescent="0.25">
      <c r="A169" s="91"/>
      <c r="B169" s="92"/>
      <c r="C169" s="93"/>
      <c r="D169" s="92"/>
      <c r="E169" s="92"/>
      <c r="F169" s="91"/>
      <c r="G169" s="92"/>
      <c r="H169" s="92"/>
      <c r="I169" s="92"/>
      <c r="J169" s="92"/>
      <c r="O169" s="92"/>
      <c r="Q169" s="92"/>
    </row>
    <row r="170" spans="1:17" x14ac:dyDescent="0.25">
      <c r="A170" s="91"/>
      <c r="B170" s="92"/>
      <c r="C170" s="93"/>
      <c r="D170" s="92"/>
      <c r="E170" s="92"/>
      <c r="F170" s="91"/>
      <c r="G170" s="92"/>
      <c r="H170" s="92"/>
      <c r="I170" s="92"/>
      <c r="J170" s="92"/>
      <c r="O170" s="92"/>
      <c r="Q170" s="92"/>
    </row>
    <row r="171" spans="1:17" x14ac:dyDescent="0.25">
      <c r="A171" s="91"/>
      <c r="B171" s="92"/>
      <c r="C171" s="93"/>
      <c r="D171" s="92"/>
      <c r="E171" s="92"/>
      <c r="F171" s="91"/>
      <c r="G171" s="92"/>
      <c r="H171" s="92"/>
      <c r="I171" s="92"/>
      <c r="J171" s="92"/>
      <c r="O171" s="92"/>
      <c r="Q171" s="92"/>
    </row>
    <row r="172" spans="1:17" x14ac:dyDescent="0.25">
      <c r="A172" s="91"/>
      <c r="B172" s="92"/>
      <c r="C172" s="93"/>
      <c r="D172" s="92"/>
      <c r="E172" s="92"/>
      <c r="F172" s="91"/>
      <c r="G172" s="92"/>
      <c r="H172" s="92"/>
      <c r="I172" s="92"/>
      <c r="J172" s="92"/>
      <c r="O172" s="92"/>
      <c r="Q172" s="92"/>
    </row>
    <row r="173" spans="1:17" x14ac:dyDescent="0.25">
      <c r="A173" s="91"/>
      <c r="B173" s="92"/>
      <c r="C173" s="93"/>
      <c r="D173" s="92"/>
      <c r="E173" s="92"/>
      <c r="F173" s="91"/>
      <c r="G173" s="92"/>
      <c r="H173" s="92"/>
      <c r="I173" s="92"/>
      <c r="J173" s="92"/>
      <c r="O173" s="92"/>
      <c r="Q173" s="92"/>
    </row>
    <row r="174" spans="1:17" x14ac:dyDescent="0.25">
      <c r="A174" s="91"/>
      <c r="B174" s="92"/>
      <c r="C174" s="93"/>
      <c r="D174" s="92"/>
      <c r="E174" s="92"/>
      <c r="F174" s="91"/>
      <c r="G174" s="92"/>
      <c r="H174" s="92"/>
      <c r="I174" s="92"/>
      <c r="J174" s="92"/>
      <c r="O174" s="92"/>
      <c r="Q174" s="92"/>
    </row>
    <row r="175" spans="1:17" x14ac:dyDescent="0.25">
      <c r="A175" s="91"/>
      <c r="B175" s="92"/>
      <c r="C175" s="93"/>
      <c r="D175" s="92"/>
      <c r="E175" s="92"/>
      <c r="F175" s="91"/>
      <c r="G175" s="92"/>
      <c r="H175" s="92"/>
      <c r="I175" s="92"/>
      <c r="J175" s="92"/>
      <c r="O175" s="92"/>
      <c r="Q175" s="92"/>
    </row>
    <row r="176" spans="1:17" x14ac:dyDescent="0.25">
      <c r="A176" s="91"/>
      <c r="B176" s="92"/>
      <c r="C176" s="93"/>
      <c r="D176" s="92"/>
      <c r="E176" s="92"/>
      <c r="F176" s="91"/>
      <c r="G176" s="92"/>
      <c r="H176" s="92"/>
      <c r="I176" s="92"/>
      <c r="J176" s="92"/>
      <c r="O176" s="92"/>
      <c r="Q176" s="92"/>
    </row>
    <row r="177" spans="1:17" x14ac:dyDescent="0.25">
      <c r="A177" s="91"/>
      <c r="B177" s="92"/>
      <c r="C177" s="93"/>
      <c r="D177" s="92"/>
      <c r="E177" s="92"/>
      <c r="F177" s="91"/>
      <c r="G177" s="92"/>
      <c r="H177" s="92"/>
      <c r="I177" s="92"/>
      <c r="J177" s="92"/>
      <c r="O177" s="92"/>
      <c r="Q177" s="92"/>
    </row>
    <row r="178" spans="1:17" x14ac:dyDescent="0.25">
      <c r="A178" s="91"/>
      <c r="B178" s="92"/>
      <c r="C178" s="93"/>
      <c r="D178" s="92"/>
      <c r="E178" s="92"/>
      <c r="F178" s="91"/>
      <c r="G178" s="92"/>
      <c r="H178" s="92"/>
      <c r="I178" s="92"/>
      <c r="J178" s="92"/>
      <c r="O178" s="92"/>
      <c r="Q178" s="92"/>
    </row>
    <row r="179" spans="1:17" x14ac:dyDescent="0.25">
      <c r="A179" s="91"/>
      <c r="B179" s="92"/>
      <c r="C179" s="93"/>
      <c r="D179" s="92"/>
      <c r="E179" s="92"/>
      <c r="F179" s="91"/>
      <c r="G179" s="92"/>
      <c r="H179" s="92"/>
      <c r="I179" s="92"/>
      <c r="J179" s="92"/>
      <c r="O179" s="92"/>
      <c r="Q179" s="92"/>
    </row>
    <row r="180" spans="1:17" x14ac:dyDescent="0.25">
      <c r="A180" s="91"/>
      <c r="B180" s="92"/>
      <c r="C180" s="93"/>
      <c r="D180" s="92"/>
      <c r="E180" s="92"/>
      <c r="F180" s="91"/>
      <c r="G180" s="92"/>
      <c r="H180" s="92"/>
      <c r="I180" s="92"/>
      <c r="J180" s="92"/>
      <c r="O180" s="92"/>
      <c r="Q180" s="92"/>
    </row>
    <row r="181" spans="1:17" x14ac:dyDescent="0.25">
      <c r="A181" s="91"/>
      <c r="B181" s="92"/>
      <c r="C181" s="93"/>
      <c r="D181" s="92"/>
      <c r="E181" s="92"/>
      <c r="F181" s="91"/>
      <c r="G181" s="92"/>
      <c r="H181" s="92"/>
      <c r="I181" s="92"/>
      <c r="J181" s="92"/>
      <c r="O181" s="92"/>
      <c r="Q181" s="92"/>
    </row>
    <row r="182" spans="1:17" x14ac:dyDescent="0.25">
      <c r="A182" s="91"/>
      <c r="B182" s="92"/>
      <c r="C182" s="93"/>
      <c r="D182" s="92"/>
      <c r="E182" s="92"/>
      <c r="F182" s="91"/>
      <c r="G182" s="92"/>
      <c r="H182" s="92"/>
      <c r="I182" s="92"/>
      <c r="J182" s="92"/>
      <c r="O182" s="92"/>
      <c r="Q182" s="92"/>
    </row>
    <row r="183" spans="1:17" x14ac:dyDescent="0.25">
      <c r="A183" s="91"/>
      <c r="B183" s="92"/>
      <c r="C183" s="93"/>
      <c r="D183" s="92"/>
      <c r="E183" s="92"/>
      <c r="F183" s="91"/>
      <c r="G183" s="92"/>
      <c r="H183" s="92"/>
      <c r="I183" s="92"/>
      <c r="J183" s="92"/>
      <c r="O183" s="92"/>
      <c r="Q183" s="92"/>
    </row>
    <row r="184" spans="1:17" x14ac:dyDescent="0.25">
      <c r="A184" s="91"/>
      <c r="B184" s="92"/>
      <c r="C184" s="93"/>
      <c r="D184" s="92"/>
      <c r="E184" s="92"/>
      <c r="F184" s="91"/>
      <c r="G184" s="92"/>
      <c r="H184" s="92"/>
      <c r="I184" s="92"/>
      <c r="J184" s="92"/>
      <c r="O184" s="92"/>
      <c r="Q184" s="92"/>
    </row>
    <row r="185" spans="1:17" x14ac:dyDescent="0.25">
      <c r="A185" s="91"/>
      <c r="B185" s="92"/>
      <c r="C185" s="93"/>
      <c r="D185" s="92"/>
      <c r="E185" s="92"/>
      <c r="F185" s="91"/>
      <c r="G185" s="92"/>
      <c r="H185" s="92"/>
      <c r="I185" s="92"/>
      <c r="J185" s="92"/>
      <c r="O185" s="92"/>
      <c r="Q185" s="92"/>
    </row>
    <row r="186" spans="1:17" x14ac:dyDescent="0.25">
      <c r="A186" s="91"/>
      <c r="B186" s="92"/>
      <c r="C186" s="93"/>
      <c r="D186" s="92"/>
      <c r="E186" s="92"/>
      <c r="F186" s="91"/>
      <c r="G186" s="92"/>
      <c r="H186" s="92"/>
      <c r="I186" s="92"/>
      <c r="J186" s="92"/>
      <c r="O186" s="92"/>
      <c r="Q186" s="92"/>
    </row>
    <row r="187" spans="1:17" x14ac:dyDescent="0.25">
      <c r="A187" s="91"/>
      <c r="B187" s="92"/>
      <c r="C187" s="93"/>
      <c r="D187" s="92"/>
      <c r="E187" s="92"/>
      <c r="F187" s="91"/>
      <c r="G187" s="92"/>
      <c r="H187" s="92"/>
      <c r="I187" s="92"/>
      <c r="J187" s="92"/>
      <c r="O187" s="92"/>
      <c r="Q187" s="92"/>
    </row>
    <row r="188" spans="1:17" x14ac:dyDescent="0.25">
      <c r="A188" s="91"/>
      <c r="B188" s="92"/>
      <c r="C188" s="93"/>
      <c r="D188" s="92"/>
      <c r="E188" s="92"/>
      <c r="F188" s="91"/>
      <c r="G188" s="92"/>
      <c r="H188" s="92"/>
      <c r="I188" s="92"/>
      <c r="J188" s="92"/>
      <c r="O188" s="92"/>
      <c r="Q188" s="92"/>
    </row>
    <row r="189" spans="1:17" x14ac:dyDescent="0.25">
      <c r="A189" s="91"/>
      <c r="B189" s="92"/>
      <c r="C189" s="93"/>
      <c r="D189" s="92"/>
      <c r="E189" s="92"/>
      <c r="F189" s="91"/>
      <c r="G189" s="92"/>
      <c r="H189" s="92"/>
      <c r="I189" s="92"/>
      <c r="J189" s="92"/>
      <c r="O189" s="92"/>
      <c r="Q189" s="92"/>
    </row>
    <row r="190" spans="1:17" x14ac:dyDescent="0.25">
      <c r="A190" s="91"/>
      <c r="B190" s="92"/>
      <c r="C190" s="93"/>
      <c r="D190" s="92"/>
      <c r="E190" s="92"/>
      <c r="F190" s="91"/>
      <c r="G190" s="92"/>
      <c r="H190" s="92"/>
      <c r="I190" s="92"/>
      <c r="J190" s="92"/>
      <c r="O190" s="92"/>
      <c r="Q190" s="92"/>
    </row>
    <row r="191" spans="1:17" x14ac:dyDescent="0.25">
      <c r="A191" s="91"/>
      <c r="B191" s="92"/>
      <c r="C191" s="93"/>
      <c r="D191" s="92"/>
      <c r="E191" s="92"/>
      <c r="F191" s="91"/>
      <c r="G191" s="92"/>
      <c r="H191" s="92"/>
      <c r="I191" s="92"/>
      <c r="J191" s="92"/>
      <c r="O191" s="92"/>
      <c r="Q191" s="92"/>
    </row>
    <row r="192" spans="1:17" x14ac:dyDescent="0.25">
      <c r="A192" s="91"/>
      <c r="B192" s="92"/>
      <c r="C192" s="93"/>
      <c r="D192" s="92"/>
      <c r="E192" s="92"/>
      <c r="F192" s="91"/>
      <c r="G192" s="92"/>
      <c r="H192" s="92"/>
      <c r="I192" s="92"/>
      <c r="J192" s="92"/>
      <c r="O192" s="92"/>
      <c r="Q192" s="92"/>
    </row>
    <row r="193" spans="1:17" x14ac:dyDescent="0.25">
      <c r="A193" s="91"/>
      <c r="B193" s="92"/>
      <c r="C193" s="93"/>
      <c r="D193" s="92"/>
      <c r="E193" s="92"/>
      <c r="F193" s="91"/>
      <c r="G193" s="92"/>
      <c r="H193" s="92"/>
      <c r="I193" s="92"/>
      <c r="J193" s="92"/>
      <c r="O193" s="92"/>
      <c r="Q193" s="92"/>
    </row>
    <row r="194" spans="1:17" x14ac:dyDescent="0.25">
      <c r="A194" s="91"/>
      <c r="B194" s="92"/>
      <c r="C194" s="93"/>
      <c r="D194" s="92"/>
      <c r="E194" s="92"/>
      <c r="F194" s="91"/>
      <c r="G194" s="92"/>
      <c r="H194" s="92"/>
      <c r="I194" s="92"/>
      <c r="J194" s="92"/>
      <c r="O194" s="92"/>
      <c r="Q194" s="92"/>
    </row>
    <row r="195" spans="1:17" x14ac:dyDescent="0.25">
      <c r="A195" s="91"/>
      <c r="B195" s="92"/>
      <c r="C195" s="93"/>
      <c r="D195" s="92"/>
      <c r="E195" s="92"/>
      <c r="F195" s="91"/>
      <c r="G195" s="92"/>
      <c r="H195" s="92"/>
      <c r="I195" s="92"/>
      <c r="J195" s="92"/>
      <c r="O195" s="92"/>
      <c r="Q195" s="92"/>
    </row>
    <row r="196" spans="1:17" x14ac:dyDescent="0.25">
      <c r="A196" s="91"/>
      <c r="B196" s="92"/>
      <c r="C196" s="93"/>
      <c r="D196" s="92"/>
      <c r="E196" s="92"/>
      <c r="F196" s="91"/>
      <c r="G196" s="92"/>
      <c r="H196" s="92"/>
      <c r="I196" s="92"/>
      <c r="J196" s="92"/>
      <c r="O196" s="92"/>
      <c r="Q196" s="92"/>
    </row>
    <row r="197" spans="1:17" x14ac:dyDescent="0.25">
      <c r="A197" s="91"/>
      <c r="B197" s="92"/>
      <c r="C197" s="93"/>
      <c r="D197" s="92"/>
      <c r="E197" s="92"/>
      <c r="F197" s="91"/>
      <c r="G197" s="92"/>
      <c r="H197" s="92"/>
      <c r="I197" s="92"/>
      <c r="J197" s="92"/>
      <c r="O197" s="92"/>
      <c r="Q197" s="92"/>
    </row>
    <row r="198" spans="1:17" x14ac:dyDescent="0.25">
      <c r="A198" s="91"/>
      <c r="B198" s="92"/>
      <c r="C198" s="93"/>
      <c r="D198" s="92"/>
      <c r="E198" s="92"/>
      <c r="F198" s="91"/>
      <c r="G198" s="92"/>
      <c r="H198" s="92"/>
      <c r="I198" s="92"/>
      <c r="J198" s="92"/>
      <c r="O198" s="92"/>
      <c r="Q198" s="92"/>
    </row>
    <row r="199" spans="1:17" x14ac:dyDescent="0.25">
      <c r="A199" s="91"/>
      <c r="B199" s="92"/>
      <c r="C199" s="93"/>
      <c r="D199" s="92"/>
      <c r="E199" s="92"/>
      <c r="F199" s="91"/>
      <c r="G199" s="92"/>
      <c r="H199" s="92"/>
      <c r="I199" s="92"/>
      <c r="J199" s="92"/>
      <c r="O199" s="92"/>
      <c r="Q199" s="92"/>
    </row>
    <row r="200" spans="1:17" x14ac:dyDescent="0.25">
      <c r="A200" s="91"/>
      <c r="B200" s="92"/>
      <c r="C200" s="93"/>
      <c r="D200" s="92"/>
      <c r="E200" s="92"/>
      <c r="F200" s="91"/>
      <c r="G200" s="92"/>
      <c r="H200" s="92"/>
      <c r="I200" s="92"/>
      <c r="J200" s="92"/>
      <c r="O200" s="92"/>
      <c r="Q200" s="92"/>
    </row>
    <row r="201" spans="1:17" x14ac:dyDescent="0.25">
      <c r="A201" s="91"/>
      <c r="B201" s="92"/>
      <c r="C201" s="93"/>
      <c r="D201" s="92"/>
      <c r="E201" s="92"/>
      <c r="F201" s="91"/>
      <c r="G201" s="92"/>
      <c r="H201" s="92"/>
      <c r="I201" s="92"/>
      <c r="J201" s="92"/>
      <c r="O201" s="92"/>
      <c r="Q201" s="92"/>
    </row>
    <row r="202" spans="1:17" x14ac:dyDescent="0.25">
      <c r="A202" s="91"/>
      <c r="B202" s="92"/>
      <c r="C202" s="93"/>
      <c r="D202" s="92"/>
      <c r="E202" s="92"/>
      <c r="F202" s="91"/>
      <c r="G202" s="92"/>
      <c r="H202" s="92"/>
      <c r="I202" s="92"/>
      <c r="J202" s="92"/>
      <c r="O202" s="92"/>
      <c r="Q202" s="92"/>
    </row>
    <row r="203" spans="1:17" x14ac:dyDescent="0.25">
      <c r="A203" s="91"/>
      <c r="B203" s="92"/>
      <c r="C203" s="93"/>
      <c r="D203" s="92"/>
      <c r="E203" s="92"/>
      <c r="F203" s="91"/>
      <c r="G203" s="92"/>
      <c r="H203" s="92"/>
      <c r="I203" s="92"/>
      <c r="J203" s="92"/>
      <c r="O203" s="92"/>
      <c r="Q203" s="92"/>
    </row>
    <row r="204" spans="1:17" x14ac:dyDescent="0.25">
      <c r="A204" s="91"/>
      <c r="B204" s="92"/>
      <c r="C204" s="93"/>
      <c r="D204" s="92"/>
      <c r="E204" s="92"/>
      <c r="F204" s="91"/>
      <c r="G204" s="92"/>
      <c r="H204" s="92"/>
      <c r="I204" s="92"/>
      <c r="J204" s="92"/>
      <c r="O204" s="92"/>
      <c r="Q204" s="92"/>
    </row>
    <row r="205" spans="1:17" x14ac:dyDescent="0.25">
      <c r="A205" s="91"/>
      <c r="B205" s="92"/>
      <c r="C205" s="93"/>
      <c r="D205" s="92"/>
      <c r="E205" s="92"/>
      <c r="F205" s="91"/>
      <c r="G205" s="92"/>
      <c r="H205" s="92"/>
      <c r="I205" s="92"/>
      <c r="J205" s="92"/>
      <c r="O205" s="92"/>
      <c r="Q205" s="92"/>
    </row>
    <row r="206" spans="1:17" x14ac:dyDescent="0.25">
      <c r="A206" s="91"/>
      <c r="B206" s="92"/>
      <c r="C206" s="93"/>
      <c r="D206" s="92"/>
      <c r="E206" s="92"/>
      <c r="F206" s="91"/>
      <c r="G206" s="92"/>
      <c r="H206" s="92"/>
      <c r="I206" s="92"/>
      <c r="J206" s="92"/>
      <c r="O206" s="92"/>
      <c r="Q206" s="92"/>
    </row>
    <row r="207" spans="1:17" x14ac:dyDescent="0.25">
      <c r="A207" s="91"/>
      <c r="B207" s="92"/>
      <c r="C207" s="93"/>
      <c r="D207" s="92"/>
      <c r="E207" s="92"/>
      <c r="F207" s="91"/>
      <c r="G207" s="92"/>
      <c r="H207" s="92"/>
      <c r="I207" s="92"/>
      <c r="J207" s="92"/>
      <c r="O207" s="92"/>
      <c r="Q207" s="92"/>
    </row>
    <row r="208" spans="1:17" x14ac:dyDescent="0.25">
      <c r="A208" s="91"/>
      <c r="B208" s="92"/>
      <c r="C208" s="93"/>
      <c r="D208" s="92"/>
      <c r="E208" s="92"/>
      <c r="F208" s="91"/>
      <c r="G208" s="92"/>
      <c r="H208" s="92"/>
      <c r="I208" s="92"/>
      <c r="J208" s="92"/>
      <c r="O208" s="92"/>
      <c r="Q208" s="92"/>
    </row>
    <row r="209" spans="1:17" x14ac:dyDescent="0.25">
      <c r="A209" s="91"/>
      <c r="B209" s="92"/>
      <c r="C209" s="93"/>
      <c r="D209" s="92"/>
      <c r="E209" s="92"/>
      <c r="F209" s="91"/>
      <c r="G209" s="92"/>
      <c r="H209" s="92"/>
      <c r="I209" s="92"/>
      <c r="J209" s="92"/>
      <c r="O209" s="92"/>
      <c r="Q209" s="92"/>
    </row>
    <row r="210" spans="1:17" x14ac:dyDescent="0.25">
      <c r="A210" s="91"/>
      <c r="B210" s="92"/>
      <c r="C210" s="93"/>
      <c r="D210" s="92"/>
      <c r="E210" s="92"/>
      <c r="F210" s="91"/>
      <c r="G210" s="92"/>
      <c r="H210" s="92"/>
      <c r="I210" s="92"/>
      <c r="J210" s="92"/>
      <c r="O210" s="92"/>
      <c r="Q210" s="92"/>
    </row>
    <row r="211" spans="1:17" x14ac:dyDescent="0.25">
      <c r="A211" s="91"/>
      <c r="B211" s="92"/>
      <c r="C211" s="93"/>
      <c r="D211" s="92"/>
      <c r="E211" s="92"/>
      <c r="F211" s="91"/>
      <c r="G211" s="92"/>
      <c r="H211" s="92"/>
      <c r="I211" s="92"/>
      <c r="J211" s="92"/>
      <c r="O211" s="92"/>
      <c r="Q211" s="92"/>
    </row>
    <row r="212" spans="1:17" x14ac:dyDescent="0.25">
      <c r="A212" s="91"/>
      <c r="B212" s="92"/>
      <c r="C212" s="93"/>
      <c r="D212" s="92"/>
      <c r="E212" s="92"/>
      <c r="F212" s="91"/>
      <c r="G212" s="92"/>
      <c r="H212" s="92"/>
      <c r="I212" s="92"/>
      <c r="J212" s="92"/>
      <c r="O212" s="92"/>
      <c r="Q212" s="92"/>
    </row>
    <row r="213" spans="1:17" x14ac:dyDescent="0.25">
      <c r="A213" s="91"/>
      <c r="B213" s="92"/>
      <c r="C213" s="93"/>
      <c r="D213" s="92"/>
      <c r="E213" s="92"/>
      <c r="F213" s="91"/>
      <c r="G213" s="92"/>
      <c r="H213" s="92"/>
      <c r="I213" s="92"/>
      <c r="J213" s="92"/>
      <c r="O213" s="92"/>
      <c r="Q213" s="92"/>
    </row>
    <row r="214" spans="1:17" x14ac:dyDescent="0.25">
      <c r="A214" s="91"/>
      <c r="B214" s="92"/>
      <c r="C214" s="93"/>
      <c r="D214" s="92"/>
      <c r="E214" s="92"/>
      <c r="F214" s="91"/>
      <c r="G214" s="92"/>
      <c r="H214" s="92"/>
      <c r="I214" s="92"/>
      <c r="J214" s="92"/>
      <c r="O214" s="92"/>
      <c r="Q214" s="92"/>
    </row>
    <row r="215" spans="1:17" x14ac:dyDescent="0.25">
      <c r="A215" s="91"/>
      <c r="B215" s="92"/>
      <c r="C215" s="93"/>
      <c r="D215" s="92"/>
      <c r="E215" s="92"/>
      <c r="F215" s="91"/>
      <c r="G215" s="92"/>
      <c r="H215" s="92"/>
      <c r="I215" s="92"/>
      <c r="J215" s="92"/>
      <c r="O215" s="92"/>
      <c r="Q215" s="92"/>
    </row>
    <row r="216" spans="1:17" x14ac:dyDescent="0.25">
      <c r="A216" s="91"/>
      <c r="B216" s="92"/>
      <c r="C216" s="93"/>
      <c r="D216" s="92"/>
      <c r="E216" s="92"/>
      <c r="F216" s="91"/>
      <c r="G216" s="92"/>
      <c r="H216" s="92"/>
      <c r="I216" s="92"/>
      <c r="J216" s="92"/>
      <c r="O216" s="92"/>
      <c r="Q216" s="92"/>
    </row>
    <row r="217" spans="1:17" x14ac:dyDescent="0.25">
      <c r="A217" s="91"/>
      <c r="B217" s="92"/>
      <c r="C217" s="93"/>
      <c r="D217" s="92"/>
      <c r="E217" s="92"/>
      <c r="F217" s="91"/>
      <c r="G217" s="92"/>
      <c r="H217" s="92"/>
      <c r="I217" s="92"/>
      <c r="J217" s="92"/>
      <c r="O217" s="92"/>
      <c r="Q217" s="92"/>
    </row>
    <row r="218" spans="1:17" x14ac:dyDescent="0.25">
      <c r="A218" s="91"/>
      <c r="B218" s="92"/>
      <c r="C218" s="93"/>
      <c r="D218" s="92"/>
      <c r="E218" s="92"/>
      <c r="F218" s="91"/>
      <c r="G218" s="92"/>
      <c r="H218" s="92"/>
      <c r="I218" s="92"/>
      <c r="J218" s="92"/>
      <c r="O218" s="92"/>
      <c r="Q218" s="92"/>
    </row>
    <row r="219" spans="1:17" x14ac:dyDescent="0.25">
      <c r="A219" s="91"/>
      <c r="B219" s="92"/>
      <c r="C219" s="93"/>
      <c r="D219" s="92"/>
      <c r="E219" s="92"/>
      <c r="F219" s="91"/>
      <c r="G219" s="92"/>
      <c r="H219" s="92"/>
      <c r="I219" s="92"/>
      <c r="J219" s="92"/>
      <c r="O219" s="92"/>
      <c r="Q219" s="92"/>
    </row>
    <row r="220" spans="1:17" x14ac:dyDescent="0.25">
      <c r="A220" s="91"/>
      <c r="B220" s="92"/>
      <c r="C220" s="93"/>
      <c r="D220" s="92"/>
      <c r="E220" s="92"/>
      <c r="F220" s="91"/>
      <c r="G220" s="92"/>
      <c r="H220" s="92"/>
      <c r="I220" s="92"/>
      <c r="J220" s="92"/>
      <c r="O220" s="92"/>
      <c r="Q220" s="92"/>
    </row>
    <row r="221" spans="1:17" x14ac:dyDescent="0.25">
      <c r="A221" s="91"/>
      <c r="B221" s="92"/>
      <c r="C221" s="93"/>
      <c r="D221" s="92"/>
      <c r="E221" s="92"/>
      <c r="F221" s="91"/>
      <c r="G221" s="92"/>
      <c r="H221" s="92"/>
      <c r="I221" s="92"/>
      <c r="J221" s="92"/>
      <c r="O221" s="92"/>
      <c r="Q221" s="92"/>
    </row>
    <row r="222" spans="1:17" x14ac:dyDescent="0.25">
      <c r="A222" s="91"/>
      <c r="B222" s="92"/>
      <c r="C222" s="93"/>
      <c r="D222" s="92"/>
      <c r="E222" s="92"/>
      <c r="F222" s="91"/>
      <c r="G222" s="92"/>
      <c r="H222" s="92"/>
      <c r="I222" s="92"/>
      <c r="J222" s="92"/>
      <c r="O222" s="92"/>
      <c r="Q222" s="92"/>
    </row>
    <row r="223" spans="1:17" x14ac:dyDescent="0.25">
      <c r="A223" s="91"/>
      <c r="B223" s="92"/>
      <c r="C223" s="93"/>
      <c r="D223" s="92"/>
      <c r="E223" s="92"/>
      <c r="F223" s="91"/>
      <c r="G223" s="92"/>
      <c r="H223" s="92"/>
      <c r="I223" s="92"/>
      <c r="J223" s="92"/>
      <c r="O223" s="92"/>
      <c r="Q223" s="92"/>
    </row>
    <row r="224" spans="1:17" x14ac:dyDescent="0.25">
      <c r="B224" s="5"/>
      <c r="C224" s="18"/>
      <c r="O224" s="92"/>
      <c r="Q224" s="92"/>
    </row>
    <row r="225" spans="1:17" x14ac:dyDescent="0.25">
      <c r="A225" s="5"/>
      <c r="B225" s="5"/>
      <c r="C225" s="18"/>
      <c r="O225" s="92"/>
      <c r="Q225" s="92"/>
    </row>
    <row r="226" spans="1:17" x14ac:dyDescent="0.25">
      <c r="A226" s="5"/>
      <c r="B226" s="5"/>
      <c r="C226" s="18"/>
      <c r="O226" s="92"/>
      <c r="Q226" s="92"/>
    </row>
    <row r="227" spans="1:17" x14ac:dyDescent="0.25">
      <c r="A227" s="5"/>
      <c r="B227" s="5"/>
      <c r="C227" s="18"/>
      <c r="O227" s="92"/>
      <c r="Q227" s="92"/>
    </row>
    <row r="228" spans="1:17" x14ac:dyDescent="0.25">
      <c r="A228" s="5"/>
      <c r="B228" s="5"/>
      <c r="C228" s="18"/>
      <c r="O228" s="92"/>
      <c r="Q228" s="92"/>
    </row>
    <row r="229" spans="1:17" x14ac:dyDescent="0.25">
      <c r="A229" s="5"/>
      <c r="B229" s="5"/>
      <c r="C229" s="18"/>
      <c r="O229" s="92"/>
      <c r="Q229" s="92"/>
    </row>
    <row r="230" spans="1:17" x14ac:dyDescent="0.25">
      <c r="A230" s="5"/>
      <c r="B230" s="5"/>
      <c r="C230" s="18"/>
      <c r="O230" s="92"/>
      <c r="Q230" s="92"/>
    </row>
    <row r="231" spans="1:17" x14ac:dyDescent="0.25">
      <c r="A231" s="5"/>
      <c r="B231" s="5"/>
      <c r="C231" s="18"/>
      <c r="O231" s="92"/>
      <c r="Q231" s="92"/>
    </row>
    <row r="232" spans="1:17" x14ac:dyDescent="0.25">
      <c r="A232" s="5"/>
      <c r="B232" s="5"/>
      <c r="C232" s="18"/>
      <c r="O232" s="92"/>
      <c r="Q232" s="92"/>
    </row>
    <row r="233" spans="1:17" x14ac:dyDescent="0.25">
      <c r="A233" s="5"/>
      <c r="B233" s="5"/>
      <c r="C233" s="18"/>
      <c r="O233" s="92"/>
      <c r="Q233" s="92"/>
    </row>
    <row r="234" spans="1:17" x14ac:dyDescent="0.25">
      <c r="A234" s="5"/>
      <c r="B234" s="5"/>
      <c r="C234" s="18"/>
      <c r="O234" s="92"/>
      <c r="Q234" s="92"/>
    </row>
    <row r="235" spans="1:17" x14ac:dyDescent="0.25">
      <c r="A235" s="5"/>
      <c r="B235" s="5"/>
      <c r="C235" s="18"/>
      <c r="O235" s="92"/>
      <c r="Q235" s="92"/>
    </row>
    <row r="236" spans="1:17" x14ac:dyDescent="0.25">
      <c r="A236" s="5"/>
      <c r="B236" s="5"/>
      <c r="C236" s="18"/>
      <c r="O236" s="92"/>
      <c r="Q236" s="92"/>
    </row>
    <row r="237" spans="1:17" x14ac:dyDescent="0.25">
      <c r="A237" s="5"/>
      <c r="B237" s="5"/>
      <c r="C237" s="18"/>
      <c r="O237" s="92"/>
      <c r="Q237" s="92"/>
    </row>
    <row r="238" spans="1:17" x14ac:dyDescent="0.25">
      <c r="A238" s="5"/>
      <c r="B238" s="5"/>
      <c r="C238" s="18"/>
      <c r="O238" s="92"/>
      <c r="Q238" s="92"/>
    </row>
    <row r="239" spans="1:17" x14ac:dyDescent="0.25">
      <c r="A239" s="5"/>
      <c r="B239" s="5"/>
      <c r="C239" s="18"/>
      <c r="O239" s="92"/>
      <c r="Q239" s="92"/>
    </row>
    <row r="240" spans="1:17" x14ac:dyDescent="0.25">
      <c r="A240" s="5"/>
      <c r="B240" s="5"/>
      <c r="C240" s="18"/>
      <c r="O240" s="92"/>
      <c r="Q240" s="92"/>
    </row>
    <row r="241" spans="1:17" x14ac:dyDescent="0.25">
      <c r="A241" s="5"/>
      <c r="B241" s="5"/>
      <c r="C241" s="18"/>
      <c r="O241" s="92"/>
      <c r="Q241" s="92"/>
    </row>
    <row r="242" spans="1:17" x14ac:dyDescent="0.25">
      <c r="A242" s="5"/>
      <c r="B242" s="5"/>
      <c r="C242" s="18"/>
      <c r="O242" s="92"/>
      <c r="Q242" s="92"/>
    </row>
    <row r="243" spans="1:17" x14ac:dyDescent="0.25">
      <c r="A243" s="5"/>
      <c r="B243" s="5"/>
      <c r="C243" s="18"/>
      <c r="O243" s="92"/>
      <c r="Q243" s="92"/>
    </row>
    <row r="244" spans="1:17" x14ac:dyDescent="0.25">
      <c r="A244" s="5"/>
      <c r="B244" s="5"/>
      <c r="C244" s="18"/>
      <c r="O244" s="92"/>
      <c r="Q244" s="92"/>
    </row>
    <row r="245" spans="1:17" x14ac:dyDescent="0.25">
      <c r="A245" s="5"/>
      <c r="B245" s="5"/>
      <c r="C245" s="18"/>
      <c r="O245" s="92"/>
      <c r="Q245" s="92"/>
    </row>
    <row r="246" spans="1:17" x14ac:dyDescent="0.25">
      <c r="A246" s="5"/>
      <c r="B246" s="5"/>
      <c r="C246" s="18"/>
      <c r="O246" s="92"/>
      <c r="Q246" s="92"/>
    </row>
    <row r="247" spans="1:17" x14ac:dyDescent="0.25">
      <c r="A247" s="5"/>
      <c r="B247" s="5"/>
      <c r="C247" s="18"/>
      <c r="O247" s="92"/>
      <c r="Q247" s="92"/>
    </row>
    <row r="248" spans="1:17" x14ac:dyDescent="0.25">
      <c r="A248" s="5"/>
      <c r="B248" s="5"/>
      <c r="C248" s="18"/>
      <c r="O248" s="92"/>
      <c r="Q248" s="92"/>
    </row>
    <row r="249" spans="1:17" x14ac:dyDescent="0.25">
      <c r="A249" s="5"/>
      <c r="B249" s="5"/>
      <c r="C249" s="18"/>
      <c r="O249" s="92"/>
      <c r="Q249" s="92"/>
    </row>
    <row r="250" spans="1:17" x14ac:dyDescent="0.25">
      <c r="A250" s="5"/>
      <c r="B250" s="5"/>
      <c r="C250" s="18"/>
      <c r="O250" s="92"/>
      <c r="Q250" s="92"/>
    </row>
    <row r="251" spans="1:17" x14ac:dyDescent="0.25">
      <c r="A251" s="5"/>
      <c r="B251" s="5"/>
      <c r="C251" s="18"/>
      <c r="O251" s="92"/>
      <c r="Q251" s="92"/>
    </row>
    <row r="252" spans="1:17" x14ac:dyDescent="0.25">
      <c r="A252" s="5"/>
      <c r="B252" s="5"/>
      <c r="C252" s="18"/>
      <c r="O252" s="92"/>
      <c r="Q252" s="92"/>
    </row>
    <row r="253" spans="1:17" x14ac:dyDescent="0.25">
      <c r="A253" s="5"/>
      <c r="B253" s="5"/>
      <c r="C253" s="18"/>
      <c r="O253" s="92"/>
      <c r="Q253" s="92"/>
    </row>
    <row r="254" spans="1:17" x14ac:dyDescent="0.25">
      <c r="A254" s="5"/>
      <c r="B254" s="5"/>
      <c r="C254" s="18"/>
      <c r="O254" s="92"/>
      <c r="Q254" s="92"/>
    </row>
    <row r="255" spans="1:17" x14ac:dyDescent="0.25">
      <c r="A255" s="5"/>
      <c r="B255" s="5"/>
      <c r="C255" s="18"/>
      <c r="O255" s="92"/>
      <c r="Q255" s="92"/>
    </row>
    <row r="256" spans="1:17" x14ac:dyDescent="0.25">
      <c r="A256" s="5"/>
      <c r="B256" s="5"/>
      <c r="C256" s="18"/>
      <c r="O256" s="92"/>
      <c r="Q256" s="92"/>
    </row>
    <row r="257" spans="1:17" x14ac:dyDescent="0.25">
      <c r="A257" s="5"/>
      <c r="B257" s="5"/>
      <c r="C257" s="18"/>
      <c r="O257" s="92"/>
      <c r="Q257" s="92"/>
    </row>
    <row r="258" spans="1:17" x14ac:dyDescent="0.25">
      <c r="A258" s="5"/>
      <c r="B258" s="5"/>
      <c r="C258" s="18"/>
      <c r="O258" s="92"/>
      <c r="Q258" s="92"/>
    </row>
    <row r="259" spans="1:17" x14ac:dyDescent="0.25">
      <c r="A259" s="5"/>
      <c r="B259" s="5"/>
      <c r="C259" s="18"/>
      <c r="O259" s="92"/>
      <c r="Q259" s="92"/>
    </row>
    <row r="260" spans="1:17" x14ac:dyDescent="0.25">
      <c r="A260" s="5"/>
      <c r="B260" s="5"/>
      <c r="C260" s="18"/>
      <c r="O260" s="92"/>
      <c r="Q260" s="92"/>
    </row>
    <row r="261" spans="1:17" x14ac:dyDescent="0.25">
      <c r="A261" s="5"/>
      <c r="B261" s="5"/>
      <c r="C261" s="18"/>
      <c r="O261" s="92"/>
      <c r="Q261" s="92"/>
    </row>
    <row r="262" spans="1:17" x14ac:dyDescent="0.25">
      <c r="A262" s="5"/>
      <c r="B262" s="5"/>
      <c r="C262" s="18"/>
      <c r="O262" s="92"/>
      <c r="Q262" s="92"/>
    </row>
    <row r="263" spans="1:17" x14ac:dyDescent="0.25">
      <c r="A263" s="5"/>
      <c r="B263" s="5"/>
      <c r="C263" s="18"/>
      <c r="O263" s="92"/>
      <c r="Q263" s="92"/>
    </row>
    <row r="264" spans="1:17" x14ac:dyDescent="0.25">
      <c r="A264" s="5"/>
      <c r="B264" s="5"/>
      <c r="C264" s="18"/>
      <c r="O264" s="92"/>
      <c r="Q264" s="92"/>
    </row>
    <row r="265" spans="1:17" x14ac:dyDescent="0.25">
      <c r="A265" s="5"/>
      <c r="B265" s="5"/>
      <c r="C265" s="18"/>
      <c r="O265" s="92"/>
      <c r="Q265" s="92"/>
    </row>
    <row r="266" spans="1:17" x14ac:dyDescent="0.25">
      <c r="A266" s="5"/>
      <c r="B266" s="5"/>
      <c r="C266" s="18"/>
      <c r="O266" s="92"/>
      <c r="Q266" s="92"/>
    </row>
    <row r="267" spans="1:17" x14ac:dyDescent="0.25">
      <c r="A267" s="5"/>
      <c r="B267" s="5"/>
      <c r="C267" s="18"/>
      <c r="O267" s="92"/>
      <c r="Q267" s="92"/>
    </row>
    <row r="268" spans="1:17" x14ac:dyDescent="0.25">
      <c r="A268" s="5"/>
      <c r="B268" s="5"/>
      <c r="C268" s="18"/>
      <c r="O268" s="92"/>
      <c r="Q268" s="92"/>
    </row>
    <row r="269" spans="1:17" x14ac:dyDescent="0.25">
      <c r="A269" s="5"/>
      <c r="B269" s="5"/>
      <c r="C269" s="18"/>
      <c r="O269" s="92"/>
      <c r="Q269" s="92"/>
    </row>
    <row r="270" spans="1:17" x14ac:dyDescent="0.25">
      <c r="A270" s="5"/>
      <c r="B270" s="5"/>
      <c r="C270" s="18"/>
      <c r="O270" s="92"/>
      <c r="Q270" s="92"/>
    </row>
    <row r="271" spans="1:17" x14ac:dyDescent="0.25">
      <c r="A271" s="5"/>
      <c r="B271" s="5"/>
      <c r="C271" s="18"/>
      <c r="O271" s="92"/>
      <c r="Q271" s="92"/>
    </row>
    <row r="272" spans="1:17" x14ac:dyDescent="0.25">
      <c r="A272" s="5"/>
      <c r="B272" s="5"/>
      <c r="C272" s="18"/>
      <c r="O272" s="92"/>
      <c r="Q272" s="92"/>
    </row>
    <row r="273" spans="1:17" x14ac:dyDescent="0.25">
      <c r="A273" s="5"/>
      <c r="B273" s="5"/>
      <c r="C273" s="18"/>
      <c r="O273" s="92"/>
      <c r="Q273" s="92"/>
    </row>
    <row r="274" spans="1:17" x14ac:dyDescent="0.25">
      <c r="A274" s="5"/>
      <c r="B274" s="5"/>
      <c r="C274" s="18"/>
      <c r="O274" s="92"/>
      <c r="Q274" s="92"/>
    </row>
    <row r="275" spans="1:17" x14ac:dyDescent="0.25">
      <c r="A275" s="5"/>
      <c r="B275" s="5"/>
      <c r="C275" s="18"/>
      <c r="O275" s="92"/>
      <c r="Q275" s="92"/>
    </row>
    <row r="276" spans="1:17" x14ac:dyDescent="0.25">
      <c r="A276" s="5"/>
      <c r="B276" s="5"/>
      <c r="C276" s="18"/>
      <c r="O276" s="92"/>
      <c r="Q276" s="92"/>
    </row>
    <row r="277" spans="1:17" x14ac:dyDescent="0.25">
      <c r="A277" s="5"/>
      <c r="B277" s="5"/>
      <c r="C277" s="18"/>
      <c r="O277" s="92"/>
      <c r="Q277" s="92"/>
    </row>
    <row r="278" spans="1:17" x14ac:dyDescent="0.25">
      <c r="A278" s="5"/>
      <c r="B278" s="5"/>
      <c r="C278" s="18"/>
      <c r="O278" s="92"/>
      <c r="Q278" s="92"/>
    </row>
    <row r="279" spans="1:17" x14ac:dyDescent="0.25">
      <c r="A279" s="5"/>
      <c r="B279" s="5"/>
      <c r="C279" s="18"/>
      <c r="O279" s="92"/>
      <c r="Q279" s="92"/>
    </row>
    <row r="280" spans="1:17" x14ac:dyDescent="0.25">
      <c r="A280" s="5"/>
      <c r="B280" s="5"/>
      <c r="C280" s="18"/>
      <c r="O280" s="92"/>
      <c r="Q280" s="92"/>
    </row>
    <row r="281" spans="1:17" x14ac:dyDescent="0.25">
      <c r="A281" s="5"/>
      <c r="B281" s="5"/>
      <c r="C281" s="18"/>
      <c r="O281" s="92"/>
      <c r="Q281" s="92"/>
    </row>
    <row r="282" spans="1:17" x14ac:dyDescent="0.25">
      <c r="A282" s="5"/>
      <c r="B282" s="5"/>
      <c r="C282" s="18"/>
      <c r="O282" s="92"/>
      <c r="Q282" s="92"/>
    </row>
    <row r="283" spans="1:17" x14ac:dyDescent="0.25">
      <c r="A283" s="5"/>
      <c r="B283" s="5"/>
      <c r="C283" s="18"/>
      <c r="O283" s="92"/>
      <c r="Q283" s="92"/>
    </row>
    <row r="284" spans="1:17" x14ac:dyDescent="0.25">
      <c r="A284" s="5"/>
      <c r="B284" s="5"/>
      <c r="C284" s="18"/>
      <c r="O284" s="92"/>
      <c r="Q284" s="92"/>
    </row>
    <row r="285" spans="1:17" x14ac:dyDescent="0.25">
      <c r="A285" s="5"/>
      <c r="B285" s="5"/>
      <c r="C285" s="18"/>
      <c r="O285" s="92"/>
      <c r="Q285" s="92"/>
    </row>
    <row r="286" spans="1:17" x14ac:dyDescent="0.25">
      <c r="A286" s="5"/>
      <c r="B286" s="5"/>
      <c r="C286" s="18"/>
      <c r="O286" s="92"/>
      <c r="Q286" s="92"/>
    </row>
    <row r="287" spans="1:17" x14ac:dyDescent="0.25">
      <c r="A287" s="5"/>
      <c r="B287" s="5"/>
      <c r="C287" s="18"/>
      <c r="O287" s="92"/>
      <c r="Q287" s="92"/>
    </row>
    <row r="288" spans="1:17" x14ac:dyDescent="0.25">
      <c r="A288" s="5"/>
      <c r="B288" s="5"/>
      <c r="C288" s="18"/>
      <c r="O288" s="92"/>
      <c r="Q288" s="92"/>
    </row>
    <row r="289" spans="1:17" x14ac:dyDescent="0.25">
      <c r="A289" s="5"/>
      <c r="B289" s="5"/>
      <c r="C289" s="18"/>
      <c r="O289" s="92"/>
      <c r="Q289" s="92"/>
    </row>
    <row r="290" spans="1:17" x14ac:dyDescent="0.25">
      <c r="A290" s="5"/>
      <c r="B290" s="5"/>
      <c r="C290" s="18"/>
      <c r="O290" s="92"/>
      <c r="Q290" s="92"/>
    </row>
    <row r="291" spans="1:17" x14ac:dyDescent="0.25">
      <c r="A291" s="5"/>
      <c r="B291" s="5"/>
      <c r="C291" s="18"/>
      <c r="O291" s="92"/>
      <c r="Q291" s="92"/>
    </row>
    <row r="292" spans="1:17" x14ac:dyDescent="0.25">
      <c r="A292" s="5"/>
      <c r="B292" s="5"/>
      <c r="C292" s="18"/>
      <c r="O292" s="92"/>
      <c r="Q292" s="92"/>
    </row>
    <row r="293" spans="1:17" x14ac:dyDescent="0.25">
      <c r="A293" s="5"/>
      <c r="B293" s="5"/>
      <c r="C293" s="18"/>
      <c r="O293" s="92"/>
      <c r="Q293" s="92"/>
    </row>
    <row r="294" spans="1:17" x14ac:dyDescent="0.25">
      <c r="A294" s="5"/>
      <c r="B294" s="5"/>
      <c r="C294" s="18"/>
      <c r="O294" s="92"/>
      <c r="Q294" s="92"/>
    </row>
    <row r="295" spans="1:17" x14ac:dyDescent="0.25">
      <c r="A295" s="5"/>
      <c r="B295" s="5"/>
      <c r="C295" s="18"/>
      <c r="O295" s="92"/>
      <c r="Q295" s="92"/>
    </row>
    <row r="296" spans="1:17" x14ac:dyDescent="0.25">
      <c r="A296" s="5"/>
      <c r="B296" s="5"/>
      <c r="C296" s="18"/>
      <c r="O296" s="92"/>
      <c r="Q296" s="92"/>
    </row>
    <row r="297" spans="1:17" x14ac:dyDescent="0.25">
      <c r="A297" s="5"/>
      <c r="B297" s="5"/>
      <c r="C297" s="18"/>
      <c r="O297" s="92"/>
      <c r="Q297" s="92"/>
    </row>
    <row r="298" spans="1:17" x14ac:dyDescent="0.25">
      <c r="A298" s="5"/>
      <c r="B298" s="5"/>
      <c r="C298" s="18"/>
      <c r="O298" s="92"/>
      <c r="Q298" s="92"/>
    </row>
    <row r="299" spans="1:17" x14ac:dyDescent="0.25">
      <c r="A299" s="5"/>
      <c r="B299" s="5"/>
      <c r="C299" s="18"/>
      <c r="O299" s="92"/>
      <c r="Q299" s="92"/>
    </row>
    <row r="300" spans="1:17" x14ac:dyDescent="0.25">
      <c r="A300" s="5"/>
      <c r="B300" s="5"/>
      <c r="C300" s="18"/>
      <c r="O300" s="92"/>
      <c r="Q300" s="92"/>
    </row>
    <row r="301" spans="1:17" x14ac:dyDescent="0.25">
      <c r="A301" s="5"/>
      <c r="B301" s="5"/>
      <c r="C301" s="18"/>
      <c r="O301" s="92"/>
      <c r="Q301" s="92"/>
    </row>
    <row r="302" spans="1:17" x14ac:dyDescent="0.25">
      <c r="A302" s="5"/>
      <c r="B302" s="5"/>
      <c r="C302" s="18"/>
      <c r="O302" s="92"/>
      <c r="Q302" s="92"/>
    </row>
    <row r="303" spans="1:17" x14ac:dyDescent="0.25">
      <c r="A303" s="5"/>
      <c r="B303" s="5"/>
      <c r="C303" s="18"/>
      <c r="O303" s="92"/>
      <c r="Q303" s="92"/>
    </row>
    <row r="304" spans="1:17" x14ac:dyDescent="0.25">
      <c r="A304" s="5"/>
      <c r="B304" s="5"/>
      <c r="C304" s="18"/>
      <c r="O304" s="92"/>
      <c r="Q304" s="92"/>
    </row>
    <row r="305" spans="1:17" x14ac:dyDescent="0.25">
      <c r="A305" s="5"/>
      <c r="B305" s="5"/>
      <c r="C305" s="18"/>
      <c r="O305" s="92"/>
      <c r="Q305" s="92"/>
    </row>
    <row r="306" spans="1:17" x14ac:dyDescent="0.25">
      <c r="A306" s="5"/>
      <c r="B306" s="5"/>
      <c r="C306" s="18"/>
      <c r="O306" s="92"/>
      <c r="Q306" s="92"/>
    </row>
    <row r="307" spans="1:17" x14ac:dyDescent="0.25">
      <c r="A307" s="5"/>
      <c r="B307" s="5"/>
      <c r="C307" s="18"/>
      <c r="O307" s="92"/>
      <c r="Q307" s="92"/>
    </row>
    <row r="308" spans="1:17" x14ac:dyDescent="0.25">
      <c r="A308" s="5"/>
      <c r="B308" s="5"/>
      <c r="C308" s="18"/>
      <c r="O308" s="92"/>
      <c r="Q308" s="92"/>
    </row>
    <row r="309" spans="1:17" x14ac:dyDescent="0.25">
      <c r="A309" s="5"/>
      <c r="B309" s="5"/>
      <c r="C309" s="18"/>
      <c r="O309" s="92"/>
      <c r="Q309" s="92"/>
    </row>
    <row r="310" spans="1:17" x14ac:dyDescent="0.25">
      <c r="A310" s="5"/>
      <c r="B310" s="5"/>
      <c r="C310" s="18"/>
      <c r="O310" s="92"/>
      <c r="Q310" s="92"/>
    </row>
    <row r="311" spans="1:17" x14ac:dyDescent="0.25">
      <c r="A311" s="5"/>
      <c r="B311" s="5"/>
      <c r="C311" s="18"/>
      <c r="O311" s="92"/>
      <c r="Q311" s="92"/>
    </row>
    <row r="312" spans="1:17" x14ac:dyDescent="0.25">
      <c r="A312" s="5"/>
      <c r="B312" s="5"/>
      <c r="C312" s="18"/>
      <c r="O312" s="92"/>
      <c r="Q312" s="92"/>
    </row>
    <row r="313" spans="1:17" x14ac:dyDescent="0.25">
      <c r="A313" s="5"/>
      <c r="B313" s="5"/>
      <c r="C313" s="18"/>
      <c r="O313" s="92"/>
      <c r="Q313" s="92"/>
    </row>
    <row r="314" spans="1:17" x14ac:dyDescent="0.25">
      <c r="A314" s="5"/>
      <c r="B314" s="5"/>
      <c r="C314" s="18"/>
      <c r="O314" s="92"/>
      <c r="Q314" s="92"/>
    </row>
    <row r="315" spans="1:17" x14ac:dyDescent="0.25">
      <c r="A315" s="5"/>
      <c r="B315" s="5"/>
      <c r="C315" s="18"/>
      <c r="O315" s="92"/>
      <c r="Q315" s="92"/>
    </row>
    <row r="316" spans="1:17" x14ac:dyDescent="0.25">
      <c r="A316" s="5"/>
      <c r="B316" s="5"/>
      <c r="C316" s="18"/>
      <c r="O316" s="92"/>
      <c r="Q316" s="92"/>
    </row>
    <row r="317" spans="1:17" x14ac:dyDescent="0.25">
      <c r="A317" s="5"/>
      <c r="B317" s="5"/>
      <c r="C317" s="18"/>
      <c r="O317" s="92"/>
      <c r="Q317" s="92"/>
    </row>
    <row r="318" spans="1:17" x14ac:dyDescent="0.25">
      <c r="A318" s="5"/>
      <c r="B318" s="5"/>
      <c r="C318" s="18"/>
      <c r="O318" s="92"/>
      <c r="Q318" s="92"/>
    </row>
    <row r="319" spans="1:17" x14ac:dyDescent="0.25">
      <c r="A319" s="5"/>
      <c r="B319" s="5"/>
      <c r="C319" s="18"/>
      <c r="O319" s="92"/>
      <c r="Q319" s="92"/>
    </row>
    <row r="320" spans="1:17" x14ac:dyDescent="0.25">
      <c r="A320" s="5"/>
      <c r="B320" s="5"/>
      <c r="C320" s="18"/>
      <c r="O320" s="92"/>
      <c r="Q320" s="92"/>
    </row>
    <row r="321" spans="1:17" x14ac:dyDescent="0.25">
      <c r="A321" s="5"/>
      <c r="B321" s="5"/>
      <c r="C321" s="18"/>
      <c r="O321" s="92"/>
      <c r="Q321" s="92"/>
    </row>
    <row r="322" spans="1:17" x14ac:dyDescent="0.25">
      <c r="A322" s="5"/>
      <c r="B322" s="5"/>
      <c r="C322" s="18"/>
      <c r="O322" s="92"/>
      <c r="Q322" s="92"/>
    </row>
    <row r="323" spans="1:17" x14ac:dyDescent="0.25">
      <c r="A323" s="5"/>
      <c r="B323" s="5"/>
      <c r="C323" s="18"/>
      <c r="O323" s="92"/>
      <c r="Q323" s="92"/>
    </row>
    <row r="324" spans="1:17" x14ac:dyDescent="0.25">
      <c r="A324" s="5"/>
      <c r="B324" s="5"/>
      <c r="C324" s="18"/>
      <c r="O324" s="92"/>
      <c r="Q324" s="92"/>
    </row>
    <row r="325" spans="1:17" x14ac:dyDescent="0.25">
      <c r="A325" s="5"/>
      <c r="B325" s="5"/>
      <c r="C325" s="18"/>
      <c r="O325" s="92"/>
      <c r="Q325" s="92"/>
    </row>
    <row r="326" spans="1:17" x14ac:dyDescent="0.25">
      <c r="A326" s="5"/>
      <c r="B326" s="5"/>
      <c r="C326" s="18"/>
      <c r="O326" s="92"/>
      <c r="Q326" s="92"/>
    </row>
    <row r="327" spans="1:17" x14ac:dyDescent="0.25">
      <c r="A327" s="5"/>
      <c r="B327" s="5"/>
      <c r="C327" s="18"/>
      <c r="O327" s="92"/>
      <c r="Q327" s="92"/>
    </row>
    <row r="328" spans="1:17" x14ac:dyDescent="0.25">
      <c r="A328" s="5"/>
      <c r="B328" s="5"/>
      <c r="C328" s="18"/>
      <c r="O328" s="92"/>
      <c r="Q328" s="92"/>
    </row>
    <row r="329" spans="1:17" x14ac:dyDescent="0.25">
      <c r="A329" s="5"/>
      <c r="B329" s="5"/>
      <c r="C329" s="18"/>
      <c r="O329" s="92"/>
      <c r="Q329" s="92"/>
    </row>
    <row r="330" spans="1:17" x14ac:dyDescent="0.25">
      <c r="A330" s="5"/>
      <c r="B330" s="5"/>
      <c r="C330" s="18"/>
      <c r="O330" s="92"/>
      <c r="Q330" s="92"/>
    </row>
    <row r="331" spans="1:17" x14ac:dyDescent="0.25">
      <c r="A331" s="5"/>
      <c r="B331" s="5"/>
      <c r="C331" s="18"/>
      <c r="O331" s="92"/>
      <c r="Q331" s="92"/>
    </row>
    <row r="332" spans="1:17" x14ac:dyDescent="0.25">
      <c r="A332" s="5"/>
      <c r="B332" s="5"/>
      <c r="C332" s="18"/>
      <c r="O332" s="92"/>
      <c r="Q332" s="92"/>
    </row>
    <row r="333" spans="1:17" x14ac:dyDescent="0.25">
      <c r="A333" s="5"/>
      <c r="B333" s="5"/>
      <c r="C333" s="18"/>
      <c r="O333" s="92"/>
      <c r="Q333" s="92"/>
    </row>
    <row r="334" spans="1:17" x14ac:dyDescent="0.25">
      <c r="A334" s="5"/>
      <c r="B334" s="5"/>
      <c r="C334" s="18"/>
      <c r="O334" s="92"/>
      <c r="Q334" s="92"/>
    </row>
    <row r="335" spans="1:17" x14ac:dyDescent="0.25">
      <c r="A335" s="5"/>
      <c r="B335" s="5"/>
      <c r="C335" s="18"/>
      <c r="O335" s="92"/>
      <c r="Q335" s="92"/>
    </row>
    <row r="336" spans="1:17" x14ac:dyDescent="0.25">
      <c r="A336" s="5"/>
      <c r="B336" s="5"/>
      <c r="C336" s="18"/>
      <c r="O336" s="92"/>
      <c r="Q336" s="92"/>
    </row>
    <row r="337" spans="1:17" x14ac:dyDescent="0.25">
      <c r="A337" s="5"/>
      <c r="B337" s="5"/>
      <c r="C337" s="18"/>
      <c r="O337" s="92"/>
      <c r="Q337" s="92"/>
    </row>
    <row r="338" spans="1:17" x14ac:dyDescent="0.25">
      <c r="A338" s="5"/>
      <c r="B338" s="5"/>
      <c r="C338" s="18"/>
      <c r="O338" s="92"/>
      <c r="Q338" s="92"/>
    </row>
    <row r="339" spans="1:17" x14ac:dyDescent="0.25">
      <c r="A339" s="5"/>
      <c r="B339" s="5"/>
      <c r="C339" s="18"/>
      <c r="O339" s="92"/>
      <c r="Q339" s="92"/>
    </row>
    <row r="340" spans="1:17" x14ac:dyDescent="0.25">
      <c r="A340" s="5"/>
      <c r="B340" s="5"/>
      <c r="C340" s="18"/>
      <c r="O340" s="92"/>
      <c r="Q340" s="92"/>
    </row>
    <row r="341" spans="1:17" x14ac:dyDescent="0.25">
      <c r="A341" s="5"/>
      <c r="B341" s="5"/>
      <c r="C341" s="18"/>
      <c r="O341" s="92"/>
      <c r="Q341" s="92"/>
    </row>
    <row r="342" spans="1:17" x14ac:dyDescent="0.25">
      <c r="A342" s="5"/>
      <c r="B342" s="5"/>
      <c r="C342" s="18"/>
      <c r="O342" s="92"/>
      <c r="Q342" s="92"/>
    </row>
    <row r="343" spans="1:17" x14ac:dyDescent="0.25">
      <c r="A343" s="5"/>
      <c r="B343" s="5"/>
      <c r="C343" s="18"/>
      <c r="O343" s="92"/>
      <c r="Q343" s="92"/>
    </row>
    <row r="344" spans="1:17" x14ac:dyDescent="0.25">
      <c r="A344" s="5"/>
      <c r="B344" s="5"/>
      <c r="C344" s="18"/>
      <c r="O344" s="92"/>
      <c r="Q344" s="92"/>
    </row>
    <row r="345" spans="1:17" x14ac:dyDescent="0.25">
      <c r="A345" s="5"/>
      <c r="B345" s="5"/>
      <c r="C345" s="18"/>
      <c r="O345" s="92"/>
      <c r="Q345" s="92"/>
    </row>
    <row r="346" spans="1:17" x14ac:dyDescent="0.25">
      <c r="A346" s="5"/>
      <c r="B346" s="5"/>
      <c r="C346" s="18"/>
      <c r="O346" s="92"/>
      <c r="Q346" s="92"/>
    </row>
    <row r="347" spans="1:17" x14ac:dyDescent="0.25">
      <c r="A347" s="5"/>
      <c r="B347" s="5"/>
      <c r="C347" s="18"/>
      <c r="O347" s="92"/>
      <c r="Q347" s="92"/>
    </row>
    <row r="348" spans="1:17" x14ac:dyDescent="0.25">
      <c r="A348" s="5"/>
      <c r="B348" s="5"/>
      <c r="C348" s="18"/>
      <c r="O348" s="92"/>
      <c r="Q348" s="92"/>
    </row>
    <row r="349" spans="1:17" x14ac:dyDescent="0.25">
      <c r="A349" s="5"/>
      <c r="B349" s="5"/>
      <c r="C349" s="18"/>
      <c r="O349" s="92"/>
      <c r="Q349" s="92"/>
    </row>
    <row r="350" spans="1:17" x14ac:dyDescent="0.25">
      <c r="A350" s="5"/>
      <c r="B350" s="5"/>
      <c r="C350" s="18"/>
      <c r="O350" s="92"/>
      <c r="Q350" s="92"/>
    </row>
    <row r="351" spans="1:17" x14ac:dyDescent="0.25">
      <c r="A351" s="5"/>
      <c r="B351" s="5"/>
      <c r="C351" s="18"/>
      <c r="O351" s="92"/>
      <c r="Q351" s="92"/>
    </row>
    <row r="352" spans="1:17" x14ac:dyDescent="0.25">
      <c r="A352" s="5"/>
      <c r="B352" s="5"/>
      <c r="C352" s="18"/>
      <c r="O352" s="92"/>
      <c r="Q352" s="92"/>
    </row>
    <row r="353" spans="1:17" x14ac:dyDescent="0.25">
      <c r="A353" s="5"/>
      <c r="B353" s="5"/>
      <c r="C353" s="18"/>
      <c r="O353" s="92"/>
      <c r="Q353" s="92"/>
    </row>
    <row r="354" spans="1:17" x14ac:dyDescent="0.25">
      <c r="A354" s="5"/>
      <c r="B354" s="5"/>
      <c r="C354" s="18"/>
      <c r="O354" s="92"/>
      <c r="Q354" s="92"/>
    </row>
    <row r="355" spans="1:17" x14ac:dyDescent="0.25">
      <c r="A355" s="5"/>
      <c r="B355" s="5"/>
      <c r="C355" s="18"/>
      <c r="O355" s="92"/>
      <c r="Q355" s="92"/>
    </row>
    <row r="356" spans="1:17" x14ac:dyDescent="0.25">
      <c r="A356" s="5"/>
      <c r="B356" s="5"/>
      <c r="C356" s="18"/>
      <c r="O356" s="92"/>
      <c r="Q356" s="92"/>
    </row>
    <row r="357" spans="1:17" x14ac:dyDescent="0.25">
      <c r="A357" s="5"/>
      <c r="B357" s="5"/>
      <c r="C357" s="18"/>
      <c r="O357" s="92"/>
      <c r="Q357" s="92"/>
    </row>
    <row r="358" spans="1:17" x14ac:dyDescent="0.25">
      <c r="A358" s="5"/>
      <c r="B358" s="5"/>
      <c r="C358" s="18"/>
      <c r="O358" s="92"/>
      <c r="Q358" s="92"/>
    </row>
    <row r="359" spans="1:17" x14ac:dyDescent="0.25">
      <c r="A359" s="5"/>
      <c r="B359" s="5"/>
      <c r="C359" s="18"/>
      <c r="O359" s="92"/>
      <c r="Q359" s="92"/>
    </row>
    <row r="360" spans="1:17" x14ac:dyDescent="0.25">
      <c r="A360" s="5"/>
      <c r="B360" s="5"/>
      <c r="C360" s="18"/>
      <c r="O360" s="92"/>
      <c r="Q360" s="92"/>
    </row>
    <row r="361" spans="1:17" x14ac:dyDescent="0.25">
      <c r="A361" s="5"/>
      <c r="B361" s="5"/>
      <c r="C361" s="18"/>
      <c r="O361" s="92"/>
      <c r="Q361" s="92"/>
    </row>
    <row r="362" spans="1:17" x14ac:dyDescent="0.25">
      <c r="A362" s="5"/>
      <c r="B362" s="5"/>
      <c r="C362" s="18"/>
      <c r="O362" s="92"/>
      <c r="Q362" s="92"/>
    </row>
    <row r="363" spans="1:17" x14ac:dyDescent="0.25">
      <c r="A363" s="5"/>
      <c r="B363" s="5"/>
      <c r="C363" s="18"/>
      <c r="O363" s="92"/>
      <c r="Q363" s="92"/>
    </row>
    <row r="364" spans="1:17" x14ac:dyDescent="0.25">
      <c r="A364" s="5"/>
      <c r="B364" s="5"/>
      <c r="C364" s="18"/>
      <c r="O364" s="92"/>
      <c r="Q364" s="92"/>
    </row>
    <row r="365" spans="1:17" x14ac:dyDescent="0.25">
      <c r="A365" s="5"/>
      <c r="B365" s="5"/>
      <c r="C365" s="18"/>
      <c r="O365" s="92"/>
      <c r="Q365" s="92"/>
    </row>
    <row r="366" spans="1:17" x14ac:dyDescent="0.25">
      <c r="A366" s="5"/>
      <c r="B366" s="5"/>
      <c r="C366" s="18"/>
      <c r="O366" s="92"/>
      <c r="Q366" s="92"/>
    </row>
    <row r="367" spans="1:17" x14ac:dyDescent="0.25">
      <c r="A367" s="5"/>
      <c r="B367" s="5"/>
      <c r="C367" s="18"/>
      <c r="O367" s="92"/>
      <c r="Q367" s="92"/>
    </row>
    <row r="368" spans="1:17" x14ac:dyDescent="0.25">
      <c r="A368" s="5"/>
      <c r="B368" s="5"/>
      <c r="C368" s="18"/>
      <c r="O368" s="92"/>
      <c r="Q368" s="92"/>
    </row>
    <row r="369" spans="1:17" x14ac:dyDescent="0.25">
      <c r="A369" s="5"/>
      <c r="B369" s="5"/>
      <c r="C369" s="18"/>
      <c r="O369" s="92"/>
      <c r="Q369" s="92"/>
    </row>
    <row r="370" spans="1:17" x14ac:dyDescent="0.25">
      <c r="A370" s="5"/>
      <c r="B370" s="5"/>
      <c r="C370" s="18"/>
      <c r="O370" s="92"/>
      <c r="Q370" s="92"/>
    </row>
    <row r="371" spans="1:17" x14ac:dyDescent="0.25">
      <c r="A371" s="5"/>
      <c r="B371" s="5"/>
      <c r="C371" s="18"/>
      <c r="O371" s="92"/>
      <c r="Q371" s="92"/>
    </row>
    <row r="372" spans="1:17" x14ac:dyDescent="0.25">
      <c r="A372" s="5"/>
      <c r="B372" s="5"/>
      <c r="C372" s="18"/>
      <c r="O372" s="92"/>
      <c r="Q372" s="92"/>
    </row>
    <row r="373" spans="1:17" x14ac:dyDescent="0.25">
      <c r="A373" s="5"/>
      <c r="B373" s="5"/>
      <c r="C373" s="18"/>
      <c r="O373" s="92"/>
      <c r="Q373" s="92"/>
    </row>
    <row r="374" spans="1:17" x14ac:dyDescent="0.25">
      <c r="A374" s="5"/>
      <c r="B374" s="5"/>
      <c r="C374" s="18"/>
      <c r="O374" s="92"/>
      <c r="Q374" s="92"/>
    </row>
    <row r="375" spans="1:17" x14ac:dyDescent="0.25">
      <c r="A375" s="5"/>
      <c r="B375" s="5"/>
      <c r="C375" s="18"/>
      <c r="O375" s="92"/>
      <c r="Q375" s="92"/>
    </row>
    <row r="376" spans="1:17" x14ac:dyDescent="0.25">
      <c r="A376" s="5"/>
      <c r="B376" s="5"/>
      <c r="C376" s="18"/>
      <c r="O376" s="92"/>
      <c r="Q376" s="92"/>
    </row>
    <row r="377" spans="1:17" x14ac:dyDescent="0.25">
      <c r="A377" s="5"/>
      <c r="B377" s="5"/>
      <c r="C377" s="18"/>
      <c r="O377" s="92"/>
      <c r="Q377" s="92"/>
    </row>
    <row r="378" spans="1:17" x14ac:dyDescent="0.25">
      <c r="A378" s="5"/>
      <c r="B378" s="5"/>
      <c r="C378" s="18"/>
      <c r="O378" s="92"/>
      <c r="Q378" s="92"/>
    </row>
    <row r="379" spans="1:17" x14ac:dyDescent="0.25">
      <c r="A379" s="5"/>
      <c r="B379" s="5"/>
      <c r="C379" s="18"/>
      <c r="O379" s="92"/>
      <c r="Q379" s="92"/>
    </row>
    <row r="380" spans="1:17" x14ac:dyDescent="0.25">
      <c r="A380" s="5"/>
      <c r="B380" s="5"/>
      <c r="C380" s="18"/>
      <c r="O380" s="92"/>
      <c r="Q380" s="92"/>
    </row>
    <row r="381" spans="1:17" x14ac:dyDescent="0.25">
      <c r="A381" s="5"/>
      <c r="B381" s="5"/>
      <c r="C381" s="18"/>
      <c r="O381" s="92"/>
      <c r="Q381" s="92"/>
    </row>
    <row r="382" spans="1:17" x14ac:dyDescent="0.25">
      <c r="A382" s="5"/>
      <c r="B382" s="5"/>
      <c r="C382" s="18"/>
      <c r="O382" s="92"/>
      <c r="Q382" s="92"/>
    </row>
    <row r="383" spans="1:17" x14ac:dyDescent="0.25">
      <c r="A383" s="5"/>
      <c r="B383" s="5"/>
      <c r="C383" s="18"/>
      <c r="O383" s="92"/>
      <c r="Q383" s="92"/>
    </row>
    <row r="384" spans="1:17" x14ac:dyDescent="0.25">
      <c r="A384" s="5"/>
      <c r="B384" s="5"/>
      <c r="C384" s="18"/>
      <c r="O384" s="92"/>
      <c r="Q384" s="92"/>
    </row>
    <row r="385" spans="1:17" x14ac:dyDescent="0.25">
      <c r="A385" s="5"/>
      <c r="B385" s="5"/>
      <c r="C385" s="18"/>
      <c r="O385" s="92"/>
      <c r="Q385" s="92"/>
    </row>
    <row r="386" spans="1:17" x14ac:dyDescent="0.25">
      <c r="A386" s="5"/>
      <c r="B386" s="5"/>
      <c r="C386" s="18"/>
      <c r="O386" s="92"/>
      <c r="Q386" s="92"/>
    </row>
    <row r="387" spans="1:17" x14ac:dyDescent="0.25">
      <c r="A387" s="5"/>
      <c r="B387" s="5"/>
      <c r="C387" s="18"/>
      <c r="O387" s="92"/>
      <c r="Q387" s="92"/>
    </row>
    <row r="388" spans="1:17" x14ac:dyDescent="0.25">
      <c r="A388" s="5"/>
      <c r="B388" s="5"/>
      <c r="C388" s="18"/>
      <c r="O388" s="92"/>
      <c r="Q388" s="92"/>
    </row>
    <row r="389" spans="1:17" x14ac:dyDescent="0.25">
      <c r="A389" s="5"/>
      <c r="B389" s="5"/>
      <c r="C389" s="18"/>
      <c r="O389" s="92"/>
      <c r="Q389" s="92"/>
    </row>
    <row r="390" spans="1:17" x14ac:dyDescent="0.25">
      <c r="A390" s="5"/>
      <c r="B390" s="5"/>
      <c r="C390" s="18"/>
      <c r="O390" s="92"/>
      <c r="Q390" s="92"/>
    </row>
    <row r="391" spans="1:17" x14ac:dyDescent="0.25">
      <c r="A391" s="5"/>
      <c r="B391" s="5"/>
      <c r="C391" s="18"/>
      <c r="O391" s="92"/>
      <c r="Q391" s="92"/>
    </row>
    <row r="392" spans="1:17" x14ac:dyDescent="0.25">
      <c r="A392" s="5"/>
      <c r="B392" s="5"/>
      <c r="C392" s="18"/>
      <c r="O392" s="92"/>
      <c r="Q392" s="92"/>
    </row>
    <row r="393" spans="1:17" x14ac:dyDescent="0.25">
      <c r="A393" s="5"/>
      <c r="B393" s="5"/>
      <c r="C393" s="18"/>
      <c r="O393" s="92"/>
      <c r="Q393" s="92"/>
    </row>
    <row r="394" spans="1:17" x14ac:dyDescent="0.25">
      <c r="A394" s="5"/>
      <c r="B394" s="5"/>
      <c r="C394" s="18"/>
      <c r="O394" s="92"/>
      <c r="Q394" s="92"/>
    </row>
    <row r="395" spans="1:17" x14ac:dyDescent="0.25">
      <c r="A395" s="5"/>
      <c r="B395" s="5"/>
      <c r="C395" s="18"/>
      <c r="O395" s="92"/>
      <c r="Q395" s="92"/>
    </row>
    <row r="396" spans="1:17" x14ac:dyDescent="0.25">
      <c r="A396" s="5"/>
      <c r="B396" s="5"/>
      <c r="C396" s="18"/>
      <c r="O396" s="92"/>
      <c r="Q396" s="92"/>
    </row>
    <row r="397" spans="1:17" x14ac:dyDescent="0.25">
      <c r="A397" s="5"/>
      <c r="B397" s="5"/>
      <c r="C397" s="18"/>
      <c r="O397" s="92"/>
      <c r="Q397" s="92"/>
    </row>
    <row r="398" spans="1:17" x14ac:dyDescent="0.25">
      <c r="A398" s="5"/>
      <c r="B398" s="5"/>
      <c r="C398" s="18"/>
      <c r="O398" s="92"/>
      <c r="Q398" s="92"/>
    </row>
    <row r="399" spans="1:17" x14ac:dyDescent="0.25">
      <c r="A399" s="5"/>
      <c r="B399" s="5"/>
      <c r="C399" s="18"/>
      <c r="O399" s="92"/>
      <c r="Q399" s="92"/>
    </row>
    <row r="400" spans="1:17" x14ac:dyDescent="0.25">
      <c r="A400" s="5"/>
      <c r="B400" s="5"/>
      <c r="C400" s="18"/>
      <c r="O400" s="92"/>
      <c r="Q400" s="92"/>
    </row>
    <row r="401" spans="1:17" x14ac:dyDescent="0.25">
      <c r="A401" s="5"/>
      <c r="B401" s="5"/>
      <c r="C401" s="18"/>
      <c r="O401" s="92"/>
      <c r="Q401" s="92"/>
    </row>
    <row r="402" spans="1:17" x14ac:dyDescent="0.25">
      <c r="A402" s="5"/>
      <c r="B402" s="5"/>
      <c r="C402" s="18"/>
      <c r="O402" s="92"/>
      <c r="Q402" s="92"/>
    </row>
    <row r="403" spans="1:17" x14ac:dyDescent="0.25">
      <c r="A403" s="5"/>
      <c r="B403" s="5"/>
      <c r="C403" s="18"/>
      <c r="O403" s="92"/>
      <c r="Q403" s="92"/>
    </row>
    <row r="404" spans="1:17" x14ac:dyDescent="0.25">
      <c r="A404" s="5"/>
      <c r="B404" s="5"/>
      <c r="C404" s="18"/>
      <c r="O404" s="92"/>
      <c r="Q404" s="92"/>
    </row>
    <row r="405" spans="1:17" x14ac:dyDescent="0.25">
      <c r="A405" s="5"/>
      <c r="B405" s="5"/>
      <c r="C405" s="18"/>
      <c r="O405" s="92"/>
      <c r="Q405" s="92"/>
    </row>
    <row r="406" spans="1:17" x14ac:dyDescent="0.25">
      <c r="A406" s="5"/>
      <c r="B406" s="5"/>
      <c r="C406" s="18"/>
      <c r="O406" s="92"/>
      <c r="Q406" s="92"/>
    </row>
    <row r="407" spans="1:17" x14ac:dyDescent="0.25">
      <c r="A407" s="5"/>
      <c r="B407" s="5"/>
      <c r="C407" s="18"/>
      <c r="O407" s="92"/>
      <c r="Q407" s="92"/>
    </row>
    <row r="408" spans="1:17" x14ac:dyDescent="0.25">
      <c r="A408" s="5"/>
      <c r="B408" s="5"/>
      <c r="C408" s="18"/>
      <c r="O408" s="92"/>
      <c r="Q408" s="92"/>
    </row>
    <row r="409" spans="1:17" x14ac:dyDescent="0.25">
      <c r="A409" s="5"/>
      <c r="B409" s="5"/>
      <c r="C409" s="18"/>
      <c r="O409" s="92"/>
      <c r="Q409" s="92"/>
    </row>
    <row r="410" spans="1:17" x14ac:dyDescent="0.25">
      <c r="A410" s="5"/>
      <c r="B410" s="5"/>
      <c r="C410" s="18"/>
      <c r="O410" s="92"/>
      <c r="Q410" s="92"/>
    </row>
    <row r="411" spans="1:17" x14ac:dyDescent="0.25">
      <c r="A411" s="5"/>
      <c r="B411" s="5"/>
      <c r="C411" s="18"/>
      <c r="O411" s="92"/>
      <c r="Q411" s="92"/>
    </row>
    <row r="412" spans="1:17" x14ac:dyDescent="0.25">
      <c r="A412" s="5"/>
      <c r="B412" s="5"/>
      <c r="C412" s="18"/>
      <c r="O412" s="92"/>
      <c r="Q412" s="92"/>
    </row>
    <row r="413" spans="1:17" x14ac:dyDescent="0.25">
      <c r="A413" s="5"/>
      <c r="B413" s="5"/>
      <c r="C413" s="18"/>
      <c r="O413" s="92"/>
      <c r="Q413" s="92"/>
    </row>
    <row r="414" spans="1:17" x14ac:dyDescent="0.25">
      <c r="A414" s="5"/>
      <c r="B414" s="5"/>
      <c r="C414" s="18"/>
      <c r="O414" s="92"/>
      <c r="Q414" s="92"/>
    </row>
    <row r="415" spans="1:17" x14ac:dyDescent="0.25">
      <c r="A415" s="5"/>
      <c r="B415" s="5"/>
      <c r="C415" s="18"/>
      <c r="O415" s="92"/>
      <c r="Q415" s="92"/>
    </row>
    <row r="416" spans="1:17" x14ac:dyDescent="0.25">
      <c r="A416" s="5"/>
      <c r="B416" s="5"/>
      <c r="C416" s="18"/>
      <c r="O416" s="92"/>
      <c r="Q416" s="92"/>
    </row>
    <row r="417" spans="1:17" x14ac:dyDescent="0.25">
      <c r="A417" s="5"/>
      <c r="B417" s="5"/>
      <c r="C417" s="18"/>
      <c r="O417" s="92"/>
      <c r="Q417" s="92"/>
    </row>
    <row r="418" spans="1:17" x14ac:dyDescent="0.25">
      <c r="A418" s="5"/>
      <c r="B418" s="5"/>
      <c r="C418" s="18"/>
      <c r="O418" s="92"/>
      <c r="Q418" s="92"/>
    </row>
    <row r="419" spans="1:17" x14ac:dyDescent="0.25">
      <c r="A419" s="5"/>
      <c r="B419" s="5"/>
      <c r="C419" s="18"/>
      <c r="O419" s="92"/>
      <c r="Q419" s="92"/>
    </row>
    <row r="420" spans="1:17" x14ac:dyDescent="0.25">
      <c r="A420" s="5"/>
      <c r="B420" s="5"/>
      <c r="C420" s="18"/>
      <c r="O420" s="92"/>
      <c r="Q420" s="92"/>
    </row>
    <row r="421" spans="1:17" x14ac:dyDescent="0.25">
      <c r="A421" s="5"/>
      <c r="B421" s="5"/>
      <c r="C421" s="18"/>
      <c r="O421" s="92"/>
      <c r="Q421" s="92"/>
    </row>
    <row r="422" spans="1:17" x14ac:dyDescent="0.25">
      <c r="A422" s="5"/>
      <c r="B422" s="5"/>
      <c r="C422" s="18"/>
      <c r="O422" s="92"/>
      <c r="Q422" s="92"/>
    </row>
    <row r="423" spans="1:17" x14ac:dyDescent="0.25">
      <c r="A423" s="5"/>
      <c r="B423" s="5"/>
      <c r="C423" s="18"/>
      <c r="O423" s="92"/>
      <c r="Q423" s="92"/>
    </row>
    <row r="424" spans="1:17" x14ac:dyDescent="0.25">
      <c r="A424" s="5"/>
      <c r="B424" s="5"/>
      <c r="C424" s="18"/>
      <c r="O424" s="92"/>
      <c r="Q424" s="92"/>
    </row>
    <row r="425" spans="1:17" x14ac:dyDescent="0.25">
      <c r="A425" s="5"/>
      <c r="B425" s="5"/>
      <c r="C425" s="18"/>
      <c r="O425" s="92"/>
      <c r="Q425" s="92"/>
    </row>
    <row r="426" spans="1:17" x14ac:dyDescent="0.25">
      <c r="A426" s="5"/>
      <c r="B426" s="5"/>
      <c r="C426" s="18"/>
      <c r="O426" s="92"/>
      <c r="Q426" s="92"/>
    </row>
    <row r="427" spans="1:17" x14ac:dyDescent="0.25">
      <c r="A427" s="5"/>
      <c r="B427" s="5"/>
      <c r="C427" s="18"/>
      <c r="O427" s="92"/>
      <c r="Q427" s="92"/>
    </row>
    <row r="428" spans="1:17" x14ac:dyDescent="0.25">
      <c r="A428" s="5"/>
      <c r="B428" s="5"/>
      <c r="C428" s="18"/>
      <c r="O428" s="92"/>
      <c r="Q428" s="92"/>
    </row>
    <row r="429" spans="1:17" x14ac:dyDescent="0.25">
      <c r="A429" s="5"/>
      <c r="B429" s="5"/>
      <c r="C429" s="18"/>
      <c r="O429" s="92"/>
      <c r="Q429" s="92"/>
    </row>
    <row r="430" spans="1:17" x14ac:dyDescent="0.25">
      <c r="A430" s="5"/>
      <c r="B430" s="5"/>
      <c r="C430" s="18"/>
      <c r="O430" s="92"/>
      <c r="Q430" s="92"/>
    </row>
    <row r="431" spans="1:17" x14ac:dyDescent="0.25">
      <c r="A431" s="5"/>
      <c r="B431" s="5"/>
      <c r="C431" s="18"/>
      <c r="O431" s="92"/>
      <c r="Q431" s="92"/>
    </row>
    <row r="432" spans="1:17" x14ac:dyDescent="0.25">
      <c r="A432" s="5"/>
      <c r="B432" s="5"/>
      <c r="C432" s="18"/>
      <c r="O432" s="92"/>
      <c r="Q432" s="92"/>
    </row>
    <row r="433" spans="1:17" x14ac:dyDescent="0.25">
      <c r="A433" s="5"/>
      <c r="B433" s="5"/>
      <c r="C433" s="18"/>
      <c r="O433" s="92"/>
      <c r="Q433" s="92"/>
    </row>
    <row r="434" spans="1:17" x14ac:dyDescent="0.25">
      <c r="A434" s="5"/>
      <c r="B434" s="5"/>
      <c r="C434" s="18"/>
      <c r="O434" s="92"/>
      <c r="Q434" s="92"/>
    </row>
    <row r="435" spans="1:17" x14ac:dyDescent="0.25">
      <c r="A435" s="5"/>
      <c r="B435" s="5"/>
      <c r="C435" s="18"/>
      <c r="O435" s="92"/>
      <c r="Q435" s="92"/>
    </row>
    <row r="436" spans="1:17" x14ac:dyDescent="0.25">
      <c r="A436" s="5"/>
      <c r="B436" s="5"/>
      <c r="C436" s="18"/>
      <c r="O436" s="92"/>
      <c r="Q436" s="92"/>
    </row>
    <row r="437" spans="1:17" x14ac:dyDescent="0.25">
      <c r="A437" s="5"/>
      <c r="B437" s="5"/>
      <c r="C437" s="18"/>
      <c r="O437" s="92"/>
      <c r="Q437" s="92"/>
    </row>
    <row r="438" spans="1:17" x14ac:dyDescent="0.25">
      <c r="A438" s="5"/>
      <c r="B438" s="5"/>
      <c r="C438" s="18"/>
      <c r="O438" s="92"/>
      <c r="Q438" s="92"/>
    </row>
    <row r="439" spans="1:17" x14ac:dyDescent="0.25">
      <c r="A439" s="5"/>
      <c r="B439" s="5"/>
      <c r="C439" s="18"/>
      <c r="O439" s="92"/>
      <c r="Q439" s="92"/>
    </row>
    <row r="440" spans="1:17" x14ac:dyDescent="0.25">
      <c r="A440" s="5"/>
      <c r="B440" s="5"/>
      <c r="C440" s="18"/>
      <c r="O440" s="92"/>
      <c r="Q440" s="92"/>
    </row>
    <row r="441" spans="1:17" x14ac:dyDescent="0.25">
      <c r="A441" s="5"/>
      <c r="B441" s="5"/>
      <c r="C441" s="18"/>
      <c r="O441" s="92"/>
      <c r="Q441" s="92"/>
    </row>
    <row r="442" spans="1:17" x14ac:dyDescent="0.25">
      <c r="A442" s="5"/>
      <c r="B442" s="5"/>
      <c r="C442" s="18"/>
      <c r="O442" s="92"/>
      <c r="Q442" s="92"/>
    </row>
    <row r="443" spans="1:17" x14ac:dyDescent="0.25">
      <c r="A443" s="5"/>
      <c r="B443" s="5"/>
      <c r="C443" s="18"/>
      <c r="O443" s="92"/>
      <c r="Q443" s="92"/>
    </row>
    <row r="444" spans="1:17" x14ac:dyDescent="0.25">
      <c r="A444" s="5"/>
      <c r="B444" s="5"/>
      <c r="C444" s="18"/>
      <c r="O444" s="92"/>
      <c r="Q444" s="92"/>
    </row>
    <row r="445" spans="1:17" x14ac:dyDescent="0.25">
      <c r="A445" s="5"/>
      <c r="B445" s="5"/>
      <c r="C445" s="18"/>
      <c r="O445" s="92"/>
      <c r="Q445" s="92"/>
    </row>
    <row r="446" spans="1:17" x14ac:dyDescent="0.25">
      <c r="A446" s="5"/>
      <c r="B446" s="5"/>
      <c r="C446" s="18"/>
      <c r="O446" s="92"/>
      <c r="Q446" s="92"/>
    </row>
    <row r="447" spans="1:17" x14ac:dyDescent="0.25">
      <c r="A447" s="5"/>
      <c r="B447" s="5"/>
      <c r="C447" s="18"/>
      <c r="O447" s="92"/>
      <c r="Q447" s="92"/>
    </row>
    <row r="448" spans="1:17" x14ac:dyDescent="0.25">
      <c r="A448" s="5"/>
      <c r="B448" s="5"/>
      <c r="C448" s="18"/>
      <c r="O448" s="92"/>
      <c r="Q448" s="92"/>
    </row>
    <row r="449" spans="1:17" x14ac:dyDescent="0.25">
      <c r="A449" s="5"/>
      <c r="B449" s="5"/>
      <c r="C449" s="18"/>
      <c r="O449" s="92"/>
      <c r="Q449" s="92"/>
    </row>
    <row r="450" spans="1:17" x14ac:dyDescent="0.25">
      <c r="A450" s="5"/>
      <c r="B450" s="5"/>
      <c r="C450" s="18"/>
      <c r="O450" s="92"/>
      <c r="Q450" s="92"/>
    </row>
    <row r="451" spans="1:17" x14ac:dyDescent="0.25">
      <c r="A451" s="5"/>
      <c r="B451" s="5"/>
      <c r="C451" s="18"/>
      <c r="O451" s="92"/>
      <c r="Q451" s="92"/>
    </row>
    <row r="452" spans="1:17" x14ac:dyDescent="0.25">
      <c r="A452" s="5"/>
      <c r="B452" s="5"/>
      <c r="C452" s="18"/>
      <c r="O452" s="92"/>
      <c r="Q452" s="92"/>
    </row>
    <row r="453" spans="1:17" x14ac:dyDescent="0.25">
      <c r="A453" s="5"/>
      <c r="B453" s="5"/>
      <c r="C453" s="18"/>
      <c r="O453" s="92"/>
      <c r="Q453" s="92"/>
    </row>
    <row r="454" spans="1:17" x14ac:dyDescent="0.25">
      <c r="A454" s="5"/>
      <c r="B454" s="5"/>
      <c r="C454" s="18"/>
      <c r="O454" s="92"/>
      <c r="Q454" s="92"/>
    </row>
    <row r="455" spans="1:17" x14ac:dyDescent="0.25">
      <c r="A455" s="5"/>
      <c r="B455" s="5"/>
      <c r="C455" s="18"/>
      <c r="O455" s="92"/>
      <c r="Q455" s="92"/>
    </row>
    <row r="456" spans="1:17" x14ac:dyDescent="0.25">
      <c r="A456" s="5"/>
      <c r="B456" s="5"/>
      <c r="C456" s="18"/>
      <c r="O456" s="92"/>
      <c r="Q456" s="92"/>
    </row>
    <row r="457" spans="1:17" x14ac:dyDescent="0.25">
      <c r="A457" s="5"/>
      <c r="B457" s="5"/>
      <c r="C457" s="18"/>
      <c r="O457" s="92"/>
      <c r="Q457" s="92"/>
    </row>
    <row r="458" spans="1:17" x14ac:dyDescent="0.25">
      <c r="A458" s="5"/>
      <c r="B458" s="5"/>
      <c r="C458" s="18"/>
      <c r="O458" s="92"/>
      <c r="Q458" s="92"/>
    </row>
    <row r="459" spans="1:17" x14ac:dyDescent="0.25">
      <c r="A459" s="5"/>
      <c r="B459" s="5"/>
      <c r="C459" s="18"/>
      <c r="O459" s="92"/>
      <c r="Q459" s="92"/>
    </row>
    <row r="460" spans="1:17" x14ac:dyDescent="0.25">
      <c r="A460" s="5"/>
      <c r="B460" s="5"/>
      <c r="C460" s="18"/>
      <c r="O460" s="92"/>
      <c r="Q460" s="92"/>
    </row>
    <row r="461" spans="1:17" x14ac:dyDescent="0.25">
      <c r="A461" s="5"/>
      <c r="B461" s="5"/>
      <c r="C461" s="18"/>
      <c r="O461" s="92"/>
      <c r="Q461" s="92"/>
    </row>
    <row r="462" spans="1:17" x14ac:dyDescent="0.25">
      <c r="A462" s="5"/>
      <c r="B462" s="5"/>
      <c r="C462" s="18"/>
      <c r="O462" s="92"/>
      <c r="Q462" s="92"/>
    </row>
    <row r="463" spans="1:17" x14ac:dyDescent="0.25">
      <c r="A463" s="5"/>
      <c r="B463" s="5"/>
      <c r="C463" s="18"/>
      <c r="O463" s="92"/>
      <c r="Q463" s="92"/>
    </row>
    <row r="464" spans="1:17" x14ac:dyDescent="0.25">
      <c r="A464" s="5"/>
      <c r="B464" s="5"/>
      <c r="C464" s="18"/>
      <c r="O464" s="92"/>
      <c r="Q464" s="92"/>
    </row>
    <row r="465" spans="1:17" x14ac:dyDescent="0.25">
      <c r="A465" s="5"/>
      <c r="B465" s="5"/>
      <c r="C465" s="18"/>
      <c r="O465" s="92"/>
      <c r="Q465" s="92"/>
    </row>
    <row r="466" spans="1:17" x14ac:dyDescent="0.25">
      <c r="A466" s="5"/>
      <c r="B466" s="5"/>
      <c r="C466" s="18"/>
      <c r="O466" s="92"/>
      <c r="Q466" s="92"/>
    </row>
    <row r="467" spans="1:17" x14ac:dyDescent="0.25">
      <c r="A467" s="5"/>
      <c r="B467" s="5"/>
      <c r="C467" s="18"/>
      <c r="O467" s="92"/>
      <c r="Q467" s="92"/>
    </row>
    <row r="468" spans="1:17" x14ac:dyDescent="0.25">
      <c r="A468" s="5"/>
      <c r="B468" s="5"/>
      <c r="C468" s="18"/>
      <c r="O468" s="92"/>
      <c r="Q468" s="92"/>
    </row>
    <row r="469" spans="1:17" x14ac:dyDescent="0.25">
      <c r="A469" s="5"/>
      <c r="B469" s="5"/>
      <c r="C469" s="18"/>
      <c r="O469" s="92"/>
      <c r="Q469" s="92"/>
    </row>
    <row r="470" spans="1:17" x14ac:dyDescent="0.25">
      <c r="A470" s="5"/>
      <c r="B470" s="5"/>
      <c r="C470" s="18"/>
      <c r="O470" s="92"/>
      <c r="Q470" s="92"/>
    </row>
    <row r="471" spans="1:17" x14ac:dyDescent="0.25">
      <c r="A471" s="5"/>
      <c r="B471" s="5"/>
      <c r="C471" s="18"/>
      <c r="O471" s="92"/>
      <c r="Q471" s="92"/>
    </row>
    <row r="472" spans="1:17" x14ac:dyDescent="0.25">
      <c r="A472" s="5"/>
      <c r="B472" s="5"/>
      <c r="C472" s="18"/>
      <c r="O472" s="92"/>
      <c r="Q472" s="92"/>
    </row>
    <row r="473" spans="1:17" x14ac:dyDescent="0.25">
      <c r="A473" s="5"/>
      <c r="B473" s="5"/>
      <c r="C473" s="18"/>
      <c r="O473" s="92"/>
      <c r="Q473" s="92"/>
    </row>
    <row r="474" spans="1:17" x14ac:dyDescent="0.25">
      <c r="A474" s="5"/>
      <c r="B474" s="5"/>
      <c r="C474" s="18"/>
      <c r="O474" s="92"/>
      <c r="Q474" s="92"/>
    </row>
    <row r="475" spans="1:17" x14ac:dyDescent="0.25">
      <c r="A475" s="5"/>
      <c r="B475" s="5"/>
      <c r="C475" s="18"/>
      <c r="O475" s="92"/>
      <c r="Q475" s="92"/>
    </row>
    <row r="476" spans="1:17" x14ac:dyDescent="0.25">
      <c r="A476" s="5"/>
      <c r="B476" s="5"/>
      <c r="C476" s="18"/>
      <c r="O476" s="92"/>
      <c r="Q476" s="92"/>
    </row>
    <row r="477" spans="1:17" x14ac:dyDescent="0.25">
      <c r="A477" s="5"/>
      <c r="B477" s="5"/>
      <c r="C477" s="18"/>
      <c r="O477" s="92"/>
      <c r="Q477" s="92"/>
    </row>
    <row r="478" spans="1:17" x14ac:dyDescent="0.25">
      <c r="A478" s="5"/>
      <c r="B478" s="5"/>
      <c r="C478" s="18"/>
      <c r="O478" s="92"/>
      <c r="Q478" s="92"/>
    </row>
    <row r="479" spans="1:17" x14ac:dyDescent="0.25">
      <c r="A479" s="5"/>
      <c r="B479" s="5"/>
      <c r="C479" s="18"/>
      <c r="O479" s="92"/>
      <c r="Q479" s="92"/>
    </row>
    <row r="480" spans="1:17" x14ac:dyDescent="0.25">
      <c r="A480" s="5"/>
      <c r="B480" s="5"/>
      <c r="C480" s="18"/>
      <c r="O480" s="92"/>
      <c r="Q480" s="92"/>
    </row>
    <row r="481" spans="1:17" x14ac:dyDescent="0.25">
      <c r="A481" s="5"/>
      <c r="B481" s="5"/>
      <c r="C481" s="18"/>
      <c r="O481" s="92"/>
      <c r="Q481" s="92"/>
    </row>
    <row r="482" spans="1:17" x14ac:dyDescent="0.25">
      <c r="A482" s="5"/>
      <c r="B482" s="5"/>
      <c r="C482" s="18"/>
      <c r="O482" s="92"/>
      <c r="Q482" s="92"/>
    </row>
    <row r="483" spans="1:17" x14ac:dyDescent="0.25">
      <c r="A483" s="5"/>
      <c r="B483" s="5"/>
      <c r="C483" s="18"/>
      <c r="O483" s="92"/>
      <c r="Q483" s="92"/>
    </row>
    <row r="484" spans="1:17" x14ac:dyDescent="0.25">
      <c r="A484" s="5"/>
      <c r="B484" s="5"/>
      <c r="C484" s="18"/>
      <c r="O484" s="92"/>
      <c r="Q484" s="92"/>
    </row>
    <row r="485" spans="1:17" x14ac:dyDescent="0.25">
      <c r="A485" s="5"/>
      <c r="B485" s="5"/>
      <c r="C485" s="18"/>
      <c r="O485" s="92"/>
      <c r="Q485" s="92"/>
    </row>
    <row r="486" spans="1:17" x14ac:dyDescent="0.25">
      <c r="A486" s="5"/>
      <c r="B486" s="5"/>
      <c r="C486" s="18"/>
      <c r="O486" s="92"/>
      <c r="Q486" s="92"/>
    </row>
    <row r="487" spans="1:17" x14ac:dyDescent="0.25">
      <c r="A487" s="5"/>
      <c r="B487" s="5"/>
      <c r="C487" s="18"/>
      <c r="O487" s="92"/>
      <c r="Q487" s="92"/>
    </row>
    <row r="488" spans="1:17" x14ac:dyDescent="0.25">
      <c r="A488" s="5"/>
      <c r="B488" s="5"/>
      <c r="C488" s="18"/>
      <c r="O488" s="92"/>
      <c r="Q488" s="92"/>
    </row>
    <row r="489" spans="1:17" x14ac:dyDescent="0.25">
      <c r="A489" s="5"/>
      <c r="B489" s="5"/>
      <c r="C489" s="18"/>
      <c r="O489" s="92"/>
      <c r="Q489" s="92"/>
    </row>
    <row r="490" spans="1:17" x14ac:dyDescent="0.25">
      <c r="A490" s="5"/>
      <c r="B490" s="5"/>
      <c r="C490" s="18"/>
      <c r="O490" s="92"/>
      <c r="Q490" s="92"/>
    </row>
    <row r="491" spans="1:17" x14ac:dyDescent="0.25">
      <c r="A491" s="5"/>
      <c r="B491" s="5"/>
      <c r="C491" s="18"/>
      <c r="O491" s="92"/>
      <c r="Q491" s="92"/>
    </row>
    <row r="492" spans="1:17" x14ac:dyDescent="0.25">
      <c r="A492" s="5"/>
      <c r="B492" s="5"/>
      <c r="C492" s="18"/>
      <c r="O492" s="92"/>
      <c r="Q492" s="92"/>
    </row>
    <row r="493" spans="1:17" x14ac:dyDescent="0.25">
      <c r="A493" s="5"/>
      <c r="B493" s="5"/>
      <c r="C493" s="18"/>
      <c r="O493" s="92"/>
      <c r="Q493" s="92"/>
    </row>
    <row r="494" spans="1:17" x14ac:dyDescent="0.25">
      <c r="A494" s="5"/>
      <c r="B494" s="5"/>
      <c r="C494" s="18"/>
      <c r="O494" s="92"/>
      <c r="Q494" s="92"/>
    </row>
    <row r="495" spans="1:17" x14ac:dyDescent="0.25">
      <c r="A495" s="5"/>
      <c r="B495" s="5"/>
      <c r="C495" s="18"/>
      <c r="O495" s="92"/>
      <c r="Q495" s="92"/>
    </row>
    <row r="496" spans="1:17" x14ac:dyDescent="0.25">
      <c r="A496" s="5"/>
      <c r="B496" s="5"/>
      <c r="C496" s="18"/>
      <c r="O496" s="92"/>
      <c r="Q496" s="92"/>
    </row>
    <row r="497" spans="1:17" x14ac:dyDescent="0.25">
      <c r="A497" s="5"/>
      <c r="B497" s="5"/>
      <c r="C497" s="18"/>
      <c r="O497" s="92"/>
      <c r="Q497" s="92"/>
    </row>
    <row r="498" spans="1:17" x14ac:dyDescent="0.25">
      <c r="A498" s="5"/>
      <c r="B498" s="5"/>
      <c r="C498" s="18"/>
      <c r="O498" s="92"/>
      <c r="Q498" s="92"/>
    </row>
    <row r="499" spans="1:17" x14ac:dyDescent="0.25">
      <c r="A499" s="5"/>
      <c r="B499" s="5"/>
      <c r="C499" s="18"/>
      <c r="O499" s="92"/>
      <c r="Q499" s="92"/>
    </row>
    <row r="500" spans="1:17" x14ac:dyDescent="0.25">
      <c r="A500" s="5"/>
      <c r="B500" s="5"/>
      <c r="C500" s="18"/>
      <c r="O500" s="92"/>
      <c r="Q500" s="92"/>
    </row>
    <row r="501" spans="1:17" x14ac:dyDescent="0.25">
      <c r="A501" s="5"/>
      <c r="B501" s="5"/>
      <c r="C501" s="18"/>
      <c r="O501" s="92"/>
      <c r="Q501" s="92"/>
    </row>
    <row r="502" spans="1:17" x14ac:dyDescent="0.25">
      <c r="A502" s="5"/>
      <c r="B502" s="5"/>
      <c r="C502" s="18"/>
      <c r="O502" s="92"/>
      <c r="Q502" s="92"/>
    </row>
    <row r="503" spans="1:17" x14ac:dyDescent="0.25">
      <c r="A503" s="5"/>
      <c r="B503" s="5"/>
      <c r="C503" s="18"/>
      <c r="O503" s="92"/>
      <c r="Q503" s="92"/>
    </row>
    <row r="504" spans="1:17" x14ac:dyDescent="0.25">
      <c r="A504" s="5"/>
      <c r="B504" s="5"/>
      <c r="C504" s="18"/>
      <c r="O504" s="92"/>
      <c r="Q504" s="92"/>
    </row>
    <row r="505" spans="1:17" x14ac:dyDescent="0.25">
      <c r="A505" s="5"/>
      <c r="B505" s="5"/>
      <c r="C505" s="18"/>
      <c r="O505" s="92"/>
      <c r="Q505" s="92"/>
    </row>
    <row r="506" spans="1:17" x14ac:dyDescent="0.25">
      <c r="A506" s="5"/>
      <c r="B506" s="5"/>
      <c r="C506" s="18"/>
      <c r="O506" s="92"/>
      <c r="Q506" s="92"/>
    </row>
    <row r="507" spans="1:17" x14ac:dyDescent="0.25">
      <c r="A507" s="5"/>
      <c r="B507" s="5"/>
      <c r="C507" s="18"/>
      <c r="O507" s="92"/>
      <c r="Q507" s="92"/>
    </row>
    <row r="508" spans="1:17" x14ac:dyDescent="0.25">
      <c r="A508" s="5"/>
      <c r="B508" s="5"/>
      <c r="C508" s="18"/>
      <c r="O508" s="92"/>
      <c r="Q508" s="92"/>
    </row>
    <row r="509" spans="1:17" x14ac:dyDescent="0.25">
      <c r="A509" s="5"/>
      <c r="B509" s="5"/>
      <c r="C509" s="18"/>
      <c r="O509" s="92"/>
      <c r="Q509" s="92"/>
    </row>
    <row r="510" spans="1:17" x14ac:dyDescent="0.25">
      <c r="A510" s="5"/>
      <c r="B510" s="5"/>
      <c r="C510" s="18"/>
      <c r="O510" s="92"/>
      <c r="Q510" s="92"/>
    </row>
    <row r="511" spans="1:17" x14ac:dyDescent="0.25">
      <c r="A511" s="5"/>
      <c r="B511" s="5"/>
      <c r="C511" s="18"/>
      <c r="O511" s="92"/>
      <c r="Q511" s="92"/>
    </row>
    <row r="512" spans="1:17" x14ac:dyDescent="0.25">
      <c r="A512" s="5"/>
      <c r="B512" s="5"/>
      <c r="C512" s="18"/>
      <c r="O512" s="92"/>
      <c r="Q512" s="92"/>
    </row>
    <row r="513" spans="1:17" x14ac:dyDescent="0.25">
      <c r="A513" s="5"/>
      <c r="B513" s="5"/>
      <c r="C513" s="18"/>
      <c r="O513" s="92"/>
      <c r="Q513" s="92"/>
    </row>
    <row r="514" spans="1:17" x14ac:dyDescent="0.25">
      <c r="A514" s="5"/>
      <c r="B514" s="5"/>
      <c r="C514" s="18"/>
      <c r="O514" s="92"/>
      <c r="Q514" s="92"/>
    </row>
    <row r="515" spans="1:17" x14ac:dyDescent="0.25">
      <c r="A515" s="5"/>
      <c r="B515" s="5"/>
      <c r="C515" s="18"/>
      <c r="O515" s="92"/>
      <c r="Q515" s="92"/>
    </row>
    <row r="516" spans="1:17" x14ac:dyDescent="0.25">
      <c r="A516" s="5"/>
      <c r="B516" s="5"/>
      <c r="C516" s="18"/>
      <c r="O516" s="92"/>
      <c r="Q516" s="92"/>
    </row>
    <row r="517" spans="1:17" x14ac:dyDescent="0.25">
      <c r="A517" s="5"/>
      <c r="B517" s="5"/>
      <c r="C517" s="18"/>
      <c r="O517" s="92"/>
      <c r="Q517" s="92"/>
    </row>
    <row r="518" spans="1:17" x14ac:dyDescent="0.25">
      <c r="A518" s="5"/>
      <c r="B518" s="5"/>
      <c r="C518" s="18"/>
      <c r="O518" s="92"/>
      <c r="Q518" s="92"/>
    </row>
    <row r="519" spans="1:17" x14ac:dyDescent="0.25">
      <c r="A519" s="5"/>
      <c r="B519" s="5"/>
      <c r="C519" s="18"/>
      <c r="O519" s="92"/>
      <c r="Q519" s="92"/>
    </row>
    <row r="520" spans="1:17" x14ac:dyDescent="0.25">
      <c r="A520" s="5"/>
      <c r="B520" s="5"/>
      <c r="C520" s="18"/>
      <c r="O520" s="92"/>
      <c r="Q520" s="92"/>
    </row>
    <row r="521" spans="1:17" x14ac:dyDescent="0.25">
      <c r="A521" s="5"/>
      <c r="B521" s="5"/>
      <c r="C521" s="18"/>
      <c r="O521" s="92"/>
      <c r="Q521" s="92"/>
    </row>
    <row r="522" spans="1:17" x14ac:dyDescent="0.25">
      <c r="A522" s="5"/>
      <c r="B522" s="5"/>
      <c r="C522" s="18"/>
      <c r="O522" s="92"/>
      <c r="Q522" s="92"/>
    </row>
    <row r="523" spans="1:17" x14ac:dyDescent="0.25">
      <c r="A523" s="5"/>
      <c r="B523" s="5"/>
      <c r="C523" s="18"/>
      <c r="O523" s="92"/>
      <c r="Q523" s="92"/>
    </row>
    <row r="524" spans="1:17" x14ac:dyDescent="0.25">
      <c r="A524" s="5"/>
      <c r="B524" s="5"/>
      <c r="C524" s="18"/>
      <c r="O524" s="92"/>
      <c r="Q524" s="92"/>
    </row>
    <row r="525" spans="1:17" x14ac:dyDescent="0.25">
      <c r="A525" s="5"/>
      <c r="B525" s="5"/>
      <c r="C525" s="18"/>
      <c r="O525" s="92"/>
      <c r="Q525" s="92"/>
    </row>
    <row r="526" spans="1:17" x14ac:dyDescent="0.25">
      <c r="A526" s="5"/>
      <c r="B526" s="5"/>
      <c r="C526" s="18"/>
      <c r="O526" s="92"/>
      <c r="Q526" s="92"/>
    </row>
    <row r="527" spans="1:17" x14ac:dyDescent="0.25">
      <c r="A527" s="5"/>
      <c r="B527" s="5"/>
      <c r="C527" s="18"/>
      <c r="O527" s="92"/>
      <c r="Q527" s="92"/>
    </row>
    <row r="528" spans="1:17" x14ac:dyDescent="0.25">
      <c r="A528" s="5"/>
      <c r="B528" s="5"/>
      <c r="C528" s="18"/>
      <c r="O528" s="92"/>
      <c r="Q528" s="92"/>
    </row>
    <row r="529" spans="1:17" x14ac:dyDescent="0.25">
      <c r="A529" s="5"/>
      <c r="B529" s="5"/>
      <c r="C529" s="18"/>
      <c r="O529" s="92"/>
      <c r="Q529" s="92"/>
    </row>
    <row r="530" spans="1:17" x14ac:dyDescent="0.25">
      <c r="A530" s="5"/>
      <c r="B530" s="5"/>
      <c r="C530" s="18"/>
      <c r="O530" s="92"/>
      <c r="Q530" s="92"/>
    </row>
    <row r="531" spans="1:17" x14ac:dyDescent="0.25">
      <c r="A531" s="5"/>
      <c r="B531" s="5"/>
      <c r="C531" s="18"/>
      <c r="O531" s="92"/>
      <c r="Q531" s="92"/>
    </row>
    <row r="532" spans="1:17" x14ac:dyDescent="0.25">
      <c r="A532" s="5"/>
      <c r="B532" s="5"/>
      <c r="C532" s="18"/>
      <c r="O532" s="92"/>
      <c r="Q532" s="92"/>
    </row>
    <row r="533" spans="1:17" x14ac:dyDescent="0.25">
      <c r="A533" s="5"/>
      <c r="B533" s="5"/>
      <c r="C533" s="18"/>
      <c r="O533" s="92"/>
      <c r="Q533" s="92"/>
    </row>
    <row r="534" spans="1:17" x14ac:dyDescent="0.25">
      <c r="A534" s="5"/>
      <c r="B534" s="5"/>
      <c r="C534" s="18"/>
      <c r="O534" s="92"/>
      <c r="Q534" s="92"/>
    </row>
    <row r="535" spans="1:17" x14ac:dyDescent="0.25">
      <c r="A535" s="5"/>
      <c r="B535" s="5"/>
      <c r="C535" s="18"/>
      <c r="O535" s="92"/>
      <c r="Q535" s="92"/>
    </row>
    <row r="536" spans="1:17" x14ac:dyDescent="0.25">
      <c r="A536" s="5"/>
      <c r="B536" s="5"/>
      <c r="C536" s="18"/>
      <c r="O536" s="92"/>
      <c r="Q536" s="92"/>
    </row>
    <row r="537" spans="1:17" x14ac:dyDescent="0.25">
      <c r="A537" s="5"/>
      <c r="B537" s="5"/>
      <c r="C537" s="18"/>
      <c r="O537" s="92"/>
      <c r="Q537" s="92"/>
    </row>
    <row r="538" spans="1:17" x14ac:dyDescent="0.25">
      <c r="A538" s="5"/>
      <c r="B538" s="5"/>
      <c r="C538" s="18"/>
      <c r="O538" s="92"/>
      <c r="Q538" s="92"/>
    </row>
    <row r="539" spans="1:17" x14ac:dyDescent="0.25">
      <c r="A539" s="5"/>
      <c r="B539" s="5"/>
      <c r="C539" s="18"/>
      <c r="O539" s="92"/>
      <c r="Q539" s="92"/>
    </row>
    <row r="540" spans="1:17" x14ac:dyDescent="0.25">
      <c r="A540" s="5"/>
      <c r="B540" s="5"/>
      <c r="C540" s="18"/>
      <c r="O540" s="92"/>
      <c r="Q540" s="92"/>
    </row>
    <row r="541" spans="1:17" x14ac:dyDescent="0.25">
      <c r="A541" s="5"/>
      <c r="B541" s="5"/>
      <c r="C541" s="18"/>
      <c r="O541" s="92"/>
      <c r="Q541" s="92"/>
    </row>
    <row r="542" spans="1:17" x14ac:dyDescent="0.25">
      <c r="A542" s="5"/>
      <c r="B542" s="5"/>
      <c r="C542" s="18"/>
      <c r="O542" s="92"/>
      <c r="Q542" s="92"/>
    </row>
    <row r="543" spans="1:17" x14ac:dyDescent="0.25">
      <c r="A543" s="5"/>
      <c r="B543" s="5"/>
      <c r="C543" s="18"/>
      <c r="O543" s="92"/>
      <c r="Q543" s="92"/>
    </row>
    <row r="544" spans="1:17" x14ac:dyDescent="0.25">
      <c r="A544" s="5"/>
      <c r="B544" s="5"/>
      <c r="C544" s="18"/>
      <c r="O544" s="92"/>
      <c r="Q544" s="92"/>
    </row>
    <row r="545" spans="1:17" x14ac:dyDescent="0.25">
      <c r="A545" s="5"/>
      <c r="B545" s="5"/>
      <c r="C545" s="18"/>
      <c r="O545" s="92"/>
      <c r="Q545" s="92"/>
    </row>
    <row r="546" spans="1:17" x14ac:dyDescent="0.25">
      <c r="A546" s="5"/>
      <c r="B546" s="5"/>
      <c r="C546" s="18"/>
      <c r="O546" s="92"/>
      <c r="Q546" s="92"/>
    </row>
    <row r="547" spans="1:17" x14ac:dyDescent="0.25">
      <c r="A547" s="5"/>
      <c r="B547" s="5"/>
      <c r="C547" s="18"/>
      <c r="O547" s="92"/>
      <c r="Q547" s="92"/>
    </row>
    <row r="548" spans="1:17" x14ac:dyDescent="0.25">
      <c r="A548" s="5"/>
      <c r="B548" s="5"/>
      <c r="C548" s="18"/>
      <c r="O548" s="92"/>
      <c r="Q548" s="92"/>
    </row>
    <row r="549" spans="1:17" x14ac:dyDescent="0.25">
      <c r="A549" s="5"/>
      <c r="B549" s="5"/>
      <c r="C549" s="18"/>
      <c r="O549" s="92"/>
      <c r="Q549" s="92"/>
    </row>
    <row r="550" spans="1:17" x14ac:dyDescent="0.25">
      <c r="A550" s="5"/>
      <c r="B550" s="5"/>
      <c r="C550" s="18"/>
      <c r="O550" s="92"/>
      <c r="Q550" s="92"/>
    </row>
    <row r="551" spans="1:17" x14ac:dyDescent="0.25">
      <c r="A551" s="5"/>
      <c r="B551" s="5"/>
      <c r="C551" s="18"/>
      <c r="O551" s="92"/>
      <c r="Q551" s="92"/>
    </row>
    <row r="552" spans="1:17" x14ac:dyDescent="0.25">
      <c r="A552" s="5"/>
      <c r="B552" s="5"/>
      <c r="C552" s="18"/>
      <c r="O552" s="92"/>
      <c r="Q552" s="92"/>
    </row>
    <row r="553" spans="1:17" x14ac:dyDescent="0.25">
      <c r="A553" s="5"/>
      <c r="B553" s="5"/>
      <c r="C553" s="18"/>
      <c r="O553" s="92"/>
      <c r="Q553" s="92"/>
    </row>
    <row r="554" spans="1:17" x14ac:dyDescent="0.25">
      <c r="A554" s="5"/>
      <c r="B554" s="5"/>
      <c r="C554" s="18"/>
      <c r="O554" s="92"/>
      <c r="Q554" s="92"/>
    </row>
    <row r="555" spans="1:17" x14ac:dyDescent="0.25">
      <c r="A555" s="5"/>
      <c r="B555" s="5"/>
      <c r="C555" s="18"/>
      <c r="O555" s="92"/>
      <c r="Q555" s="92"/>
    </row>
    <row r="556" spans="1:17" x14ac:dyDescent="0.25">
      <c r="A556" s="5"/>
      <c r="B556" s="5"/>
      <c r="C556" s="18"/>
      <c r="O556" s="92"/>
      <c r="Q556" s="92"/>
    </row>
    <row r="557" spans="1:17" x14ac:dyDescent="0.25">
      <c r="A557" s="5"/>
      <c r="B557" s="5"/>
      <c r="C557" s="18"/>
      <c r="O557" s="92"/>
      <c r="Q557" s="92"/>
    </row>
    <row r="558" spans="1:17" x14ac:dyDescent="0.25">
      <c r="A558" s="5"/>
      <c r="B558" s="5"/>
      <c r="C558" s="18"/>
      <c r="O558" s="92"/>
      <c r="Q558" s="92"/>
    </row>
    <row r="559" spans="1:17" x14ac:dyDescent="0.25">
      <c r="A559" s="5"/>
      <c r="B559" s="5"/>
      <c r="C559" s="18"/>
      <c r="O559" s="92"/>
      <c r="Q559" s="92"/>
    </row>
    <row r="560" spans="1:17" x14ac:dyDescent="0.25">
      <c r="A560" s="5"/>
      <c r="B560" s="5"/>
      <c r="C560" s="18"/>
      <c r="O560" s="92"/>
      <c r="Q560" s="92"/>
    </row>
    <row r="561" spans="1:17" x14ac:dyDescent="0.25">
      <c r="A561" s="5"/>
      <c r="B561" s="5"/>
      <c r="C561" s="18"/>
      <c r="O561" s="92"/>
      <c r="Q561" s="92"/>
    </row>
    <row r="562" spans="1:17" x14ac:dyDescent="0.25">
      <c r="A562" s="5"/>
      <c r="B562" s="5"/>
      <c r="C562" s="18"/>
      <c r="O562" s="92"/>
      <c r="Q562" s="92"/>
    </row>
    <row r="563" spans="1:17" x14ac:dyDescent="0.25">
      <c r="A563" s="5"/>
      <c r="B563" s="5"/>
      <c r="C563" s="18"/>
      <c r="O563" s="92"/>
      <c r="Q563" s="92"/>
    </row>
    <row r="564" spans="1:17" x14ac:dyDescent="0.25">
      <c r="A564" s="5"/>
      <c r="B564" s="5"/>
      <c r="C564" s="18"/>
      <c r="O564" s="92"/>
      <c r="Q564" s="92"/>
    </row>
    <row r="565" spans="1:17" x14ac:dyDescent="0.25">
      <c r="A565" s="5"/>
      <c r="B565" s="5"/>
      <c r="C565" s="18"/>
      <c r="O565" s="92"/>
      <c r="Q565" s="92"/>
    </row>
    <row r="566" spans="1:17" x14ac:dyDescent="0.25">
      <c r="A566" s="5"/>
      <c r="B566" s="5"/>
      <c r="C566" s="18"/>
      <c r="O566" s="92"/>
      <c r="Q566" s="92"/>
    </row>
    <row r="567" spans="1:17" x14ac:dyDescent="0.25">
      <c r="A567" s="5"/>
      <c r="B567" s="5"/>
      <c r="C567" s="18"/>
      <c r="O567" s="92"/>
      <c r="Q567" s="92"/>
    </row>
    <row r="568" spans="1:17" x14ac:dyDescent="0.25">
      <c r="A568" s="5"/>
      <c r="B568" s="5"/>
      <c r="C568" s="18"/>
      <c r="O568" s="92"/>
      <c r="Q568" s="92"/>
    </row>
    <row r="569" spans="1:17" x14ac:dyDescent="0.25">
      <c r="A569" s="5"/>
      <c r="B569" s="5"/>
      <c r="C569" s="18"/>
      <c r="O569" s="92"/>
      <c r="Q569" s="92"/>
    </row>
    <row r="570" spans="1:17" x14ac:dyDescent="0.25">
      <c r="A570" s="5"/>
      <c r="B570" s="5"/>
      <c r="C570" s="18"/>
      <c r="O570" s="92"/>
      <c r="Q570" s="92"/>
    </row>
    <row r="571" spans="1:17" x14ac:dyDescent="0.25">
      <c r="A571" s="5"/>
      <c r="B571" s="5"/>
      <c r="C571" s="18"/>
      <c r="O571" s="92"/>
      <c r="Q571" s="92"/>
    </row>
    <row r="572" spans="1:17" x14ac:dyDescent="0.25">
      <c r="A572" s="5"/>
      <c r="B572" s="5"/>
      <c r="C572" s="18"/>
      <c r="O572" s="92"/>
      <c r="Q572" s="92"/>
    </row>
    <row r="573" spans="1:17" x14ac:dyDescent="0.25">
      <c r="A573" s="5"/>
      <c r="B573" s="5"/>
      <c r="C573" s="18"/>
      <c r="O573" s="92"/>
      <c r="Q573" s="92"/>
    </row>
    <row r="574" spans="1:17" x14ac:dyDescent="0.25">
      <c r="A574" s="5"/>
      <c r="B574" s="5"/>
      <c r="C574" s="18"/>
      <c r="O574" s="92"/>
      <c r="Q574" s="92"/>
    </row>
    <row r="575" spans="1:17" x14ac:dyDescent="0.25">
      <c r="A575" s="5"/>
      <c r="B575" s="5"/>
      <c r="C575" s="18"/>
      <c r="O575" s="92"/>
      <c r="Q575" s="92"/>
    </row>
    <row r="576" spans="1:17" x14ac:dyDescent="0.25">
      <c r="A576" s="5"/>
      <c r="B576" s="5"/>
      <c r="C576" s="18"/>
      <c r="O576" s="92"/>
      <c r="Q576" s="92"/>
    </row>
    <row r="577" spans="1:17" x14ac:dyDescent="0.25">
      <c r="A577" s="5"/>
      <c r="B577" s="5"/>
      <c r="C577" s="18"/>
      <c r="O577" s="92"/>
      <c r="Q577" s="92"/>
    </row>
    <row r="578" spans="1:17" x14ac:dyDescent="0.25">
      <c r="A578" s="5"/>
      <c r="B578" s="5"/>
      <c r="C578" s="18"/>
      <c r="O578" s="92"/>
      <c r="Q578" s="92"/>
    </row>
    <row r="579" spans="1:17" x14ac:dyDescent="0.25">
      <c r="A579" s="5"/>
      <c r="B579" s="5"/>
      <c r="C579" s="18"/>
      <c r="O579" s="92"/>
      <c r="Q579" s="92"/>
    </row>
    <row r="580" spans="1:17" x14ac:dyDescent="0.25">
      <c r="A580" s="5"/>
      <c r="B580" s="5"/>
      <c r="C580" s="18"/>
      <c r="O580" s="92"/>
      <c r="Q580" s="92"/>
    </row>
    <row r="581" spans="1:17" x14ac:dyDescent="0.25">
      <c r="A581" s="5"/>
      <c r="B581" s="5"/>
      <c r="C581" s="18"/>
      <c r="O581" s="92"/>
      <c r="Q581" s="92"/>
    </row>
    <row r="582" spans="1:17" x14ac:dyDescent="0.25">
      <c r="A582" s="5"/>
      <c r="B582" s="5"/>
      <c r="C582" s="18"/>
      <c r="O582" s="92"/>
      <c r="Q582" s="92"/>
    </row>
    <row r="583" spans="1:17" x14ac:dyDescent="0.25">
      <c r="A583" s="5"/>
      <c r="B583" s="5"/>
      <c r="C583" s="18"/>
      <c r="O583" s="92"/>
      <c r="Q583" s="92"/>
    </row>
    <row r="584" spans="1:17" x14ac:dyDescent="0.25">
      <c r="A584" s="5"/>
      <c r="B584" s="5"/>
      <c r="C584" s="18"/>
      <c r="O584" s="92"/>
      <c r="Q584" s="92"/>
    </row>
    <row r="585" spans="1:17" x14ac:dyDescent="0.25">
      <c r="A585" s="5"/>
      <c r="B585" s="5"/>
      <c r="C585" s="18"/>
      <c r="O585" s="92"/>
      <c r="Q585" s="92"/>
    </row>
    <row r="586" spans="1:17" x14ac:dyDescent="0.25">
      <c r="A586" s="5"/>
      <c r="B586" s="5"/>
      <c r="C586" s="18"/>
      <c r="O586" s="92"/>
      <c r="Q586" s="92"/>
    </row>
    <row r="587" spans="1:17" x14ac:dyDescent="0.25">
      <c r="A587" s="5"/>
      <c r="B587" s="5"/>
      <c r="C587" s="18"/>
      <c r="O587" s="92"/>
      <c r="Q587" s="92"/>
    </row>
    <row r="588" spans="1:17" x14ac:dyDescent="0.25">
      <c r="A588" s="5"/>
      <c r="B588" s="5"/>
      <c r="C588" s="18"/>
      <c r="O588" s="92"/>
      <c r="Q588" s="92"/>
    </row>
    <row r="589" spans="1:17" x14ac:dyDescent="0.25">
      <c r="A589" s="5"/>
      <c r="B589" s="5"/>
      <c r="C589" s="18"/>
      <c r="O589" s="92"/>
      <c r="Q589" s="92"/>
    </row>
    <row r="590" spans="1:17" x14ac:dyDescent="0.25">
      <c r="A590" s="5"/>
      <c r="B590" s="5"/>
      <c r="C590" s="18"/>
      <c r="O590" s="92"/>
      <c r="Q590" s="92"/>
    </row>
    <row r="591" spans="1:17" x14ac:dyDescent="0.25">
      <c r="A591" s="5"/>
      <c r="B591" s="5"/>
      <c r="C591" s="18"/>
      <c r="O591" s="92"/>
      <c r="Q591" s="92"/>
    </row>
    <row r="592" spans="1:17" x14ac:dyDescent="0.25">
      <c r="A592" s="5"/>
      <c r="B592" s="5"/>
      <c r="C592" s="18"/>
      <c r="O592" s="92"/>
      <c r="Q592" s="92"/>
    </row>
    <row r="593" spans="1:17" x14ac:dyDescent="0.25">
      <c r="A593" s="5"/>
      <c r="B593" s="5"/>
      <c r="C593" s="18"/>
      <c r="O593" s="92"/>
      <c r="Q593" s="92"/>
    </row>
    <row r="594" spans="1:17" x14ac:dyDescent="0.25">
      <c r="A594" s="5"/>
      <c r="B594" s="5"/>
      <c r="C594" s="18"/>
      <c r="O594" s="92"/>
      <c r="Q594" s="92"/>
    </row>
    <row r="595" spans="1:17" x14ac:dyDescent="0.25">
      <c r="A595" s="5"/>
      <c r="B595" s="5"/>
      <c r="C595" s="18"/>
      <c r="O595" s="92"/>
      <c r="Q595" s="92"/>
    </row>
    <row r="596" spans="1:17" x14ac:dyDescent="0.25">
      <c r="A596" s="5"/>
      <c r="B596" s="5"/>
      <c r="C596" s="18"/>
      <c r="O596" s="92"/>
      <c r="Q596" s="92"/>
    </row>
    <row r="597" spans="1:17" x14ac:dyDescent="0.25">
      <c r="A597" s="5"/>
      <c r="B597" s="5"/>
      <c r="C597" s="18"/>
      <c r="O597" s="92"/>
      <c r="Q597" s="92"/>
    </row>
    <row r="598" spans="1:17" x14ac:dyDescent="0.25">
      <c r="A598" s="5"/>
      <c r="B598" s="5"/>
      <c r="C598" s="18"/>
      <c r="O598" s="92"/>
      <c r="Q598" s="92"/>
    </row>
    <row r="599" spans="1:17" x14ac:dyDescent="0.25">
      <c r="A599" s="5"/>
      <c r="B599" s="5"/>
      <c r="C599" s="18"/>
      <c r="O599" s="92"/>
      <c r="Q599" s="92"/>
    </row>
    <row r="600" spans="1:17" x14ac:dyDescent="0.25">
      <c r="A600" s="5"/>
      <c r="B600" s="5"/>
      <c r="C600" s="18"/>
      <c r="O600" s="92"/>
      <c r="Q600" s="92"/>
    </row>
    <row r="601" spans="1:17" x14ac:dyDescent="0.25">
      <c r="A601" s="5"/>
      <c r="B601" s="5"/>
      <c r="C601" s="18"/>
      <c r="O601" s="92"/>
      <c r="Q601" s="92"/>
    </row>
    <row r="602" spans="1:17" x14ac:dyDescent="0.25">
      <c r="A602" s="5"/>
      <c r="B602" s="5"/>
      <c r="C602" s="18"/>
      <c r="O602" s="92"/>
      <c r="Q602" s="92"/>
    </row>
    <row r="603" spans="1:17" x14ac:dyDescent="0.25">
      <c r="A603" s="5"/>
      <c r="B603" s="5"/>
      <c r="C603" s="18"/>
      <c r="O603" s="92"/>
      <c r="Q603" s="92"/>
    </row>
    <row r="604" spans="1:17" x14ac:dyDescent="0.25">
      <c r="A604" s="5"/>
      <c r="B604" s="5"/>
      <c r="C604" s="18"/>
      <c r="O604" s="92"/>
      <c r="Q604" s="92"/>
    </row>
    <row r="605" spans="1:17" x14ac:dyDescent="0.25">
      <c r="A605" s="5"/>
      <c r="B605" s="5"/>
      <c r="C605" s="18"/>
      <c r="O605" s="92"/>
      <c r="Q605" s="92"/>
    </row>
    <row r="606" spans="1:17" x14ac:dyDescent="0.25">
      <c r="A606" s="5"/>
      <c r="B606" s="5"/>
      <c r="C606" s="18"/>
      <c r="O606" s="92"/>
      <c r="Q606" s="92"/>
    </row>
    <row r="607" spans="1:17" x14ac:dyDescent="0.25">
      <c r="A607" s="5"/>
      <c r="B607" s="5"/>
      <c r="C607" s="18"/>
      <c r="O607" s="92"/>
      <c r="Q607" s="92"/>
    </row>
    <row r="608" spans="1:17" x14ac:dyDescent="0.25">
      <c r="A608" s="5"/>
      <c r="B608" s="5"/>
      <c r="C608" s="18"/>
      <c r="O608" s="92"/>
      <c r="Q608" s="92"/>
    </row>
    <row r="609" spans="1:17" x14ac:dyDescent="0.25">
      <c r="A609" s="5"/>
      <c r="B609" s="5"/>
      <c r="C609" s="18"/>
      <c r="O609" s="92"/>
      <c r="Q609" s="92"/>
    </row>
    <row r="610" spans="1:17" x14ac:dyDescent="0.25">
      <c r="A610" s="5"/>
      <c r="B610" s="5"/>
      <c r="C610" s="18"/>
      <c r="O610" s="92"/>
      <c r="Q610" s="92"/>
    </row>
    <row r="611" spans="1:17" x14ac:dyDescent="0.25">
      <c r="A611" s="5"/>
      <c r="B611" s="5"/>
      <c r="C611" s="18"/>
      <c r="O611" s="92"/>
      <c r="Q611" s="92"/>
    </row>
    <row r="612" spans="1:17" x14ac:dyDescent="0.25">
      <c r="A612" s="5"/>
      <c r="B612" s="5"/>
      <c r="C612" s="18"/>
      <c r="O612" s="92"/>
      <c r="Q612" s="92"/>
    </row>
    <row r="613" spans="1:17" x14ac:dyDescent="0.25">
      <c r="A613" s="5"/>
      <c r="B613" s="5"/>
      <c r="C613" s="18"/>
      <c r="O613" s="92"/>
      <c r="Q613" s="92"/>
    </row>
    <row r="614" spans="1:17" x14ac:dyDescent="0.25">
      <c r="A614" s="5"/>
      <c r="B614" s="5"/>
      <c r="C614" s="18"/>
      <c r="O614" s="92"/>
      <c r="Q614" s="92"/>
    </row>
    <row r="615" spans="1:17" x14ac:dyDescent="0.25">
      <c r="A615" s="5"/>
      <c r="B615" s="5"/>
      <c r="C615" s="18"/>
      <c r="O615" s="92"/>
      <c r="Q615" s="92"/>
    </row>
    <row r="616" spans="1:17" x14ac:dyDescent="0.25">
      <c r="A616" s="5"/>
      <c r="B616" s="5"/>
      <c r="C616" s="18"/>
      <c r="O616" s="92"/>
      <c r="Q616" s="92"/>
    </row>
    <row r="617" spans="1:17" x14ac:dyDescent="0.25">
      <c r="A617" s="5"/>
      <c r="B617" s="5"/>
      <c r="C617" s="18"/>
      <c r="O617" s="92"/>
      <c r="Q617" s="92"/>
    </row>
    <row r="618" spans="1:17" x14ac:dyDescent="0.25">
      <c r="A618" s="5"/>
      <c r="B618" s="5"/>
      <c r="C618" s="18"/>
      <c r="O618" s="92"/>
      <c r="Q618" s="92"/>
    </row>
    <row r="619" spans="1:17" x14ac:dyDescent="0.25">
      <c r="A619" s="5"/>
      <c r="B619" s="5"/>
      <c r="C619" s="18"/>
      <c r="O619" s="92"/>
      <c r="Q619" s="92"/>
    </row>
    <row r="620" spans="1:17" x14ac:dyDescent="0.25">
      <c r="A620" s="5"/>
      <c r="B620" s="5"/>
      <c r="C620" s="18"/>
      <c r="O620" s="92"/>
      <c r="Q620" s="92"/>
    </row>
    <row r="621" spans="1:17" x14ac:dyDescent="0.25">
      <c r="A621" s="5"/>
      <c r="B621" s="5"/>
      <c r="C621" s="18"/>
      <c r="O621" s="92"/>
      <c r="Q621" s="92"/>
    </row>
    <row r="622" spans="1:17" x14ac:dyDescent="0.25">
      <c r="A622" s="5"/>
      <c r="B622" s="5"/>
      <c r="C622" s="18"/>
      <c r="O622" s="92"/>
      <c r="Q622" s="92"/>
    </row>
    <row r="623" spans="1:17" x14ac:dyDescent="0.25">
      <c r="A623" s="5"/>
      <c r="B623" s="5"/>
      <c r="C623" s="18"/>
      <c r="O623" s="92"/>
      <c r="Q623" s="92"/>
    </row>
    <row r="624" spans="1:17" x14ac:dyDescent="0.25">
      <c r="A624" s="5"/>
      <c r="B624" s="5"/>
      <c r="C624" s="18"/>
      <c r="O624" s="92"/>
      <c r="Q624" s="92"/>
    </row>
    <row r="625" spans="1:17" x14ac:dyDescent="0.25">
      <c r="A625" s="5"/>
      <c r="B625" s="5"/>
      <c r="C625" s="18"/>
      <c r="O625" s="92"/>
      <c r="Q625" s="92"/>
    </row>
    <row r="626" spans="1:17" x14ac:dyDescent="0.25">
      <c r="A626" s="5"/>
      <c r="B626" s="5"/>
      <c r="C626" s="18"/>
      <c r="O626" s="92"/>
      <c r="Q626" s="92"/>
    </row>
    <row r="627" spans="1:17" x14ac:dyDescent="0.25">
      <c r="A627" s="5"/>
      <c r="B627" s="5"/>
      <c r="C627" s="18"/>
      <c r="O627" s="92"/>
      <c r="Q627" s="92"/>
    </row>
    <row r="628" spans="1:17" x14ac:dyDescent="0.25">
      <c r="A628" s="5"/>
      <c r="B628" s="5"/>
      <c r="C628" s="18"/>
      <c r="O628" s="92"/>
      <c r="Q628" s="92"/>
    </row>
    <row r="629" spans="1:17" x14ac:dyDescent="0.25">
      <c r="A629" s="5"/>
      <c r="B629" s="5"/>
      <c r="C629" s="18"/>
      <c r="O629" s="92"/>
      <c r="Q629" s="92"/>
    </row>
    <row r="630" spans="1:17" x14ac:dyDescent="0.25">
      <c r="A630" s="5"/>
      <c r="B630" s="5"/>
      <c r="C630" s="18"/>
      <c r="O630" s="92"/>
      <c r="Q630" s="92"/>
    </row>
    <row r="631" spans="1:17" x14ac:dyDescent="0.25">
      <c r="A631" s="5"/>
      <c r="B631" s="5"/>
      <c r="C631" s="18"/>
      <c r="O631" s="92"/>
      <c r="Q631" s="92"/>
    </row>
    <row r="632" spans="1:17" x14ac:dyDescent="0.25">
      <c r="A632" s="5"/>
      <c r="B632" s="5"/>
      <c r="C632" s="18"/>
      <c r="O632" s="92"/>
      <c r="Q632" s="92"/>
    </row>
    <row r="633" spans="1:17" x14ac:dyDescent="0.25">
      <c r="A633" s="5"/>
      <c r="B633" s="5"/>
      <c r="C633" s="18"/>
      <c r="O633" s="92"/>
      <c r="Q633" s="92"/>
    </row>
    <row r="634" spans="1:17" x14ac:dyDescent="0.25">
      <c r="A634" s="5"/>
      <c r="B634" s="5"/>
      <c r="C634" s="18"/>
      <c r="O634" s="92"/>
      <c r="Q634" s="92"/>
    </row>
    <row r="635" spans="1:17" x14ac:dyDescent="0.25">
      <c r="A635" s="5"/>
      <c r="B635" s="5"/>
      <c r="C635" s="18"/>
      <c r="O635" s="92"/>
      <c r="Q635" s="92"/>
    </row>
    <row r="636" spans="1:17" x14ac:dyDescent="0.25">
      <c r="A636" s="5"/>
      <c r="B636" s="5"/>
      <c r="C636" s="18"/>
      <c r="O636" s="92"/>
      <c r="Q636" s="92"/>
    </row>
    <row r="637" spans="1:17" x14ac:dyDescent="0.25">
      <c r="A637" s="5"/>
      <c r="B637" s="5"/>
      <c r="C637" s="18"/>
      <c r="O637" s="92"/>
      <c r="Q637" s="92"/>
    </row>
    <row r="638" spans="1:17" x14ac:dyDescent="0.25">
      <c r="A638" s="5"/>
      <c r="B638" s="5"/>
      <c r="C638" s="18"/>
      <c r="O638" s="92"/>
      <c r="Q638" s="92"/>
    </row>
    <row r="639" spans="1:17" x14ac:dyDescent="0.25">
      <c r="A639" s="5"/>
      <c r="B639" s="5"/>
      <c r="C639" s="18"/>
      <c r="O639" s="92"/>
      <c r="Q639" s="92"/>
    </row>
    <row r="640" spans="1:17" x14ac:dyDescent="0.25">
      <c r="A640" s="5"/>
      <c r="B640" s="5"/>
      <c r="C640" s="18"/>
      <c r="O640" s="92"/>
      <c r="Q640" s="92"/>
    </row>
    <row r="641" spans="1:17" x14ac:dyDescent="0.25">
      <c r="A641" s="5"/>
      <c r="B641" s="5"/>
      <c r="C641" s="18"/>
      <c r="O641" s="92"/>
      <c r="Q641" s="92"/>
    </row>
    <row r="642" spans="1:17" x14ac:dyDescent="0.25">
      <c r="A642" s="5"/>
      <c r="B642" s="5"/>
      <c r="C642" s="18"/>
      <c r="O642" s="92"/>
      <c r="Q642" s="92"/>
    </row>
    <row r="643" spans="1:17" x14ac:dyDescent="0.25">
      <c r="A643" s="5"/>
      <c r="B643" s="5"/>
      <c r="C643" s="18"/>
      <c r="O643" s="92"/>
      <c r="Q643" s="92"/>
    </row>
    <row r="644" spans="1:17" x14ac:dyDescent="0.25">
      <c r="A644" s="5"/>
      <c r="B644" s="5"/>
      <c r="C644" s="18"/>
      <c r="O644" s="92"/>
      <c r="Q644" s="92"/>
    </row>
    <row r="645" spans="1:17" x14ac:dyDescent="0.25">
      <c r="A645" s="5"/>
      <c r="B645" s="5"/>
      <c r="C645" s="18"/>
      <c r="O645" s="92"/>
      <c r="Q645" s="92"/>
    </row>
    <row r="646" spans="1:17" x14ac:dyDescent="0.25">
      <c r="A646" s="5"/>
      <c r="B646" s="5"/>
      <c r="C646" s="18"/>
      <c r="O646" s="92"/>
      <c r="Q646" s="92"/>
    </row>
    <row r="647" spans="1:17" x14ac:dyDescent="0.25">
      <c r="A647" s="5"/>
      <c r="B647" s="5"/>
      <c r="C647" s="18"/>
      <c r="O647" s="92"/>
      <c r="Q647" s="92"/>
    </row>
    <row r="648" spans="1:17" x14ac:dyDescent="0.25">
      <c r="A648" s="5"/>
      <c r="B648" s="5"/>
      <c r="C648" s="18"/>
      <c r="O648" s="92"/>
      <c r="Q648" s="92"/>
    </row>
    <row r="649" spans="1:17" x14ac:dyDescent="0.25">
      <c r="A649" s="5"/>
      <c r="B649" s="5"/>
      <c r="C649" s="18"/>
      <c r="O649" s="92"/>
      <c r="Q649" s="92"/>
    </row>
    <row r="650" spans="1:17" x14ac:dyDescent="0.25">
      <c r="A650" s="5"/>
      <c r="B650" s="5"/>
      <c r="C650" s="18"/>
      <c r="O650" s="92"/>
      <c r="Q650" s="92"/>
    </row>
    <row r="651" spans="1:17" x14ac:dyDescent="0.25">
      <c r="A651" s="5"/>
      <c r="B651" s="5"/>
      <c r="C651" s="18"/>
      <c r="O651" s="92"/>
      <c r="Q651" s="92"/>
    </row>
    <row r="652" spans="1:17" x14ac:dyDescent="0.25">
      <c r="A652" s="5"/>
      <c r="B652" s="5"/>
      <c r="C652" s="18"/>
      <c r="O652" s="92"/>
      <c r="Q652" s="92"/>
    </row>
    <row r="653" spans="1:17" x14ac:dyDescent="0.25">
      <c r="A653" s="5"/>
      <c r="B653" s="5"/>
      <c r="C653" s="18"/>
      <c r="O653" s="92"/>
      <c r="Q653" s="92"/>
    </row>
    <row r="654" spans="1:17" x14ac:dyDescent="0.25">
      <c r="A654" s="5"/>
      <c r="B654" s="5"/>
      <c r="C654" s="18"/>
      <c r="O654" s="92"/>
      <c r="Q654" s="92"/>
    </row>
    <row r="655" spans="1:17" x14ac:dyDescent="0.25">
      <c r="A655" s="5"/>
      <c r="B655" s="5"/>
      <c r="C655" s="18"/>
      <c r="O655" s="92"/>
      <c r="Q655" s="92"/>
    </row>
    <row r="656" spans="1:17" x14ac:dyDescent="0.25">
      <c r="A656" s="5"/>
      <c r="B656" s="5"/>
      <c r="C656" s="18"/>
      <c r="O656" s="92"/>
      <c r="Q656" s="92"/>
    </row>
    <row r="657" spans="1:17" x14ac:dyDescent="0.25">
      <c r="A657" s="5"/>
      <c r="B657" s="5"/>
      <c r="C657" s="18"/>
      <c r="O657" s="92"/>
      <c r="Q657" s="92"/>
    </row>
    <row r="658" spans="1:17" x14ac:dyDescent="0.25">
      <c r="A658" s="5"/>
      <c r="B658" s="5"/>
      <c r="C658" s="18"/>
      <c r="O658" s="92"/>
      <c r="Q658" s="92"/>
    </row>
    <row r="659" spans="1:17" x14ac:dyDescent="0.25">
      <c r="A659" s="5"/>
      <c r="B659" s="5"/>
      <c r="C659" s="18"/>
      <c r="O659" s="92"/>
      <c r="Q659" s="92"/>
    </row>
    <row r="660" spans="1:17" x14ac:dyDescent="0.25">
      <c r="A660" s="5"/>
      <c r="B660" s="5"/>
      <c r="C660" s="18"/>
      <c r="O660" s="92"/>
      <c r="Q660" s="92"/>
    </row>
    <row r="661" spans="1:17" x14ac:dyDescent="0.25">
      <c r="A661" s="5"/>
      <c r="B661" s="5"/>
      <c r="C661" s="18"/>
      <c r="O661" s="92"/>
      <c r="Q661" s="92"/>
    </row>
    <row r="662" spans="1:17" x14ac:dyDescent="0.25">
      <c r="A662" s="5"/>
      <c r="B662" s="5"/>
      <c r="C662" s="18"/>
      <c r="O662" s="92"/>
      <c r="Q662" s="92"/>
    </row>
    <row r="663" spans="1:17" x14ac:dyDescent="0.25">
      <c r="A663" s="5"/>
      <c r="B663" s="5"/>
      <c r="C663" s="18"/>
      <c r="O663" s="92"/>
      <c r="Q663" s="92"/>
    </row>
    <row r="664" spans="1:17" x14ac:dyDescent="0.25">
      <c r="A664" s="5"/>
      <c r="B664" s="5"/>
      <c r="C664" s="18"/>
      <c r="O664" s="92"/>
      <c r="Q664" s="92"/>
    </row>
    <row r="665" spans="1:17" x14ac:dyDescent="0.25">
      <c r="A665" s="5"/>
      <c r="B665" s="5"/>
      <c r="C665" s="18"/>
      <c r="O665" s="92"/>
      <c r="Q665" s="92"/>
    </row>
    <row r="666" spans="1:17" x14ac:dyDescent="0.25">
      <c r="A666" s="5"/>
      <c r="B666" s="5"/>
      <c r="C666" s="18"/>
      <c r="O666" s="92"/>
      <c r="Q666" s="92"/>
    </row>
    <row r="667" spans="1:17" x14ac:dyDescent="0.25">
      <c r="A667" s="5"/>
      <c r="B667" s="5"/>
      <c r="C667" s="18"/>
      <c r="O667" s="92"/>
      <c r="Q667" s="92"/>
    </row>
    <row r="668" spans="1:17" x14ac:dyDescent="0.25">
      <c r="A668" s="5"/>
      <c r="B668" s="5"/>
      <c r="C668" s="18"/>
      <c r="O668" s="92"/>
      <c r="Q668" s="92"/>
    </row>
    <row r="669" spans="1:17" x14ac:dyDescent="0.25">
      <c r="A669" s="5"/>
      <c r="B669" s="5"/>
      <c r="C669" s="18"/>
      <c r="O669" s="92"/>
      <c r="Q669" s="92"/>
    </row>
    <row r="670" spans="1:17" x14ac:dyDescent="0.25">
      <c r="A670" s="5"/>
      <c r="B670" s="5"/>
      <c r="C670" s="18"/>
      <c r="O670" s="92"/>
      <c r="Q670" s="92"/>
    </row>
    <row r="671" spans="1:17" x14ac:dyDescent="0.25">
      <c r="A671" s="5"/>
      <c r="B671" s="5"/>
      <c r="C671" s="18"/>
      <c r="O671" s="92"/>
      <c r="Q671" s="92"/>
    </row>
    <row r="672" spans="1:17" x14ac:dyDescent="0.25">
      <c r="A672" s="5"/>
      <c r="B672" s="5"/>
      <c r="C672" s="18"/>
      <c r="O672" s="92"/>
      <c r="Q672" s="92"/>
    </row>
    <row r="673" spans="1:17" x14ac:dyDescent="0.25">
      <c r="A673" s="5"/>
      <c r="B673" s="5"/>
      <c r="C673" s="18"/>
      <c r="O673" s="92"/>
      <c r="Q673" s="92"/>
    </row>
    <row r="674" spans="1:17" x14ac:dyDescent="0.25">
      <c r="A674" s="5"/>
      <c r="B674" s="5"/>
      <c r="C674" s="18"/>
      <c r="O674" s="92"/>
      <c r="Q674" s="92"/>
    </row>
    <row r="675" spans="1:17" x14ac:dyDescent="0.25">
      <c r="A675" s="5"/>
      <c r="B675" s="5"/>
      <c r="C675" s="18"/>
      <c r="O675" s="92"/>
      <c r="Q675" s="92"/>
    </row>
    <row r="676" spans="1:17" x14ac:dyDescent="0.25">
      <c r="A676" s="5"/>
      <c r="B676" s="5"/>
      <c r="C676" s="18"/>
      <c r="O676" s="92"/>
      <c r="Q676" s="92"/>
    </row>
    <row r="677" spans="1:17" x14ac:dyDescent="0.25">
      <c r="A677" s="5"/>
      <c r="B677" s="5"/>
      <c r="C677" s="18"/>
      <c r="O677" s="92"/>
      <c r="Q677" s="92"/>
    </row>
    <row r="678" spans="1:17" x14ac:dyDescent="0.25">
      <c r="A678" s="5"/>
      <c r="B678" s="5"/>
      <c r="C678" s="18"/>
      <c r="O678" s="92"/>
      <c r="Q678" s="92"/>
    </row>
    <row r="679" spans="1:17" x14ac:dyDescent="0.25">
      <c r="A679" s="5"/>
      <c r="B679" s="5"/>
      <c r="C679" s="18"/>
      <c r="O679" s="92"/>
      <c r="Q679" s="92"/>
    </row>
    <row r="680" spans="1:17" x14ac:dyDescent="0.25">
      <c r="A680" s="5"/>
      <c r="B680" s="5"/>
      <c r="C680" s="18"/>
      <c r="O680" s="92"/>
      <c r="Q680" s="92"/>
    </row>
    <row r="681" spans="1:17" x14ac:dyDescent="0.25">
      <c r="A681" s="5"/>
      <c r="B681" s="5"/>
      <c r="C681" s="18"/>
      <c r="O681" s="92"/>
      <c r="Q681" s="92"/>
    </row>
    <row r="682" spans="1:17" x14ac:dyDescent="0.25">
      <c r="A682" s="5"/>
      <c r="B682" s="5"/>
      <c r="C682" s="18"/>
      <c r="O682" s="92"/>
      <c r="Q682" s="92"/>
    </row>
    <row r="683" spans="1:17" x14ac:dyDescent="0.25">
      <c r="A683" s="5"/>
      <c r="B683" s="5"/>
      <c r="C683" s="18"/>
      <c r="O683" s="92"/>
      <c r="Q683" s="92"/>
    </row>
    <row r="684" spans="1:17" x14ac:dyDescent="0.25">
      <c r="A684" s="5"/>
      <c r="B684" s="5"/>
      <c r="C684" s="18"/>
      <c r="O684" s="92"/>
      <c r="Q684" s="92"/>
    </row>
    <row r="685" spans="1:17" x14ac:dyDescent="0.25">
      <c r="A685" s="5"/>
      <c r="B685" s="5"/>
      <c r="C685" s="18"/>
      <c r="O685" s="92"/>
      <c r="Q685" s="92"/>
    </row>
    <row r="686" spans="1:17" x14ac:dyDescent="0.25">
      <c r="A686" s="5"/>
      <c r="B686" s="5"/>
      <c r="C686" s="18"/>
      <c r="O686" s="92"/>
      <c r="Q686" s="92"/>
    </row>
    <row r="687" spans="1:17" x14ac:dyDescent="0.25">
      <c r="A687" s="5"/>
      <c r="B687" s="5"/>
      <c r="C687" s="18"/>
      <c r="O687" s="92"/>
      <c r="Q687" s="92"/>
    </row>
    <row r="688" spans="1:17" x14ac:dyDescent="0.25">
      <c r="A688" s="5"/>
      <c r="B688" s="5"/>
      <c r="C688" s="18"/>
      <c r="O688" s="92"/>
      <c r="Q688" s="92"/>
    </row>
    <row r="689" spans="1:17" x14ac:dyDescent="0.25">
      <c r="A689" s="5"/>
      <c r="B689" s="5"/>
      <c r="C689" s="18"/>
      <c r="O689" s="92"/>
      <c r="Q689" s="92"/>
    </row>
    <row r="690" spans="1:17" x14ac:dyDescent="0.25">
      <c r="A690" s="5"/>
      <c r="B690" s="5"/>
      <c r="C690" s="18"/>
      <c r="O690" s="92"/>
      <c r="Q690" s="92"/>
    </row>
    <row r="691" spans="1:17" x14ac:dyDescent="0.25">
      <c r="A691" s="5"/>
      <c r="B691" s="5"/>
      <c r="C691" s="18"/>
      <c r="O691" s="92"/>
      <c r="Q691" s="92"/>
    </row>
    <row r="692" spans="1:17" x14ac:dyDescent="0.25">
      <c r="A692" s="5"/>
      <c r="B692" s="5"/>
      <c r="C692" s="18"/>
      <c r="O692" s="92"/>
      <c r="Q692" s="92"/>
    </row>
    <row r="693" spans="1:17" x14ac:dyDescent="0.25">
      <c r="A693" s="5"/>
      <c r="O693" s="92"/>
      <c r="Q693" s="92"/>
    </row>
    <row r="694" spans="1:17" x14ac:dyDescent="0.25">
      <c r="A694" s="5"/>
      <c r="O694" s="92"/>
      <c r="Q694" s="92"/>
    </row>
    <row r="695" spans="1:17" x14ac:dyDescent="0.25">
      <c r="A695" s="5"/>
      <c r="O695" s="92"/>
      <c r="Q695" s="92"/>
    </row>
    <row r="696" spans="1:17" x14ac:dyDescent="0.25">
      <c r="A696" s="5"/>
      <c r="O696" s="92"/>
      <c r="Q696" s="92"/>
    </row>
    <row r="697" spans="1:17" x14ac:dyDescent="0.25">
      <c r="A697" s="5"/>
      <c r="O697" s="92"/>
      <c r="Q697" s="92"/>
    </row>
    <row r="698" spans="1:17" x14ac:dyDescent="0.25">
      <c r="A698" s="5"/>
      <c r="O698" s="92"/>
      <c r="Q698" s="92"/>
    </row>
    <row r="699" spans="1:17" x14ac:dyDescent="0.25">
      <c r="A699" s="5"/>
      <c r="O699" s="92"/>
      <c r="Q699" s="92"/>
    </row>
    <row r="700" spans="1:17" x14ac:dyDescent="0.25">
      <c r="A700" s="5"/>
      <c r="O700" s="92"/>
      <c r="Q700" s="92"/>
    </row>
    <row r="701" spans="1:17" x14ac:dyDescent="0.25">
      <c r="A701" s="5"/>
      <c r="O701" s="92"/>
      <c r="Q701" s="92"/>
    </row>
    <row r="702" spans="1:17" x14ac:dyDescent="0.25">
      <c r="A702" s="5"/>
      <c r="O702" s="92"/>
      <c r="Q702" s="92"/>
    </row>
    <row r="703" spans="1:17" x14ac:dyDescent="0.25">
      <c r="A703" s="5"/>
      <c r="O703" s="92"/>
      <c r="Q703" s="92"/>
    </row>
    <row r="704" spans="1:17" x14ac:dyDescent="0.25">
      <c r="A704" s="5"/>
      <c r="O704" s="92"/>
      <c r="Q704" s="92"/>
    </row>
    <row r="705" spans="1:17" ht="11.25" x14ac:dyDescent="0.25">
      <c r="A705" s="5"/>
      <c r="B705" s="5"/>
      <c r="C705" s="5"/>
      <c r="F705" s="5"/>
      <c r="N705" s="5"/>
      <c r="O705" s="92"/>
      <c r="Q705" s="92"/>
    </row>
    <row r="706" spans="1:17" ht="11.25" x14ac:dyDescent="0.25">
      <c r="A706" s="5"/>
      <c r="B706" s="5"/>
      <c r="C706" s="5"/>
      <c r="F706" s="5"/>
      <c r="N706" s="5"/>
      <c r="O706" s="92"/>
      <c r="Q706" s="92"/>
    </row>
    <row r="707" spans="1:17" ht="11.25" x14ac:dyDescent="0.25">
      <c r="A707" s="5"/>
      <c r="B707" s="5"/>
      <c r="C707" s="5"/>
      <c r="F707" s="5"/>
      <c r="N707" s="5"/>
      <c r="O707" s="92"/>
      <c r="Q707" s="92"/>
    </row>
    <row r="708" spans="1:17" ht="11.25" x14ac:dyDescent="0.25">
      <c r="A708" s="5"/>
      <c r="B708" s="5"/>
      <c r="C708" s="5"/>
      <c r="F708" s="5"/>
      <c r="N708" s="5"/>
      <c r="O708" s="92"/>
      <c r="Q708" s="92"/>
    </row>
    <row r="709" spans="1:17" ht="11.25" x14ac:dyDescent="0.25">
      <c r="A709" s="5"/>
      <c r="B709" s="5"/>
      <c r="C709" s="5"/>
      <c r="F709" s="5"/>
      <c r="N709" s="5"/>
      <c r="O709" s="92"/>
      <c r="Q709" s="92"/>
    </row>
    <row r="710" spans="1:17" ht="11.25" x14ac:dyDescent="0.25">
      <c r="A710" s="5"/>
      <c r="B710" s="5"/>
      <c r="C710" s="5"/>
      <c r="F710" s="5"/>
      <c r="N710" s="5"/>
      <c r="O710" s="92"/>
      <c r="Q710" s="92"/>
    </row>
    <row r="711" spans="1:17" ht="11.25" x14ac:dyDescent="0.25">
      <c r="A711" s="5"/>
      <c r="B711" s="5"/>
      <c r="C711" s="5"/>
      <c r="F711" s="5"/>
      <c r="N711" s="5"/>
      <c r="O711" s="92"/>
      <c r="Q711" s="92"/>
    </row>
    <row r="712" spans="1:17" ht="11.25" x14ac:dyDescent="0.25">
      <c r="A712" s="5"/>
      <c r="B712" s="5"/>
      <c r="C712" s="5"/>
      <c r="F712" s="5"/>
      <c r="N712" s="5"/>
      <c r="O712" s="92"/>
      <c r="Q712" s="92"/>
    </row>
    <row r="713" spans="1:17" ht="11.25" x14ac:dyDescent="0.25">
      <c r="A713" s="5"/>
      <c r="B713" s="5"/>
      <c r="C713" s="5"/>
      <c r="F713" s="5"/>
      <c r="N713" s="5"/>
      <c r="O713" s="92"/>
      <c r="Q713" s="92"/>
    </row>
    <row r="714" spans="1:17" ht="11.25" x14ac:dyDescent="0.25">
      <c r="A714" s="5"/>
      <c r="B714" s="5"/>
      <c r="C714" s="5"/>
      <c r="F714" s="5"/>
      <c r="N714" s="5"/>
      <c r="O714" s="92"/>
      <c r="Q714" s="92"/>
    </row>
    <row r="715" spans="1:17" ht="11.25" x14ac:dyDescent="0.25">
      <c r="A715" s="5"/>
      <c r="B715" s="5"/>
      <c r="C715" s="5"/>
      <c r="F715" s="5"/>
      <c r="N715" s="5"/>
      <c r="O715" s="92"/>
      <c r="Q715" s="92"/>
    </row>
    <row r="716" spans="1:17" ht="11.25" x14ac:dyDescent="0.25">
      <c r="A716" s="5"/>
      <c r="B716" s="5"/>
      <c r="C716" s="5"/>
      <c r="F716" s="5"/>
      <c r="N716" s="5"/>
      <c r="O716" s="92"/>
      <c r="Q716" s="92"/>
    </row>
    <row r="717" spans="1:17" ht="11.25" x14ac:dyDescent="0.25">
      <c r="A717" s="5"/>
      <c r="B717" s="5"/>
      <c r="C717" s="5"/>
      <c r="F717" s="5"/>
      <c r="N717" s="5"/>
      <c r="O717" s="92"/>
      <c r="Q717" s="92"/>
    </row>
    <row r="718" spans="1:17" ht="11.25" x14ac:dyDescent="0.25">
      <c r="A718" s="5"/>
      <c r="B718" s="5"/>
      <c r="C718" s="5"/>
      <c r="F718" s="5"/>
      <c r="N718" s="5"/>
      <c r="O718" s="92"/>
      <c r="Q718" s="92"/>
    </row>
    <row r="719" spans="1:17" ht="11.25" x14ac:dyDescent="0.25">
      <c r="A719" s="5"/>
      <c r="B719" s="5"/>
      <c r="C719" s="5"/>
      <c r="F719" s="5"/>
      <c r="N719" s="5"/>
      <c r="O719" s="92"/>
      <c r="Q719" s="92"/>
    </row>
    <row r="720" spans="1:17" ht="11.25" x14ac:dyDescent="0.25">
      <c r="A720" s="5"/>
      <c r="B720" s="5"/>
      <c r="C720" s="5"/>
      <c r="F720" s="5"/>
      <c r="N720" s="5"/>
      <c r="O720" s="92"/>
      <c r="Q720" s="92"/>
    </row>
    <row r="721" spans="1:17" ht="11.25" x14ac:dyDescent="0.25">
      <c r="A721" s="5"/>
      <c r="B721" s="5"/>
      <c r="C721" s="5"/>
      <c r="F721" s="5"/>
      <c r="N721" s="5"/>
      <c r="O721" s="92"/>
      <c r="Q721" s="92"/>
    </row>
    <row r="722" spans="1:17" ht="11.25" x14ac:dyDescent="0.25">
      <c r="A722" s="5"/>
      <c r="B722" s="5"/>
      <c r="C722" s="5"/>
      <c r="F722" s="5"/>
      <c r="N722" s="5"/>
      <c r="O722" s="92"/>
      <c r="Q722" s="92"/>
    </row>
    <row r="723" spans="1:17" ht="11.25" x14ac:dyDescent="0.25">
      <c r="A723" s="5"/>
      <c r="B723" s="5"/>
      <c r="C723" s="5"/>
      <c r="F723" s="5"/>
      <c r="N723" s="5"/>
      <c r="O723" s="92"/>
      <c r="Q723" s="92"/>
    </row>
    <row r="724" spans="1:17" ht="11.25" x14ac:dyDescent="0.25">
      <c r="A724" s="5"/>
      <c r="B724" s="5"/>
      <c r="C724" s="5"/>
      <c r="F724" s="5"/>
      <c r="N724" s="5"/>
      <c r="O724" s="92"/>
      <c r="Q724" s="92"/>
    </row>
    <row r="725" spans="1:17" ht="11.25" x14ac:dyDescent="0.25">
      <c r="A725" s="5"/>
      <c r="B725" s="5"/>
      <c r="C725" s="5"/>
      <c r="F725" s="5"/>
      <c r="N725" s="5"/>
      <c r="O725" s="92"/>
      <c r="Q725" s="92"/>
    </row>
    <row r="726" spans="1:17" ht="11.25" x14ac:dyDescent="0.25">
      <c r="A726" s="5"/>
      <c r="B726" s="5"/>
      <c r="C726" s="5"/>
      <c r="F726" s="5"/>
      <c r="N726" s="5"/>
      <c r="O726" s="92"/>
      <c r="Q726" s="92"/>
    </row>
    <row r="727" spans="1:17" ht="11.25" x14ac:dyDescent="0.25">
      <c r="A727" s="5"/>
      <c r="B727" s="5"/>
      <c r="C727" s="5"/>
      <c r="F727" s="5"/>
      <c r="N727" s="5"/>
      <c r="O727" s="92"/>
      <c r="Q727" s="92"/>
    </row>
    <row r="728" spans="1:17" ht="11.25" x14ac:dyDescent="0.25">
      <c r="A728" s="5"/>
      <c r="B728" s="5"/>
      <c r="C728" s="5"/>
      <c r="F728" s="5"/>
      <c r="N728" s="5"/>
      <c r="O728" s="92"/>
      <c r="Q728" s="92"/>
    </row>
    <row r="729" spans="1:17" ht="11.25" x14ac:dyDescent="0.25">
      <c r="A729" s="5"/>
      <c r="B729" s="5"/>
      <c r="C729" s="5"/>
      <c r="F729" s="5"/>
      <c r="N729" s="5"/>
      <c r="O729" s="92"/>
      <c r="Q729" s="92"/>
    </row>
    <row r="730" spans="1:17" ht="11.25" x14ac:dyDescent="0.25">
      <c r="A730" s="5"/>
      <c r="B730" s="5"/>
      <c r="C730" s="5"/>
      <c r="F730" s="5"/>
      <c r="N730" s="5"/>
      <c r="O730" s="92"/>
      <c r="Q730" s="92"/>
    </row>
    <row r="731" spans="1:17" ht="11.25" x14ac:dyDescent="0.25">
      <c r="A731" s="5"/>
      <c r="B731" s="5"/>
      <c r="C731" s="5"/>
      <c r="F731" s="5"/>
      <c r="N731" s="5"/>
      <c r="O731" s="92"/>
      <c r="Q731" s="92"/>
    </row>
    <row r="732" spans="1:17" ht="11.25" x14ac:dyDescent="0.25">
      <c r="A732" s="5"/>
      <c r="B732" s="5"/>
      <c r="C732" s="5"/>
      <c r="F732" s="5"/>
      <c r="N732" s="5"/>
      <c r="O732" s="92"/>
      <c r="Q732" s="92"/>
    </row>
    <row r="733" spans="1:17" ht="11.25" x14ac:dyDescent="0.25">
      <c r="A733" s="5"/>
      <c r="B733" s="5"/>
      <c r="C733" s="5"/>
      <c r="F733" s="5"/>
      <c r="N733" s="5"/>
      <c r="O733" s="92"/>
      <c r="Q733" s="92"/>
    </row>
    <row r="734" spans="1:17" ht="11.25" x14ac:dyDescent="0.25">
      <c r="A734" s="5"/>
      <c r="B734" s="5"/>
      <c r="C734" s="5"/>
      <c r="F734" s="5"/>
      <c r="N734" s="5"/>
      <c r="O734" s="92"/>
      <c r="Q734" s="92"/>
    </row>
    <row r="735" spans="1:17" ht="11.25" x14ac:dyDescent="0.25">
      <c r="A735" s="5"/>
      <c r="B735" s="5"/>
      <c r="C735" s="5"/>
      <c r="F735" s="5"/>
      <c r="N735" s="5"/>
      <c r="O735" s="92"/>
      <c r="Q735" s="92"/>
    </row>
    <row r="736" spans="1:17" ht="11.25" x14ac:dyDescent="0.25">
      <c r="A736" s="5"/>
      <c r="B736" s="5"/>
      <c r="C736" s="5"/>
      <c r="F736" s="5"/>
      <c r="N736" s="5"/>
      <c r="O736" s="92"/>
      <c r="Q736" s="92"/>
    </row>
    <row r="737" spans="1:17" ht="11.25" x14ac:dyDescent="0.25">
      <c r="A737" s="5"/>
      <c r="B737" s="5"/>
      <c r="C737" s="5"/>
      <c r="F737" s="5"/>
      <c r="N737" s="5"/>
      <c r="O737" s="92"/>
      <c r="Q737" s="92"/>
    </row>
    <row r="738" spans="1:17" ht="11.25" x14ac:dyDescent="0.25">
      <c r="A738" s="5"/>
      <c r="B738" s="5"/>
      <c r="C738" s="5"/>
      <c r="F738" s="5"/>
      <c r="N738" s="5"/>
      <c r="O738" s="92"/>
      <c r="Q738" s="92"/>
    </row>
    <row r="739" spans="1:17" ht="11.25" x14ac:dyDescent="0.25">
      <c r="A739" s="5"/>
      <c r="B739" s="5"/>
      <c r="C739" s="5"/>
      <c r="F739" s="5"/>
      <c r="N739" s="5"/>
      <c r="O739" s="92"/>
      <c r="Q739" s="92"/>
    </row>
    <row r="740" spans="1:17" ht="11.25" x14ac:dyDescent="0.25">
      <c r="A740" s="5"/>
      <c r="B740" s="5"/>
      <c r="C740" s="5"/>
      <c r="F740" s="5"/>
      <c r="N740" s="5"/>
      <c r="O740" s="92"/>
      <c r="Q740" s="92"/>
    </row>
    <row r="741" spans="1:17" ht="11.25" x14ac:dyDescent="0.25">
      <c r="A741" s="5"/>
      <c r="B741" s="5"/>
      <c r="C741" s="5"/>
      <c r="F741" s="5"/>
      <c r="N741" s="5"/>
      <c r="O741" s="92"/>
      <c r="Q741" s="92"/>
    </row>
    <row r="742" spans="1:17" ht="11.25" x14ac:dyDescent="0.25">
      <c r="A742" s="5"/>
      <c r="B742" s="5"/>
      <c r="C742" s="5"/>
      <c r="F742" s="5"/>
      <c r="N742" s="5"/>
      <c r="O742" s="92"/>
      <c r="Q742" s="92"/>
    </row>
    <row r="743" spans="1:17" ht="11.25" x14ac:dyDescent="0.25">
      <c r="A743" s="5"/>
      <c r="B743" s="5"/>
      <c r="C743" s="5"/>
      <c r="F743" s="5"/>
      <c r="N743" s="5"/>
      <c r="O743" s="92"/>
      <c r="Q743" s="92"/>
    </row>
    <row r="744" spans="1:17" ht="11.25" x14ac:dyDescent="0.25">
      <c r="A744" s="5"/>
      <c r="B744" s="5"/>
      <c r="C744" s="5"/>
      <c r="F744" s="5"/>
      <c r="N744" s="5"/>
      <c r="O744" s="92"/>
      <c r="Q744" s="92"/>
    </row>
    <row r="745" spans="1:17" ht="11.25" x14ac:dyDescent="0.25">
      <c r="A745" s="5"/>
      <c r="B745" s="5"/>
      <c r="C745" s="5"/>
      <c r="F745" s="5"/>
      <c r="N745" s="5"/>
      <c r="O745" s="92"/>
      <c r="Q745" s="92"/>
    </row>
    <row r="746" spans="1:17" ht="11.25" x14ac:dyDescent="0.25">
      <c r="A746" s="5"/>
      <c r="B746" s="5"/>
      <c r="C746" s="5"/>
      <c r="F746" s="5"/>
      <c r="N746" s="5"/>
      <c r="O746" s="92"/>
      <c r="Q746" s="92"/>
    </row>
    <row r="747" spans="1:17" ht="11.25" x14ac:dyDescent="0.25">
      <c r="A747" s="5"/>
      <c r="B747" s="5"/>
      <c r="C747" s="5"/>
      <c r="F747" s="5"/>
      <c r="N747" s="5"/>
      <c r="O747" s="92"/>
      <c r="Q747" s="92"/>
    </row>
    <row r="748" spans="1:17" ht="11.25" x14ac:dyDescent="0.25">
      <c r="A748" s="5"/>
      <c r="B748" s="5"/>
      <c r="C748" s="5"/>
      <c r="F748" s="5"/>
      <c r="N748" s="5"/>
      <c r="O748" s="92"/>
      <c r="Q748" s="92"/>
    </row>
    <row r="749" spans="1:17" ht="11.25" x14ac:dyDescent="0.25">
      <c r="A749" s="5"/>
      <c r="B749" s="5"/>
      <c r="C749" s="5"/>
      <c r="F749" s="5"/>
      <c r="N749" s="5"/>
      <c r="O749" s="92"/>
      <c r="Q749" s="92"/>
    </row>
    <row r="750" spans="1:17" ht="11.25" x14ac:dyDescent="0.25">
      <c r="A750" s="5"/>
      <c r="B750" s="5"/>
      <c r="C750" s="5"/>
      <c r="F750" s="5"/>
      <c r="N750" s="5"/>
      <c r="O750" s="92"/>
      <c r="Q750" s="92"/>
    </row>
    <row r="751" spans="1:17" ht="11.25" x14ac:dyDescent="0.25">
      <c r="A751" s="5"/>
      <c r="B751" s="5"/>
      <c r="C751" s="5"/>
      <c r="F751" s="5"/>
      <c r="N751" s="5"/>
      <c r="O751" s="92"/>
      <c r="Q751" s="92"/>
    </row>
    <row r="752" spans="1:17" ht="11.25" x14ac:dyDescent="0.25">
      <c r="A752" s="5"/>
      <c r="B752" s="5"/>
      <c r="C752" s="5"/>
      <c r="F752" s="5"/>
      <c r="N752" s="5"/>
      <c r="O752" s="92"/>
      <c r="Q752" s="92"/>
    </row>
    <row r="753" spans="1:17" ht="11.25" x14ac:dyDescent="0.25">
      <c r="A753" s="5"/>
      <c r="B753" s="5"/>
      <c r="C753" s="5"/>
      <c r="F753" s="5"/>
      <c r="N753" s="5"/>
      <c r="O753" s="92"/>
      <c r="Q753" s="92"/>
    </row>
    <row r="754" spans="1:17" ht="11.25" x14ac:dyDescent="0.25">
      <c r="A754" s="5"/>
      <c r="B754" s="5"/>
      <c r="C754" s="5"/>
      <c r="F754" s="5"/>
      <c r="N754" s="5"/>
      <c r="O754" s="92"/>
      <c r="Q754" s="92"/>
    </row>
    <row r="755" spans="1:17" ht="11.25" x14ac:dyDescent="0.25">
      <c r="A755" s="5"/>
      <c r="B755" s="5"/>
      <c r="C755" s="5"/>
      <c r="F755" s="5"/>
      <c r="N755" s="5"/>
      <c r="O755" s="92"/>
      <c r="Q755" s="92"/>
    </row>
    <row r="756" spans="1:17" ht="11.25" x14ac:dyDescent="0.25">
      <c r="A756" s="5"/>
      <c r="B756" s="5"/>
      <c r="C756" s="5"/>
      <c r="F756" s="5"/>
      <c r="N756" s="5"/>
      <c r="O756" s="92"/>
      <c r="Q756" s="92"/>
    </row>
    <row r="757" spans="1:17" ht="11.25" x14ac:dyDescent="0.25">
      <c r="A757" s="5"/>
      <c r="B757" s="5"/>
      <c r="C757" s="5"/>
      <c r="F757" s="5"/>
      <c r="N757" s="5"/>
      <c r="O757" s="92"/>
      <c r="Q757" s="92"/>
    </row>
    <row r="758" spans="1:17" ht="11.25" x14ac:dyDescent="0.25">
      <c r="A758" s="5"/>
      <c r="B758" s="5"/>
      <c r="C758" s="5"/>
      <c r="F758" s="5"/>
      <c r="N758" s="5"/>
      <c r="O758" s="92"/>
      <c r="Q758" s="92"/>
    </row>
    <row r="759" spans="1:17" ht="11.25" x14ac:dyDescent="0.25">
      <c r="A759" s="5"/>
      <c r="B759" s="5"/>
      <c r="C759" s="5"/>
      <c r="F759" s="5"/>
      <c r="N759" s="5"/>
      <c r="O759" s="92"/>
      <c r="Q759" s="92"/>
    </row>
    <row r="760" spans="1:17" ht="11.25" x14ac:dyDescent="0.25">
      <c r="A760" s="5"/>
      <c r="B760" s="5"/>
      <c r="C760" s="5"/>
      <c r="F760" s="5"/>
      <c r="N760" s="5"/>
      <c r="O760" s="92"/>
      <c r="Q760" s="92"/>
    </row>
    <row r="761" spans="1:17" ht="11.25" x14ac:dyDescent="0.25">
      <c r="A761" s="5"/>
      <c r="B761" s="5"/>
      <c r="C761" s="5"/>
      <c r="F761" s="5"/>
      <c r="N761" s="5"/>
      <c r="O761" s="92"/>
      <c r="Q761" s="92"/>
    </row>
    <row r="762" spans="1:17" ht="11.25" x14ac:dyDescent="0.25">
      <c r="A762" s="5"/>
      <c r="B762" s="5"/>
      <c r="C762" s="5"/>
      <c r="F762" s="5"/>
      <c r="N762" s="5"/>
      <c r="O762" s="92"/>
      <c r="Q762" s="92"/>
    </row>
    <row r="763" spans="1:17" ht="11.25" x14ac:dyDescent="0.25">
      <c r="A763" s="5"/>
      <c r="B763" s="5"/>
      <c r="C763" s="5"/>
      <c r="F763" s="5"/>
      <c r="N763" s="5"/>
      <c r="O763" s="92"/>
      <c r="Q763" s="92"/>
    </row>
    <row r="764" spans="1:17" ht="11.25" x14ac:dyDescent="0.25">
      <c r="A764" s="5"/>
      <c r="B764" s="5"/>
      <c r="C764" s="5"/>
      <c r="F764" s="5"/>
      <c r="N764" s="5"/>
      <c r="O764" s="92"/>
      <c r="Q764" s="92"/>
    </row>
    <row r="765" spans="1:17" ht="11.25" x14ac:dyDescent="0.25">
      <c r="A765" s="5"/>
      <c r="B765" s="5"/>
      <c r="C765" s="5"/>
      <c r="F765" s="5"/>
      <c r="N765" s="5"/>
      <c r="O765" s="92"/>
      <c r="Q765" s="92"/>
    </row>
    <row r="766" spans="1:17" ht="11.25" x14ac:dyDescent="0.25">
      <c r="A766" s="5"/>
      <c r="B766" s="5"/>
      <c r="C766" s="5"/>
      <c r="F766" s="5"/>
      <c r="N766" s="5"/>
      <c r="O766" s="92"/>
      <c r="Q766" s="92"/>
    </row>
    <row r="767" spans="1:17" ht="11.25" x14ac:dyDescent="0.25">
      <c r="A767" s="5"/>
      <c r="B767" s="5"/>
      <c r="C767" s="5"/>
      <c r="F767" s="5"/>
      <c r="N767" s="5"/>
      <c r="O767" s="92"/>
      <c r="Q767" s="92"/>
    </row>
    <row r="768" spans="1:17" ht="11.25" x14ac:dyDescent="0.25">
      <c r="A768" s="5"/>
      <c r="B768" s="5"/>
      <c r="C768" s="5"/>
      <c r="F768" s="5"/>
      <c r="N768" s="5"/>
      <c r="O768" s="92"/>
      <c r="Q768" s="92"/>
    </row>
    <row r="769" spans="1:17" ht="11.25" x14ac:dyDescent="0.25">
      <c r="A769" s="5"/>
      <c r="B769" s="5"/>
      <c r="C769" s="5"/>
      <c r="F769" s="5"/>
      <c r="N769" s="5"/>
      <c r="O769" s="92"/>
      <c r="Q769" s="92"/>
    </row>
    <row r="770" spans="1:17" ht="11.25" x14ac:dyDescent="0.25">
      <c r="A770" s="5"/>
      <c r="B770" s="5"/>
      <c r="C770" s="5"/>
      <c r="F770" s="5"/>
      <c r="N770" s="5"/>
      <c r="O770" s="92"/>
      <c r="Q770" s="92"/>
    </row>
    <row r="771" spans="1:17" ht="11.25" x14ac:dyDescent="0.25">
      <c r="A771" s="5"/>
      <c r="B771" s="5"/>
      <c r="C771" s="5"/>
      <c r="F771" s="5"/>
      <c r="N771" s="5"/>
      <c r="O771" s="92"/>
      <c r="Q771" s="92"/>
    </row>
    <row r="772" spans="1:17" ht="11.25" x14ac:dyDescent="0.25">
      <c r="A772" s="5"/>
      <c r="B772" s="5"/>
      <c r="C772" s="5"/>
      <c r="F772" s="5"/>
      <c r="N772" s="5"/>
      <c r="O772" s="92"/>
      <c r="Q772" s="92"/>
    </row>
    <row r="773" spans="1:17" ht="11.25" x14ac:dyDescent="0.25">
      <c r="A773" s="5"/>
      <c r="B773" s="5"/>
      <c r="C773" s="5"/>
      <c r="F773" s="5"/>
      <c r="N773" s="5"/>
      <c r="O773" s="92"/>
      <c r="Q773" s="92"/>
    </row>
    <row r="774" spans="1:17" ht="11.25" x14ac:dyDescent="0.25">
      <c r="A774" s="5"/>
      <c r="B774" s="5"/>
      <c r="C774" s="5"/>
      <c r="F774" s="5"/>
      <c r="N774" s="5"/>
      <c r="O774" s="92"/>
      <c r="Q774" s="92"/>
    </row>
    <row r="775" spans="1:17" ht="11.25" x14ac:dyDescent="0.25">
      <c r="A775" s="5"/>
      <c r="B775" s="5"/>
      <c r="C775" s="5"/>
      <c r="F775" s="5"/>
      <c r="N775" s="5"/>
      <c r="O775" s="92"/>
      <c r="Q775" s="92"/>
    </row>
    <row r="776" spans="1:17" ht="11.25" x14ac:dyDescent="0.25">
      <c r="A776" s="5"/>
      <c r="B776" s="5"/>
      <c r="C776" s="5"/>
      <c r="F776" s="5"/>
      <c r="N776" s="5"/>
      <c r="O776" s="92"/>
      <c r="Q776" s="92"/>
    </row>
    <row r="777" spans="1:17" ht="11.25" x14ac:dyDescent="0.25">
      <c r="A777" s="5"/>
      <c r="B777" s="5"/>
      <c r="C777" s="5"/>
      <c r="F777" s="5"/>
      <c r="N777" s="5"/>
      <c r="O777" s="92"/>
      <c r="Q777" s="92"/>
    </row>
    <row r="778" spans="1:17" ht="11.25" x14ac:dyDescent="0.25">
      <c r="A778" s="5"/>
      <c r="B778" s="5"/>
      <c r="C778" s="5"/>
      <c r="F778" s="5"/>
      <c r="N778" s="5"/>
      <c r="O778" s="92"/>
      <c r="Q778" s="92"/>
    </row>
    <row r="779" spans="1:17" ht="11.25" x14ac:dyDescent="0.25">
      <c r="A779" s="5"/>
      <c r="B779" s="5"/>
      <c r="C779" s="5"/>
      <c r="F779" s="5"/>
      <c r="N779" s="5"/>
      <c r="O779" s="92"/>
      <c r="Q779" s="92"/>
    </row>
    <row r="780" spans="1:17" ht="11.25" x14ac:dyDescent="0.25">
      <c r="A780" s="5"/>
      <c r="B780" s="5"/>
      <c r="C780" s="5"/>
      <c r="F780" s="5"/>
      <c r="N780" s="5"/>
      <c r="O780" s="92"/>
      <c r="Q780" s="92"/>
    </row>
    <row r="781" spans="1:17" ht="11.25" x14ac:dyDescent="0.25">
      <c r="A781" s="5"/>
      <c r="B781" s="5"/>
      <c r="C781" s="5"/>
      <c r="F781" s="5"/>
      <c r="N781" s="5"/>
      <c r="O781" s="92"/>
      <c r="Q781" s="92"/>
    </row>
    <row r="782" spans="1:17" ht="11.25" x14ac:dyDescent="0.25">
      <c r="A782" s="5"/>
      <c r="B782" s="5"/>
      <c r="C782" s="5"/>
      <c r="F782" s="5"/>
      <c r="N782" s="5"/>
      <c r="O782" s="92"/>
      <c r="Q782" s="92"/>
    </row>
    <row r="783" spans="1:17" ht="11.25" x14ac:dyDescent="0.25">
      <c r="A783" s="5"/>
      <c r="B783" s="5"/>
      <c r="C783" s="5"/>
      <c r="F783" s="5"/>
      <c r="N783" s="5"/>
      <c r="O783" s="92"/>
      <c r="Q783" s="92"/>
    </row>
    <row r="784" spans="1:17" ht="11.25" x14ac:dyDescent="0.25">
      <c r="A784" s="5"/>
      <c r="B784" s="5"/>
      <c r="C784" s="5"/>
      <c r="F784" s="5"/>
      <c r="N784" s="5"/>
      <c r="O784" s="92"/>
      <c r="Q784" s="92"/>
    </row>
    <row r="785" spans="1:17" ht="11.25" x14ac:dyDescent="0.25">
      <c r="A785" s="5"/>
      <c r="B785" s="5"/>
      <c r="C785" s="5"/>
      <c r="F785" s="5"/>
      <c r="N785" s="5"/>
      <c r="O785" s="92"/>
      <c r="Q785" s="92"/>
    </row>
    <row r="786" spans="1:17" ht="11.25" x14ac:dyDescent="0.25">
      <c r="A786" s="5"/>
      <c r="B786" s="5"/>
      <c r="C786" s="5"/>
      <c r="F786" s="5"/>
      <c r="N786" s="5"/>
      <c r="O786" s="92"/>
      <c r="Q786" s="92"/>
    </row>
    <row r="787" spans="1:17" ht="11.25" x14ac:dyDescent="0.25">
      <c r="A787" s="5"/>
      <c r="B787" s="5"/>
      <c r="C787" s="5"/>
      <c r="F787" s="5"/>
      <c r="N787" s="5"/>
      <c r="O787" s="92"/>
      <c r="Q787" s="92"/>
    </row>
    <row r="788" spans="1:17" ht="11.25" x14ac:dyDescent="0.25">
      <c r="A788" s="5"/>
      <c r="B788" s="5"/>
      <c r="C788" s="5"/>
      <c r="F788" s="5"/>
      <c r="N788" s="5"/>
      <c r="O788" s="92"/>
      <c r="Q788" s="92"/>
    </row>
    <row r="789" spans="1:17" ht="11.25" x14ac:dyDescent="0.25">
      <c r="A789" s="5"/>
      <c r="B789" s="5"/>
      <c r="C789" s="5"/>
      <c r="F789" s="5"/>
      <c r="N789" s="5"/>
      <c r="O789" s="92"/>
      <c r="Q789" s="92"/>
    </row>
    <row r="790" spans="1:17" ht="11.25" x14ac:dyDescent="0.25">
      <c r="A790" s="5"/>
      <c r="B790" s="5"/>
      <c r="C790" s="5"/>
      <c r="F790" s="5"/>
      <c r="N790" s="5"/>
      <c r="O790" s="92"/>
      <c r="Q790" s="92"/>
    </row>
    <row r="791" spans="1:17" ht="11.25" x14ac:dyDescent="0.25">
      <c r="A791" s="5"/>
      <c r="B791" s="5"/>
      <c r="C791" s="5"/>
      <c r="F791" s="5"/>
      <c r="N791" s="5"/>
      <c r="O791" s="92"/>
      <c r="Q791" s="92"/>
    </row>
    <row r="792" spans="1:17" ht="11.25" x14ac:dyDescent="0.25">
      <c r="A792" s="5"/>
      <c r="B792" s="5"/>
      <c r="C792" s="5"/>
      <c r="F792" s="5"/>
      <c r="N792" s="5"/>
      <c r="O792" s="92"/>
      <c r="Q792" s="92"/>
    </row>
    <row r="793" spans="1:17" ht="11.25" x14ac:dyDescent="0.25">
      <c r="A793" s="5"/>
      <c r="B793" s="5"/>
      <c r="C793" s="5"/>
      <c r="F793" s="5"/>
      <c r="N793" s="5"/>
      <c r="O793" s="92"/>
      <c r="Q793" s="92"/>
    </row>
    <row r="794" spans="1:17" ht="11.25" x14ac:dyDescent="0.25">
      <c r="A794" s="5"/>
      <c r="B794" s="5"/>
      <c r="C794" s="5"/>
      <c r="F794" s="5"/>
      <c r="N794" s="5"/>
      <c r="O794" s="92"/>
      <c r="Q794" s="92"/>
    </row>
    <row r="795" spans="1:17" ht="11.25" x14ac:dyDescent="0.25">
      <c r="A795" s="5"/>
      <c r="B795" s="5"/>
      <c r="C795" s="5"/>
      <c r="F795" s="5"/>
      <c r="N795" s="5"/>
      <c r="O795" s="92"/>
      <c r="Q795" s="92"/>
    </row>
    <row r="796" spans="1:17" ht="11.25" x14ac:dyDescent="0.25">
      <c r="A796" s="5"/>
      <c r="B796" s="5"/>
      <c r="C796" s="5"/>
      <c r="F796" s="5"/>
      <c r="N796" s="5"/>
      <c r="O796" s="92"/>
      <c r="Q796" s="92"/>
    </row>
    <row r="797" spans="1:17" ht="11.25" x14ac:dyDescent="0.25">
      <c r="A797" s="5"/>
      <c r="B797" s="5"/>
      <c r="C797" s="5"/>
      <c r="F797" s="5"/>
      <c r="N797" s="5"/>
      <c r="O797" s="92"/>
      <c r="Q797" s="92"/>
    </row>
    <row r="798" spans="1:17" ht="11.25" x14ac:dyDescent="0.25">
      <c r="A798" s="5"/>
      <c r="B798" s="5"/>
      <c r="C798" s="5"/>
      <c r="F798" s="5"/>
      <c r="N798" s="5"/>
      <c r="O798" s="92"/>
      <c r="Q798" s="92"/>
    </row>
    <row r="799" spans="1:17" ht="11.25" x14ac:dyDescent="0.25">
      <c r="A799" s="5"/>
      <c r="B799" s="5"/>
      <c r="C799" s="5"/>
      <c r="F799" s="5"/>
      <c r="N799" s="5"/>
      <c r="O799" s="92"/>
      <c r="Q799" s="92"/>
    </row>
    <row r="800" spans="1:17" ht="11.25" x14ac:dyDescent="0.25">
      <c r="A800" s="5"/>
      <c r="B800" s="5"/>
      <c r="C800" s="5"/>
      <c r="F800" s="5"/>
      <c r="N800" s="5"/>
      <c r="O800" s="92"/>
      <c r="Q800" s="92"/>
    </row>
    <row r="801" spans="1:17" ht="11.25" x14ac:dyDescent="0.25">
      <c r="A801" s="5"/>
      <c r="B801" s="5"/>
      <c r="C801" s="5"/>
      <c r="F801" s="5"/>
      <c r="N801" s="5"/>
      <c r="O801" s="92"/>
      <c r="Q801" s="92"/>
    </row>
    <row r="802" spans="1:17" ht="11.25" x14ac:dyDescent="0.25">
      <c r="A802" s="5"/>
      <c r="B802" s="5"/>
      <c r="C802" s="5"/>
      <c r="F802" s="5"/>
      <c r="N802" s="5"/>
      <c r="O802" s="92"/>
      <c r="Q802" s="92"/>
    </row>
    <row r="803" spans="1:17" ht="11.25" x14ac:dyDescent="0.25">
      <c r="A803" s="5"/>
      <c r="B803" s="5"/>
      <c r="C803" s="5"/>
      <c r="F803" s="5"/>
      <c r="N803" s="5"/>
      <c r="O803" s="92"/>
      <c r="Q803" s="92"/>
    </row>
    <row r="804" spans="1:17" ht="11.25" x14ac:dyDescent="0.25">
      <c r="A804" s="5"/>
      <c r="B804" s="5"/>
      <c r="C804" s="5"/>
      <c r="F804" s="5"/>
      <c r="N804" s="5"/>
      <c r="O804" s="92"/>
      <c r="Q804" s="92"/>
    </row>
    <row r="805" spans="1:17" ht="11.25" x14ac:dyDescent="0.25">
      <c r="A805" s="5"/>
      <c r="B805" s="5"/>
      <c r="C805" s="5"/>
      <c r="F805" s="5"/>
      <c r="N805" s="5"/>
      <c r="O805" s="92"/>
      <c r="Q805" s="92"/>
    </row>
    <row r="806" spans="1:17" ht="11.25" x14ac:dyDescent="0.25">
      <c r="A806" s="5"/>
      <c r="B806" s="5"/>
      <c r="C806" s="5"/>
      <c r="F806" s="5"/>
      <c r="N806" s="5"/>
      <c r="O806" s="92"/>
      <c r="Q806" s="92"/>
    </row>
    <row r="807" spans="1:17" ht="11.25" x14ac:dyDescent="0.25">
      <c r="A807" s="5"/>
      <c r="B807" s="5"/>
      <c r="C807" s="5"/>
      <c r="F807" s="5"/>
      <c r="N807" s="5"/>
      <c r="O807" s="92"/>
      <c r="Q807" s="92"/>
    </row>
    <row r="808" spans="1:17" ht="11.25" x14ac:dyDescent="0.25">
      <c r="A808" s="5"/>
      <c r="B808" s="5"/>
      <c r="C808" s="5"/>
      <c r="F808" s="5"/>
      <c r="N808" s="5"/>
      <c r="O808" s="92"/>
      <c r="Q808" s="92"/>
    </row>
    <row r="809" spans="1:17" ht="11.25" x14ac:dyDescent="0.25">
      <c r="A809" s="5"/>
      <c r="B809" s="5"/>
      <c r="C809" s="5"/>
      <c r="F809" s="5"/>
      <c r="N809" s="5"/>
      <c r="O809" s="92"/>
      <c r="Q809" s="92"/>
    </row>
    <row r="810" spans="1:17" ht="11.25" x14ac:dyDescent="0.25">
      <c r="A810" s="5"/>
      <c r="B810" s="5"/>
      <c r="C810" s="5"/>
      <c r="F810" s="5"/>
      <c r="N810" s="5"/>
      <c r="O810" s="92"/>
      <c r="Q810" s="92"/>
    </row>
    <row r="811" spans="1:17" ht="11.25" x14ac:dyDescent="0.25">
      <c r="A811" s="5"/>
      <c r="B811" s="5"/>
      <c r="C811" s="5"/>
      <c r="F811" s="5"/>
      <c r="N811" s="5"/>
      <c r="O811" s="92"/>
      <c r="Q811" s="92"/>
    </row>
    <row r="812" spans="1:17" ht="11.25" x14ac:dyDescent="0.25">
      <c r="A812" s="5"/>
      <c r="B812" s="5"/>
      <c r="C812" s="5"/>
      <c r="F812" s="5"/>
      <c r="N812" s="5"/>
      <c r="O812" s="92"/>
      <c r="Q812" s="92"/>
    </row>
    <row r="813" spans="1:17" ht="11.25" x14ac:dyDescent="0.25">
      <c r="A813" s="5"/>
      <c r="B813" s="5"/>
      <c r="C813" s="5"/>
      <c r="F813" s="5"/>
      <c r="N813" s="5"/>
      <c r="O813" s="92"/>
      <c r="Q813" s="92"/>
    </row>
    <row r="814" spans="1:17" ht="11.25" x14ac:dyDescent="0.25">
      <c r="A814" s="5"/>
      <c r="B814" s="5"/>
      <c r="C814" s="5"/>
      <c r="F814" s="5"/>
      <c r="N814" s="5"/>
      <c r="O814" s="92"/>
      <c r="Q814" s="92"/>
    </row>
    <row r="815" spans="1:17" ht="11.25" x14ac:dyDescent="0.25">
      <c r="A815" s="5"/>
      <c r="B815" s="5"/>
      <c r="C815" s="5"/>
      <c r="F815" s="5"/>
      <c r="N815" s="5"/>
      <c r="O815" s="92"/>
      <c r="Q815" s="92"/>
    </row>
    <row r="816" spans="1:17" ht="11.25" x14ac:dyDescent="0.25">
      <c r="A816" s="5"/>
      <c r="B816" s="5"/>
      <c r="C816" s="5"/>
      <c r="F816" s="5"/>
      <c r="N816" s="5"/>
      <c r="O816" s="92"/>
      <c r="Q816" s="92"/>
    </row>
    <row r="817" spans="1:17" ht="11.25" x14ac:dyDescent="0.25">
      <c r="A817" s="5"/>
      <c r="B817" s="5"/>
      <c r="C817" s="5"/>
      <c r="F817" s="5"/>
      <c r="N817" s="5"/>
      <c r="O817" s="92"/>
      <c r="Q817" s="92"/>
    </row>
    <row r="818" spans="1:17" ht="11.25" x14ac:dyDescent="0.25">
      <c r="A818" s="5"/>
      <c r="B818" s="5"/>
      <c r="C818" s="5"/>
      <c r="F818" s="5"/>
      <c r="N818" s="5"/>
      <c r="O818" s="92"/>
      <c r="Q818" s="92"/>
    </row>
    <row r="819" spans="1:17" ht="11.25" x14ac:dyDescent="0.25">
      <c r="A819" s="5"/>
      <c r="B819" s="5"/>
      <c r="C819" s="5"/>
      <c r="F819" s="5"/>
      <c r="N819" s="5"/>
      <c r="O819" s="92"/>
      <c r="Q819" s="92"/>
    </row>
    <row r="820" spans="1:17" ht="11.25" x14ac:dyDescent="0.25">
      <c r="A820" s="5"/>
      <c r="B820" s="5"/>
      <c r="C820" s="5"/>
      <c r="F820" s="5"/>
      <c r="N820" s="5"/>
      <c r="O820" s="92"/>
      <c r="Q820" s="92"/>
    </row>
    <row r="821" spans="1:17" ht="11.25" x14ac:dyDescent="0.25">
      <c r="A821" s="5"/>
      <c r="B821" s="5"/>
      <c r="C821" s="5"/>
      <c r="F821" s="5"/>
      <c r="N821" s="5"/>
      <c r="O821" s="92"/>
      <c r="Q821" s="92"/>
    </row>
    <row r="822" spans="1:17" ht="11.25" x14ac:dyDescent="0.25">
      <c r="A822" s="5"/>
      <c r="B822" s="5"/>
      <c r="C822" s="5"/>
      <c r="F822" s="5"/>
      <c r="N822" s="5"/>
      <c r="O822" s="92"/>
      <c r="Q822" s="92"/>
    </row>
    <row r="823" spans="1:17" ht="11.25" x14ac:dyDescent="0.25">
      <c r="A823" s="5"/>
      <c r="B823" s="5"/>
      <c r="C823" s="5"/>
      <c r="F823" s="5"/>
      <c r="N823" s="5"/>
      <c r="O823" s="92"/>
      <c r="Q823" s="92"/>
    </row>
    <row r="824" spans="1:17" ht="11.25" x14ac:dyDescent="0.25">
      <c r="A824" s="5"/>
      <c r="B824" s="5"/>
      <c r="C824" s="5"/>
      <c r="F824" s="5"/>
      <c r="N824" s="5"/>
      <c r="O824" s="92"/>
      <c r="Q824" s="92"/>
    </row>
    <row r="825" spans="1:17" ht="11.25" x14ac:dyDescent="0.25">
      <c r="A825" s="5"/>
      <c r="B825" s="5"/>
      <c r="C825" s="5"/>
      <c r="F825" s="5"/>
      <c r="N825" s="5"/>
      <c r="O825" s="92"/>
      <c r="Q825" s="92"/>
    </row>
    <row r="826" spans="1:17" ht="11.25" x14ac:dyDescent="0.25">
      <c r="A826" s="5"/>
      <c r="B826" s="5"/>
      <c r="C826" s="5"/>
      <c r="F826" s="5"/>
      <c r="N826" s="5"/>
      <c r="O826" s="92"/>
      <c r="Q826" s="92"/>
    </row>
    <row r="827" spans="1:17" ht="11.25" x14ac:dyDescent="0.25">
      <c r="A827" s="5"/>
      <c r="B827" s="5"/>
      <c r="C827" s="5"/>
      <c r="F827" s="5"/>
      <c r="N827" s="5"/>
      <c r="O827" s="92"/>
      <c r="Q827" s="92"/>
    </row>
    <row r="828" spans="1:17" ht="11.25" x14ac:dyDescent="0.25">
      <c r="A828" s="5"/>
      <c r="B828" s="5"/>
      <c r="C828" s="5"/>
      <c r="F828" s="5"/>
      <c r="N828" s="5"/>
      <c r="O828" s="92"/>
      <c r="Q828" s="92"/>
    </row>
    <row r="829" spans="1:17" ht="11.25" x14ac:dyDescent="0.25">
      <c r="A829" s="5"/>
      <c r="B829" s="5"/>
      <c r="C829" s="5"/>
      <c r="F829" s="5"/>
      <c r="N829" s="5"/>
      <c r="O829" s="92"/>
      <c r="Q829" s="92"/>
    </row>
    <row r="830" spans="1:17" ht="11.25" x14ac:dyDescent="0.25">
      <c r="A830" s="5"/>
      <c r="B830" s="5"/>
      <c r="C830" s="5"/>
      <c r="F830" s="5"/>
      <c r="N830" s="5"/>
      <c r="O830" s="92"/>
      <c r="Q830" s="92"/>
    </row>
    <row r="831" spans="1:17" ht="11.25" x14ac:dyDescent="0.25">
      <c r="A831" s="5"/>
      <c r="B831" s="5"/>
      <c r="C831" s="5"/>
      <c r="F831" s="5"/>
      <c r="N831" s="5"/>
      <c r="O831" s="92"/>
      <c r="Q831" s="92"/>
    </row>
    <row r="832" spans="1:17" ht="11.25" x14ac:dyDescent="0.25">
      <c r="A832" s="5"/>
      <c r="B832" s="5"/>
      <c r="C832" s="5"/>
      <c r="F832" s="5"/>
      <c r="N832" s="5"/>
      <c r="O832" s="92"/>
      <c r="Q832" s="92"/>
    </row>
    <row r="833" spans="1:17" ht="11.25" x14ac:dyDescent="0.25">
      <c r="A833" s="5"/>
      <c r="B833" s="5"/>
      <c r="C833" s="5"/>
      <c r="F833" s="5"/>
      <c r="N833" s="5"/>
      <c r="O833" s="92"/>
      <c r="Q833" s="92"/>
    </row>
    <row r="834" spans="1:17" ht="11.25" x14ac:dyDescent="0.25">
      <c r="A834" s="5"/>
      <c r="B834" s="5"/>
      <c r="C834" s="5"/>
      <c r="F834" s="5"/>
      <c r="N834" s="5"/>
      <c r="O834" s="92"/>
      <c r="Q834" s="92"/>
    </row>
    <row r="835" spans="1:17" ht="11.25" x14ac:dyDescent="0.25">
      <c r="A835" s="5"/>
      <c r="B835" s="5"/>
      <c r="C835" s="5"/>
      <c r="F835" s="5"/>
      <c r="N835" s="5"/>
      <c r="O835" s="92"/>
      <c r="Q835" s="92"/>
    </row>
    <row r="836" spans="1:17" ht="11.25" x14ac:dyDescent="0.25">
      <c r="A836" s="5"/>
      <c r="B836" s="5"/>
      <c r="C836" s="5"/>
      <c r="F836" s="5"/>
      <c r="N836" s="5"/>
      <c r="O836" s="92"/>
      <c r="Q836" s="92"/>
    </row>
    <row r="837" spans="1:17" ht="11.25" x14ac:dyDescent="0.25">
      <c r="A837" s="5"/>
      <c r="B837" s="5"/>
      <c r="C837" s="5"/>
      <c r="F837" s="5"/>
      <c r="N837" s="5"/>
      <c r="O837" s="92"/>
      <c r="Q837" s="92"/>
    </row>
    <row r="838" spans="1:17" ht="11.25" x14ac:dyDescent="0.25">
      <c r="A838" s="5"/>
      <c r="B838" s="5"/>
      <c r="C838" s="5"/>
      <c r="F838" s="5"/>
      <c r="N838" s="5"/>
      <c r="O838" s="92"/>
      <c r="Q838" s="92"/>
    </row>
    <row r="839" spans="1:17" ht="11.25" x14ac:dyDescent="0.25">
      <c r="A839" s="5"/>
      <c r="B839" s="5"/>
      <c r="C839" s="5"/>
      <c r="F839" s="5"/>
      <c r="N839" s="5"/>
      <c r="O839" s="92"/>
      <c r="Q839" s="92"/>
    </row>
    <row r="840" spans="1:17" ht="11.25" x14ac:dyDescent="0.25">
      <c r="A840" s="5"/>
      <c r="B840" s="5"/>
      <c r="C840" s="5"/>
      <c r="F840" s="5"/>
      <c r="N840" s="5"/>
      <c r="O840" s="92"/>
      <c r="Q840" s="92"/>
    </row>
    <row r="841" spans="1:17" ht="11.25" x14ac:dyDescent="0.25">
      <c r="A841" s="5"/>
      <c r="B841" s="5"/>
      <c r="C841" s="5"/>
      <c r="F841" s="5"/>
      <c r="N841" s="5"/>
      <c r="O841" s="92"/>
      <c r="Q841" s="92"/>
    </row>
    <row r="842" spans="1:17" ht="11.25" x14ac:dyDescent="0.25">
      <c r="A842" s="5"/>
      <c r="B842" s="5"/>
      <c r="C842" s="5"/>
      <c r="F842" s="5"/>
      <c r="N842" s="5"/>
      <c r="O842" s="92"/>
      <c r="Q842" s="92"/>
    </row>
    <row r="843" spans="1:17" ht="11.25" x14ac:dyDescent="0.25">
      <c r="A843" s="5"/>
      <c r="B843" s="5"/>
      <c r="C843" s="5"/>
      <c r="F843" s="5"/>
      <c r="N843" s="5"/>
      <c r="O843" s="92"/>
      <c r="Q843" s="92"/>
    </row>
    <row r="844" spans="1:17" ht="11.25" x14ac:dyDescent="0.25">
      <c r="A844" s="5"/>
      <c r="B844" s="5"/>
      <c r="C844" s="5"/>
      <c r="F844" s="5"/>
      <c r="N844" s="5"/>
      <c r="O844" s="92"/>
      <c r="Q844" s="92"/>
    </row>
    <row r="845" spans="1:17" ht="11.25" x14ac:dyDescent="0.25">
      <c r="A845" s="5"/>
      <c r="B845" s="5"/>
      <c r="C845" s="5"/>
      <c r="F845" s="5"/>
      <c r="N845" s="5"/>
      <c r="O845" s="92"/>
      <c r="Q845" s="92"/>
    </row>
    <row r="846" spans="1:17" ht="11.25" x14ac:dyDescent="0.25">
      <c r="A846" s="5"/>
      <c r="B846" s="5"/>
      <c r="C846" s="5"/>
      <c r="F846" s="5"/>
      <c r="N846" s="5"/>
      <c r="O846" s="92"/>
      <c r="Q846" s="92"/>
    </row>
    <row r="847" spans="1:17" ht="11.25" x14ac:dyDescent="0.25">
      <c r="A847" s="5"/>
      <c r="B847" s="5"/>
      <c r="C847" s="5"/>
      <c r="F847" s="5"/>
      <c r="N847" s="5"/>
      <c r="O847" s="92"/>
      <c r="Q847" s="92"/>
    </row>
    <row r="848" spans="1:17" ht="11.25" x14ac:dyDescent="0.25">
      <c r="A848" s="5"/>
      <c r="B848" s="5"/>
      <c r="C848" s="5"/>
      <c r="F848" s="5"/>
      <c r="N848" s="5"/>
      <c r="O848" s="92"/>
      <c r="Q848" s="92"/>
    </row>
    <row r="849" spans="1:17" ht="11.25" x14ac:dyDescent="0.25">
      <c r="A849" s="5"/>
      <c r="B849" s="5"/>
      <c r="C849" s="5"/>
      <c r="F849" s="5"/>
      <c r="N849" s="5"/>
      <c r="O849" s="92"/>
      <c r="Q849" s="92"/>
    </row>
    <row r="850" spans="1:17" ht="11.25" x14ac:dyDescent="0.25">
      <c r="A850" s="5"/>
      <c r="B850" s="5"/>
      <c r="C850" s="5"/>
      <c r="F850" s="5"/>
      <c r="N850" s="5"/>
      <c r="O850" s="92"/>
      <c r="Q850" s="92"/>
    </row>
    <row r="851" spans="1:17" ht="11.25" x14ac:dyDescent="0.25">
      <c r="A851" s="5"/>
      <c r="B851" s="5"/>
      <c r="C851" s="5"/>
      <c r="F851" s="5"/>
      <c r="N851" s="5"/>
      <c r="O851" s="92"/>
      <c r="Q851" s="92"/>
    </row>
    <row r="852" spans="1:17" ht="11.25" x14ac:dyDescent="0.25">
      <c r="A852" s="5"/>
      <c r="B852" s="5"/>
      <c r="C852" s="5"/>
      <c r="F852" s="5"/>
      <c r="N852" s="5"/>
      <c r="O852" s="92"/>
      <c r="Q852" s="92"/>
    </row>
    <row r="853" spans="1:17" ht="11.25" x14ac:dyDescent="0.25">
      <c r="A853" s="5"/>
      <c r="B853" s="5"/>
      <c r="C853" s="5"/>
      <c r="F853" s="5"/>
      <c r="N853" s="5"/>
      <c r="O853" s="92"/>
      <c r="Q853" s="92"/>
    </row>
    <row r="854" spans="1:17" ht="11.25" x14ac:dyDescent="0.25">
      <c r="A854" s="5"/>
      <c r="B854" s="5"/>
      <c r="C854" s="5"/>
      <c r="F854" s="5"/>
      <c r="N854" s="5"/>
      <c r="O854" s="92"/>
      <c r="Q854" s="92"/>
    </row>
    <row r="855" spans="1:17" ht="11.25" x14ac:dyDescent="0.25">
      <c r="A855" s="5"/>
      <c r="B855" s="5"/>
      <c r="C855" s="5"/>
      <c r="F855" s="5"/>
      <c r="N855" s="5"/>
      <c r="O855" s="92"/>
      <c r="Q855" s="92"/>
    </row>
    <row r="856" spans="1:17" ht="11.25" x14ac:dyDescent="0.25">
      <c r="A856" s="5"/>
      <c r="B856" s="5"/>
      <c r="C856" s="5"/>
      <c r="F856" s="5"/>
      <c r="N856" s="5"/>
      <c r="O856" s="92"/>
      <c r="Q856" s="92"/>
    </row>
    <row r="857" spans="1:17" ht="11.25" x14ac:dyDescent="0.25">
      <c r="A857" s="5"/>
      <c r="B857" s="5"/>
      <c r="C857" s="5"/>
      <c r="F857" s="5"/>
      <c r="N857" s="5"/>
      <c r="O857" s="92"/>
      <c r="Q857" s="92"/>
    </row>
    <row r="858" spans="1:17" ht="11.25" x14ac:dyDescent="0.25">
      <c r="A858" s="5"/>
      <c r="B858" s="5"/>
      <c r="C858" s="5"/>
      <c r="F858" s="5"/>
      <c r="N858" s="5"/>
      <c r="O858" s="92"/>
      <c r="Q858" s="92"/>
    </row>
    <row r="859" spans="1:17" ht="11.25" x14ac:dyDescent="0.25">
      <c r="A859" s="5"/>
      <c r="B859" s="5"/>
      <c r="C859" s="5"/>
      <c r="F859" s="5"/>
      <c r="N859" s="5"/>
      <c r="O859" s="92"/>
      <c r="Q859" s="92"/>
    </row>
    <row r="860" spans="1:17" ht="11.25" x14ac:dyDescent="0.25">
      <c r="A860" s="5"/>
      <c r="B860" s="5"/>
      <c r="C860" s="5"/>
      <c r="F860" s="5"/>
      <c r="N860" s="5"/>
      <c r="O860" s="92"/>
      <c r="Q860" s="92"/>
    </row>
    <row r="861" spans="1:17" ht="11.25" x14ac:dyDescent="0.25">
      <c r="A861" s="5"/>
      <c r="B861" s="5"/>
      <c r="C861" s="5"/>
      <c r="F861" s="5"/>
      <c r="N861" s="5"/>
      <c r="O861" s="92"/>
      <c r="Q861" s="92"/>
    </row>
    <row r="862" spans="1:17" ht="11.25" x14ac:dyDescent="0.25">
      <c r="A862" s="5"/>
      <c r="B862" s="5"/>
      <c r="C862" s="5"/>
      <c r="F862" s="5"/>
      <c r="N862" s="5"/>
      <c r="O862" s="92"/>
      <c r="Q862" s="92"/>
    </row>
  </sheetData>
  <mergeCells count="109">
    <mergeCell ref="L7:L8"/>
    <mergeCell ref="M7:M8"/>
    <mergeCell ref="B7:B12"/>
    <mergeCell ref="J48:J49"/>
    <mergeCell ref="B38:B39"/>
    <mergeCell ref="C38:C39"/>
    <mergeCell ref="D38:D39"/>
    <mergeCell ref="F48:F49"/>
    <mergeCell ref="B48:B49"/>
    <mergeCell ref="C48:C49"/>
    <mergeCell ref="D32:D33"/>
    <mergeCell ref="D48:D49"/>
    <mergeCell ref="B34:B36"/>
    <mergeCell ref="D20:D21"/>
    <mergeCell ref="C20:C21"/>
    <mergeCell ref="F20:F21"/>
    <mergeCell ref="B20:B21"/>
    <mergeCell ref="B32:B33"/>
    <mergeCell ref="C32:C33"/>
    <mergeCell ref="C34:C36"/>
    <mergeCell ref="D34:D36"/>
    <mergeCell ref="J34:J35"/>
    <mergeCell ref="F23:F26"/>
    <mergeCell ref="G16:H16"/>
    <mergeCell ref="A7:A8"/>
    <mergeCell ref="G7:H7"/>
    <mergeCell ref="I7:I8"/>
    <mergeCell ref="J7:J8"/>
    <mergeCell ref="K7:K8"/>
    <mergeCell ref="G12:H12"/>
    <mergeCell ref="F7:F12"/>
    <mergeCell ref="B27:B29"/>
    <mergeCell ref="C27:C29"/>
    <mergeCell ref="D27:D29"/>
    <mergeCell ref="B23:B26"/>
    <mergeCell ref="C23:C26"/>
    <mergeCell ref="D23:D26"/>
    <mergeCell ref="E7:E12"/>
    <mergeCell ref="D7:D12"/>
    <mergeCell ref="C7:C12"/>
    <mergeCell ref="B15:B16"/>
    <mergeCell ref="C15:C16"/>
    <mergeCell ref="D15:D16"/>
    <mergeCell ref="E15:E16"/>
    <mergeCell ref="J20:J21"/>
    <mergeCell ref="G29:H29"/>
    <mergeCell ref="J23:J26"/>
    <mergeCell ref="J27:J29"/>
    <mergeCell ref="G15:H15"/>
    <mergeCell ref="G4:H4"/>
    <mergeCell ref="G8:H8"/>
    <mergeCell ref="G9:H9"/>
    <mergeCell ref="G10:H10"/>
    <mergeCell ref="G11:H11"/>
    <mergeCell ref="G6:H6"/>
    <mergeCell ref="G28:H28"/>
    <mergeCell ref="G13:H13"/>
    <mergeCell ref="G14:H14"/>
    <mergeCell ref="G17:H17"/>
    <mergeCell ref="G19:H19"/>
    <mergeCell ref="G38:H38"/>
    <mergeCell ref="G39:H39"/>
    <mergeCell ref="E34:E36"/>
    <mergeCell ref="G22:H22"/>
    <mergeCell ref="G23:H23"/>
    <mergeCell ref="G24:H24"/>
    <mergeCell ref="G25:H25"/>
    <mergeCell ref="G26:H26"/>
    <mergeCell ref="G18:H18"/>
    <mergeCell ref="E32:E33"/>
    <mergeCell ref="E23:E26"/>
    <mergeCell ref="E27:E29"/>
    <mergeCell ref="E20:E21"/>
    <mergeCell ref="G20:H20"/>
    <mergeCell ref="G21:H21"/>
    <mergeCell ref="G27:H27"/>
    <mergeCell ref="G51:H51"/>
    <mergeCell ref="G52:H52"/>
    <mergeCell ref="G48:H48"/>
    <mergeCell ref="G41:H41"/>
    <mergeCell ref="G44:H44"/>
    <mergeCell ref="G46:H46"/>
    <mergeCell ref="E48:E49"/>
    <mergeCell ref="G49:H49"/>
    <mergeCell ref="G50:H50"/>
    <mergeCell ref="O7:O8"/>
    <mergeCell ref="P7:P8"/>
    <mergeCell ref="Q7:Q8"/>
    <mergeCell ref="C46:C47"/>
    <mergeCell ref="B46:B47"/>
    <mergeCell ref="E46:E47"/>
    <mergeCell ref="F46:F47"/>
    <mergeCell ref="J46:J47"/>
    <mergeCell ref="G47:H47"/>
    <mergeCell ref="C44:C45"/>
    <mergeCell ref="B44:B45"/>
    <mergeCell ref="E44:E45"/>
    <mergeCell ref="F44:F45"/>
    <mergeCell ref="G45:H45"/>
    <mergeCell ref="J44:J45"/>
    <mergeCell ref="G40:H40"/>
    <mergeCell ref="E38:E39"/>
    <mergeCell ref="G34:H34"/>
    <mergeCell ref="G35:H35"/>
    <mergeCell ref="G36:H36"/>
    <mergeCell ref="G32:H32"/>
    <mergeCell ref="G33:H33"/>
    <mergeCell ref="G37:H37"/>
    <mergeCell ref="N7:N8"/>
  </mergeCells>
  <phoneticPr fontId="12" type="noConversion"/>
  <conditionalFormatting sqref="E4 E6:E7 E32 E38 D55:E55">
    <cfRule type="cellIs" dxfId="35" priority="157" operator="equal">
      <formula>"No"</formula>
    </cfRule>
  </conditionalFormatting>
  <conditionalFormatting sqref="K6:K7 K9:K11 K13:K20 K24 K26:K27 K29">
    <cfRule type="cellIs" dxfId="34" priority="158" operator="equal">
      <formula>#REF!</formula>
    </cfRule>
    <cfRule type="cellIs" dxfId="33" priority="159" operator="equal">
      <formula>#REF!</formula>
    </cfRule>
    <cfRule type="cellIs" dxfId="32" priority="160" operator="equal">
      <formula>#REF!</formula>
    </cfRule>
  </conditionalFormatting>
  <conditionalFormatting sqref="K6:K7 K32:K54">
    <cfRule type="cellIs" dxfId="31" priority="155" operator="equal">
      <formula>"Pass"</formula>
    </cfRule>
    <cfRule type="cellIs" dxfId="30" priority="156" operator="equal">
      <formula>"Fail"</formula>
    </cfRule>
  </conditionalFormatting>
  <conditionalFormatting sqref="K9:K29">
    <cfRule type="cellIs" dxfId="29" priority="30" operator="equal">
      <formula>"Pass"</formula>
    </cfRule>
    <cfRule type="cellIs" dxfId="28" priority="31" operator="equal">
      <formula>"Fail"</formula>
    </cfRule>
  </conditionalFormatting>
  <conditionalFormatting sqref="K12">
    <cfRule type="cellIs" dxfId="27" priority="32" operator="equal">
      <formula>#REF!</formula>
    </cfRule>
    <cfRule type="cellIs" dxfId="26" priority="33" operator="equal">
      <formula>#REF!</formula>
    </cfRule>
    <cfRule type="cellIs" dxfId="25" priority="34" operator="equal">
      <formula>#REF!</formula>
    </cfRule>
  </conditionalFormatting>
  <conditionalFormatting sqref="K21:K23">
    <cfRule type="cellIs" dxfId="24" priority="70" operator="equal">
      <formula>#REF!</formula>
    </cfRule>
    <cfRule type="cellIs" dxfId="23" priority="71" operator="equal">
      <formula>#REF!</formula>
    </cfRule>
    <cfRule type="cellIs" dxfId="22" priority="72" operator="equal">
      <formula>#REF!</formula>
    </cfRule>
  </conditionalFormatting>
  <conditionalFormatting sqref="K25">
    <cfRule type="cellIs" dxfId="21" priority="80" operator="equal">
      <formula>#REF!</formula>
    </cfRule>
    <cfRule type="cellIs" dxfId="20" priority="81" operator="equal">
      <formula>#REF!</formula>
    </cfRule>
    <cfRule type="cellIs" dxfId="19" priority="82" operator="equal">
      <formula>#REF!</formula>
    </cfRule>
  </conditionalFormatting>
  <conditionalFormatting sqref="K28">
    <cfRule type="cellIs" dxfId="18" priority="85" operator="equal">
      <formula>#REF!</formula>
    </cfRule>
    <cfRule type="cellIs" dxfId="17" priority="86" operator="equal">
      <formula>#REF!</formula>
    </cfRule>
    <cfRule type="cellIs" dxfId="16" priority="87" operator="equal">
      <formula>#REF!</formula>
    </cfRule>
  </conditionalFormatting>
  <conditionalFormatting sqref="K32:K54">
    <cfRule type="cellIs" dxfId="15" priority="1" operator="equal">
      <formula>#REF!</formula>
    </cfRule>
    <cfRule type="cellIs" dxfId="14" priority="2" operator="equal">
      <formula>#REF!</formula>
    </cfRule>
    <cfRule type="cellIs" dxfId="13" priority="3" operator="equal">
      <formula>#REF!</formula>
    </cfRule>
  </conditionalFormatting>
  <dataValidations count="1">
    <dataValidation type="list" allowBlank="1" showInputMessage="1" showErrorMessage="1" sqref="K6:K7 K9:K29 K32:K54" xr:uid="{F73BA62B-B4D5-42CE-A088-F47F6D81B6D1}">
      <formula1>$K$56:$K$59</formula1>
    </dataValidation>
  </dataValidations>
  <pageMargins left="0.23622047244094491" right="0.23622047244094491" top="0.74803149606299213" bottom="0.74803149606299213" header="0.31496062992125984" footer="0.31496062992125984"/>
  <pageSetup paperSize="8" scale="3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C6711CC09231246A290C31318658509" ma:contentTypeVersion="13" ma:contentTypeDescription="Create a new document." ma:contentTypeScope="" ma:versionID="dbf1bd4ce83f6b232400135f9b45e988">
  <xsd:schema xmlns:xsd="http://www.w3.org/2001/XMLSchema" xmlns:xs="http://www.w3.org/2001/XMLSchema" xmlns:p="http://schemas.microsoft.com/office/2006/metadata/properties" xmlns:ns3="73411ca0-6dd2-4183-85a7-ab9a3c16de31" xmlns:ns4="77ee443e-d2dc-4b61-bb71-ff1c181caafa" targetNamespace="http://schemas.microsoft.com/office/2006/metadata/properties" ma:root="true" ma:fieldsID="0a7dcd365fa023db6a378e590c9f7b3a" ns3:_="" ns4:_="">
    <xsd:import namespace="73411ca0-6dd2-4183-85a7-ab9a3c16de31"/>
    <xsd:import namespace="77ee443e-d2dc-4b61-bb71-ff1c181caaf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11ca0-6dd2-4183-85a7-ab9a3c16de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7ee443e-d2dc-4b61-bb71-ff1c181caa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838C5-1149-4872-AEC4-45A36589BE76}">
  <ds:schemaRefs>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77ee443e-d2dc-4b61-bb71-ff1c181caafa"/>
    <ds:schemaRef ds:uri="73411ca0-6dd2-4183-85a7-ab9a3c16de31"/>
    <ds:schemaRef ds:uri="http://www.w3.org/XML/1998/namespace"/>
  </ds:schemaRefs>
</ds:datastoreItem>
</file>

<file path=customXml/itemProps2.xml><?xml version="1.0" encoding="utf-8"?>
<ds:datastoreItem xmlns:ds="http://schemas.openxmlformats.org/officeDocument/2006/customXml" ds:itemID="{72DF1A91-3D5A-4702-898D-37FDF0191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11ca0-6dd2-4183-85a7-ab9a3c16de31"/>
    <ds:schemaRef ds:uri="77ee443e-d2dc-4b61-bb71-ff1c181caa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1C8E85-2978-42EA-8A42-A5BBE9B3F7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Intro</vt:lpstr>
      <vt:lpstr>TSR</vt:lpstr>
      <vt:lpstr>Traceability</vt:lpstr>
      <vt:lpstr>PS - Authentication</vt:lpstr>
      <vt:lpstr>PS - Audit</vt:lpstr>
      <vt:lpstr>PS - Crypto</vt:lpstr>
      <vt:lpstr>PS - Main</vt:lpstr>
      <vt:lpstr>PS - ASLR</vt:lpstr>
      <vt:lpstr>eNRMC Legislative Requirements</vt:lpstr>
      <vt:lpstr>PS - Scenarios</vt:lpstr>
      <vt:lpstr>PS - E2E Interfaces</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Thiplekha</dc:creator>
  <cp:keywords/>
  <dc:description/>
  <cp:lastModifiedBy>Clare Kavalam</cp:lastModifiedBy>
  <cp:revision/>
  <dcterms:created xsi:type="dcterms:W3CDTF">2019-09-20T03:03:06Z</dcterms:created>
  <dcterms:modified xsi:type="dcterms:W3CDTF">2024-10-29T00:46:06Z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0x0101000C6711CC09231246A290C31318658509</vt:lpwstr>
  </property>
  <property fmtid="{D5CDD505-2E9C-101B-9397-08002B2CF9AE}" pid="3" name="MSIP_Label_40c15abd-c727-4d65-8c9b-7b89f3a8c37e_Enabled">
    <vt:lpwstr>true</vt:lpwstr>
  </property>
  <property fmtid="{D5CDD505-2E9C-101B-9397-08002B2CF9AE}" pid="4" name="MSIP_Label_40c15abd-c727-4d65-8c9b-7b89f3a8c37e_SetDate">
    <vt:lpwstr>2024-07-11T02:13:46Z</vt:lpwstr>
  </property>
  <property fmtid="{D5CDD505-2E9C-101B-9397-08002B2CF9AE}" pid="5" name="MSIP_Label_40c15abd-c727-4d65-8c9b-7b89f3a8c37e_Method">
    <vt:lpwstr>Privileged</vt:lpwstr>
  </property>
  <property fmtid="{D5CDD505-2E9C-101B-9397-08002B2CF9AE}" pid="6" name="MSIP_Label_40c15abd-c727-4d65-8c9b-7b89f3a8c37e_Name">
    <vt:lpwstr>839da1de15bb</vt:lpwstr>
  </property>
  <property fmtid="{D5CDD505-2E9C-101B-9397-08002B2CF9AE}" pid="7" name="MSIP_Label_40c15abd-c727-4d65-8c9b-7b89f3a8c37e_SiteId">
    <vt:lpwstr>49c6971e-d016-4e1a-b041-95533ede53a1</vt:lpwstr>
  </property>
  <property fmtid="{D5CDD505-2E9C-101B-9397-08002B2CF9AE}" pid="8" name="MSIP_Label_40c15abd-c727-4d65-8c9b-7b89f3a8c37e_ActionId">
    <vt:lpwstr>faeae455-a6a9-47c7-b5d9-51c65cf72a4d</vt:lpwstr>
  </property>
  <property fmtid="{D5CDD505-2E9C-101B-9397-08002B2CF9AE}" pid="9" name="MSIP_Label_40c15abd-c727-4d65-8c9b-7b89f3a8c37e_ContentBits">
    <vt:lpwstr>3</vt:lpwstr>
  </property>
</Properties>
</file>