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autoCompressPictures="0" defaultThemeVersion="124226"/>
  <mc:AlternateContent xmlns:mc="http://schemas.openxmlformats.org/markup-compatibility/2006">
    <mc:Choice Requires="x15">
      <x15ac:absPath xmlns:x15ac="http://schemas.microsoft.com/office/spreadsheetml/2010/11/ac" url="https://dhagency-my.sharepoint.com/personal/cynthia_davis_digitalhealth_gov_au/Documents/Tia_Working_Files/MHR Secuirty Conformance/UPdate PECHR/"/>
    </mc:Choice>
  </mc:AlternateContent>
  <xr:revisionPtr revIDLastSave="13" documentId="8_{F3D76B1A-1D97-4F82-9E7F-3B249E001045}" xr6:coauthVersionLast="47" xr6:coauthVersionMax="47" xr10:uidLastSave="{C5392FA8-7B22-498D-A4BB-E535E43E2F54}"/>
  <bookViews>
    <workbookView xWindow="-28920" yWindow="3495" windowWidth="29040" windowHeight="15720" tabRatio="860" xr2:uid="{00000000-000D-0000-FFFF-FFFF00000000}"/>
  </bookViews>
  <sheets>
    <sheet name="Title" sheetId="1" r:id="rId1"/>
    <sheet name="Introduction" sheetId="2" r:id="rId2"/>
    <sheet name="TSR" sheetId="15" r:id="rId3"/>
    <sheet name="CIS.CAS.001" sheetId="21" r:id="rId4"/>
    <sheet name="UC.CIS.001" sheetId="11" r:id="rId5"/>
    <sheet name="UC.CIS.002" sheetId="3" r:id="rId6"/>
    <sheet name="UC.CIS.201" sheetId="18" r:id="rId7"/>
    <sheet name="UC.CIS.202" sheetId="7" r:id="rId8"/>
    <sheet name="UC.CIS.203" sheetId="8" r:id="rId9"/>
    <sheet name="UC.CIS.204" sheetId="9" r:id="rId10"/>
    <sheet name="UC.CIS.301" sheetId="13" r:id="rId11"/>
    <sheet name="UC.CIS.501" sheetId="19" r:id="rId12"/>
    <sheet name="UC.CIS.502" sheetId="20" r:id="rId13"/>
    <sheet name="Change Logs" sheetId="12" r:id="rId14"/>
  </sheets>
  <externalReferences>
    <externalReference r:id="rId15"/>
  </externalReferences>
  <definedNames>
    <definedName name="_xlnm._FilterDatabase" localSheetId="7" hidden="1">'UC.CIS.202'!$A$6:$H$50</definedName>
    <definedName name="TestResults">Introduction!$B$98:$B$101</definedName>
    <definedName name="TestStatuses">[1]Introduction!$B$23:$B$27</definedName>
    <definedName name="Z_AA267803_3D15_473C_9E2D_9DBCE3939576_.wvu.FilterData" localSheetId="7" hidden="1">'UC.CIS.202'!$A$6:$H$50</definedName>
  </definedNames>
  <calcPr calcId="191028"/>
  <customWorkbookViews>
    <customWorkbookView name="Andrew Middleton - Personal View" guid="{AA267803-3D15-473C-9E2D-9DBCE3939576}" mergeInterval="0" personalView="1" maximized="1" windowWidth="1596" windowHeight="675" tabRatio="710"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J5" i="21" l="1"/>
  <c r="J4" i="21"/>
  <c r="J3" i="21"/>
  <c r="J2" i="21"/>
  <c r="J1" i="21"/>
  <c r="C19" i="15"/>
  <c r="I35" i="9" l="1"/>
  <c r="I17" i="9"/>
  <c r="I50" i="18"/>
  <c r="I31" i="8"/>
  <c r="I55" i="7"/>
  <c r="C21" i="15" l="1"/>
  <c r="C20" i="15"/>
  <c r="I27" i="13" l="1"/>
  <c r="I17" i="13"/>
  <c r="I106" i="20"/>
  <c r="I104" i="20"/>
  <c r="I99" i="20"/>
  <c r="I96" i="20"/>
  <c r="I95" i="20"/>
  <c r="I94" i="20"/>
  <c r="I93" i="20"/>
  <c r="I92" i="20"/>
  <c r="I89" i="20"/>
  <c r="I88" i="20"/>
  <c r="I86" i="20"/>
  <c r="I83" i="20"/>
  <c r="I82" i="20"/>
  <c r="I81" i="20"/>
  <c r="I80" i="20"/>
  <c r="I79" i="20"/>
  <c r="I78" i="20"/>
  <c r="I77" i="20"/>
  <c r="I76" i="20"/>
  <c r="I75" i="20"/>
  <c r="I74" i="20"/>
  <c r="I73" i="20"/>
  <c r="I72" i="20"/>
  <c r="I69" i="20"/>
  <c r="I68" i="20"/>
  <c r="I67" i="20"/>
  <c r="I64" i="20"/>
  <c r="I63" i="20"/>
  <c r="I57" i="20"/>
  <c r="I56" i="20"/>
  <c r="I55" i="20"/>
  <c r="I54" i="20"/>
  <c r="I51" i="20"/>
  <c r="I50" i="20"/>
  <c r="I42" i="20"/>
  <c r="I34" i="20"/>
  <c r="I33" i="20"/>
  <c r="I30" i="20"/>
  <c r="I29" i="20"/>
  <c r="I28" i="20"/>
  <c r="I27" i="20"/>
  <c r="I24" i="20"/>
  <c r="I23" i="20"/>
  <c r="I22" i="20"/>
  <c r="I21" i="20"/>
  <c r="I18" i="20"/>
  <c r="I17" i="20"/>
  <c r="I14" i="20"/>
  <c r="I13" i="20"/>
  <c r="I10" i="20"/>
  <c r="I9" i="20"/>
  <c r="I8" i="20"/>
  <c r="I7" i="20"/>
  <c r="I6" i="20"/>
  <c r="I102" i="19"/>
  <c r="I97" i="19"/>
  <c r="I94" i="19"/>
  <c r="I93" i="19"/>
  <c r="I92" i="19"/>
  <c r="I91" i="19"/>
  <c r="I90" i="19"/>
  <c r="I87" i="19"/>
  <c r="I86" i="19"/>
  <c r="I84" i="19"/>
  <c r="I81" i="19"/>
  <c r="I80" i="19"/>
  <c r="I79" i="19"/>
  <c r="I78" i="19"/>
  <c r="I77" i="19"/>
  <c r="I76" i="19"/>
  <c r="I75" i="19"/>
  <c r="I74" i="19"/>
  <c r="I73" i="19"/>
  <c r="I72" i="19"/>
  <c r="I71" i="19"/>
  <c r="I70" i="19"/>
  <c r="I65" i="19"/>
  <c r="I64" i="19"/>
  <c r="I58" i="19"/>
  <c r="I57" i="19"/>
  <c r="I56" i="19"/>
  <c r="I55" i="19"/>
  <c r="I52" i="19"/>
  <c r="I51" i="19"/>
  <c r="I43" i="19"/>
  <c r="I35" i="19"/>
  <c r="I34" i="19"/>
  <c r="I28" i="19"/>
  <c r="I27" i="19"/>
  <c r="I26" i="19"/>
  <c r="I25" i="19"/>
  <c r="I23" i="19"/>
  <c r="I22" i="19"/>
  <c r="I21" i="19"/>
  <c r="I20" i="19"/>
  <c r="I17" i="19"/>
  <c r="I16" i="19"/>
  <c r="I14" i="19"/>
  <c r="I13" i="19"/>
  <c r="I10" i="19"/>
  <c r="I8" i="19"/>
  <c r="I7" i="19"/>
  <c r="I6" i="19"/>
  <c r="I29" i="13"/>
  <c r="I25" i="13"/>
  <c r="I24" i="13"/>
  <c r="I23" i="13"/>
  <c r="I21" i="13"/>
  <c r="I19" i="13"/>
  <c r="I15" i="13"/>
  <c r="I13" i="13"/>
  <c r="I12" i="13"/>
  <c r="I11" i="13"/>
  <c r="I10" i="13"/>
  <c r="I9" i="13"/>
  <c r="I8" i="13"/>
  <c r="I7" i="13"/>
  <c r="I37" i="9"/>
  <c r="I33" i="9"/>
  <c r="I32" i="9"/>
  <c r="I30" i="9"/>
  <c r="I28" i="9"/>
  <c r="I27" i="9"/>
  <c r="I25" i="9"/>
  <c r="I23" i="9"/>
  <c r="I22" i="9"/>
  <c r="I21" i="9"/>
  <c r="I19" i="9"/>
  <c r="I15" i="9"/>
  <c r="I13" i="9"/>
  <c r="I12" i="9"/>
  <c r="I11" i="9"/>
  <c r="I10" i="9"/>
  <c r="I9" i="9"/>
  <c r="I8" i="9"/>
  <c r="I7" i="9"/>
  <c r="I13" i="8"/>
  <c r="I12" i="8"/>
  <c r="I11" i="8"/>
  <c r="I10" i="8"/>
  <c r="I9" i="8"/>
  <c r="I8" i="8"/>
  <c r="I7" i="8"/>
  <c r="I15" i="8"/>
  <c r="I19" i="8"/>
  <c r="I25" i="8"/>
  <c r="I24" i="8"/>
  <c r="I23" i="8"/>
  <c r="I27" i="8" s="1"/>
  <c r="I29" i="8"/>
  <c r="I53" i="7"/>
  <c r="I49" i="7"/>
  <c r="I45" i="7"/>
  <c r="I44" i="7"/>
  <c r="I43" i="7"/>
  <c r="I42" i="7"/>
  <c r="I40" i="7"/>
  <c r="I39" i="7"/>
  <c r="I37" i="7"/>
  <c r="I35" i="7"/>
  <c r="I34" i="7"/>
  <c r="I30" i="7"/>
  <c r="I26" i="7"/>
  <c r="I24" i="7"/>
  <c r="I23" i="7"/>
  <c r="I22" i="7"/>
  <c r="I21" i="7"/>
  <c r="I20" i="7"/>
  <c r="I19" i="7"/>
  <c r="I18" i="7"/>
  <c r="I15" i="7"/>
  <c r="I13" i="7"/>
  <c r="I12" i="7"/>
  <c r="I11" i="7"/>
  <c r="I10" i="7"/>
  <c r="I9" i="7"/>
  <c r="I8" i="7"/>
  <c r="I7" i="7"/>
  <c r="I48" i="18"/>
  <c r="I44" i="18"/>
  <c r="I40" i="18"/>
  <c r="I39" i="18"/>
  <c r="I37" i="18"/>
  <c r="I35" i="18"/>
  <c r="I30" i="18"/>
  <c r="I34" i="18"/>
  <c r="I26" i="18"/>
  <c r="I24" i="18"/>
  <c r="I23" i="18"/>
  <c r="I22" i="18"/>
  <c r="I21" i="18"/>
  <c r="I20" i="18"/>
  <c r="I19" i="18"/>
  <c r="I18" i="18"/>
  <c r="I15" i="18"/>
  <c r="I13" i="18"/>
  <c r="I12" i="18"/>
  <c r="I11" i="18"/>
  <c r="I10" i="18"/>
  <c r="I9" i="18"/>
  <c r="I8" i="18"/>
  <c r="I7" i="18"/>
  <c r="I16" i="3"/>
  <c r="I15" i="3"/>
  <c r="I14" i="3"/>
  <c r="I13" i="3"/>
  <c r="I12" i="3"/>
  <c r="I11" i="3"/>
  <c r="I10" i="3"/>
  <c r="I9" i="3"/>
  <c r="I28" i="3"/>
  <c r="I27" i="3"/>
  <c r="I26" i="3"/>
  <c r="I25" i="3"/>
  <c r="I24" i="3"/>
  <c r="I32" i="3"/>
  <c r="I36" i="3"/>
  <c r="I42" i="3"/>
  <c r="I48" i="3"/>
  <c r="I50" i="3" s="1"/>
  <c r="K9" i="21"/>
  <c r="K8" i="21"/>
  <c r="K11" i="21" l="1"/>
  <c r="C18" i="15" s="1"/>
  <c r="I17" i="8"/>
  <c r="I31" i="13" l="1"/>
  <c r="I39" i="9" l="1"/>
  <c r="I104" i="19" l="1"/>
  <c r="I18" i="3" l="1"/>
  <c r="I20" i="11" l="1"/>
  <c r="I16" i="11"/>
  <c r="I22" i="11" s="1"/>
  <c r="I14" i="11"/>
  <c r="I13" i="11"/>
  <c r="I12" i="11"/>
  <c r="I11" i="11"/>
  <c r="I10" i="11"/>
  <c r="I9" i="11"/>
  <c r="I8" i="11"/>
  <c r="I7" i="11" l="1"/>
</calcChain>
</file>

<file path=xl/sharedStrings.xml><?xml version="1.0" encoding="utf-8"?>
<sst xmlns="http://schemas.openxmlformats.org/spreadsheetml/2006/main" count="1687" uniqueCount="823">
  <si>
    <t xml:space="preserve"> </t>
  </si>
  <si>
    <t>My Health Record Connecting Systems</t>
  </si>
  <si>
    <t>Conformance Test Specification</t>
  </si>
  <si>
    <t>Version 1.7</t>
  </si>
  <si>
    <t>Test data and test software is available to support the application of the conformance test specification for clinical information systems. Contact the Australian Digital Health Agency for more information (help@digitalhealth.gov.au).</t>
  </si>
  <si>
    <t>Revision history</t>
  </si>
  <si>
    <t>Version</t>
  </si>
  <si>
    <t>Date</t>
  </si>
  <si>
    <t>Comments</t>
  </si>
  <si>
    <t>1.0</t>
  </si>
  <si>
    <t xml:space="preserve">First version
</t>
  </si>
  <si>
    <t xml:space="preserve">Updated to reflect the published CIS conformance requirements from the eHealth CCA Governance Group meeting on 13 June 2012.
</t>
  </si>
  <si>
    <t xml:space="preserve">Updated to address a few minor issues raised by software vendors. Refer to Change Logs tab.
</t>
  </si>
  <si>
    <t xml:space="preserve">Updated test cases and test data. Refer to the Change Logs tab.
</t>
  </si>
  <si>
    <t xml:space="preserve">Updated references to test data. Refer to the Change Logs tab.
</t>
  </si>
  <si>
    <t>Updated references to test data and aligned evaluations to requirements. Refer to Change Logs tab.</t>
  </si>
  <si>
    <t xml:space="preserve">Changes to simplify recording of test results, plus the addition of the 'Access a View' use case. Refer to the Change Logs tab.
</t>
  </si>
  <si>
    <t>Related Documents</t>
  </si>
  <si>
    <t>This document is related to:</t>
  </si>
  <si>
    <t>Reference</t>
  </si>
  <si>
    <t>Name</t>
  </si>
  <si>
    <t>Date of Issue</t>
  </si>
  <si>
    <t>[ADHA2012a]</t>
  </si>
  <si>
    <t xml:space="preserve">[ADHA2015a] </t>
  </si>
  <si>
    <t xml:space="preserve">[ADHA2015b] </t>
  </si>
  <si>
    <t xml:space="preserve">[ADHA2015c]      </t>
  </si>
  <si>
    <t xml:space="preserve">[ADHA2016]      </t>
  </si>
  <si>
    <t>Clinical Documents -Conformance Test Specification for CDA™ Rendering</t>
  </si>
  <si>
    <t>[ADHA2020]</t>
  </si>
  <si>
    <r>
      <rPr>
        <sz val="10"/>
        <rFont val="Verdana"/>
        <family val="2"/>
      </rPr>
      <t>Clinical Documents - Conformance Test Specification for CDA Authoring Systems</t>
    </r>
    <r>
      <rPr>
        <sz val="10"/>
        <color rgb="FFFF0000"/>
        <rFont val="Verdana"/>
        <family val="2"/>
      </rPr>
      <t xml:space="preserve">
</t>
    </r>
  </si>
  <si>
    <t>[ADHA2024a]</t>
  </si>
  <si>
    <t xml:space="preserve">My Health Record System Conformance Assessment Scheme
</t>
  </si>
  <si>
    <t>[ADHA2024b]</t>
  </si>
  <si>
    <t xml:space="preserve">My Health Record System Connecting Systems Conformance Profile
</t>
  </si>
  <si>
    <t>[AIHW2012a]</t>
  </si>
  <si>
    <t xml:space="preserve">Australian Institute of Health and Welfare, November 2012, AIHW's Metadata Online Registry, Australian Institute of Health and Welfare, 2012.
Available at http://meteor.aihw.gov.au/ 
</t>
  </si>
  <si>
    <t>Introduction</t>
  </si>
  <si>
    <t>This section describes the contents of the test case worksheets.</t>
  </si>
  <si>
    <t>Spreadsheet Structure</t>
  </si>
  <si>
    <t>Column Name</t>
  </si>
  <si>
    <t>Description</t>
  </si>
  <si>
    <t>Test Case ID</t>
  </si>
  <si>
    <t xml:space="preserve">Unique identifier which distinguishes each test case.
</t>
  </si>
  <si>
    <t>Conformance Requirement</t>
  </si>
  <si>
    <t xml:space="preserve">The usability requirement number and description of the requirement to be met by each test case.
One requirement may have many test steps.
</t>
  </si>
  <si>
    <t>Priority</t>
  </si>
  <si>
    <t xml:space="preserve">Specifies whether a test is mandatory, conditional or optional.  The collection of mandatory test cases and conditional test cases (subject to the condition stated in usability requirement) forms the minimum test set. Note that a software requirement with a status of "recommended" has a corresponding test case with the status "optional".
</t>
  </si>
  <si>
    <t>Step No.</t>
  </si>
  <si>
    <t xml:space="preserve">The step number of the test case.
</t>
  </si>
  <si>
    <t>Test Step</t>
  </si>
  <si>
    <t xml:space="preserve">The test step instructions.
</t>
  </si>
  <si>
    <t>Expected Result</t>
  </si>
  <si>
    <t xml:space="preserve">The expected result after performing the test step. If the actual result differs to the expected result, the test case step may be deemed to fail.
</t>
  </si>
  <si>
    <t>Test Result</t>
  </si>
  <si>
    <r>
      <t xml:space="preserve">Result of the test execution (Pass, Fail, N/A or TBD). N/A is recorded if the test case applies to an optional requirement that is not implemented in the software, of if the test case is conditional and the condition is not present.
</t>
    </r>
    <r>
      <rPr>
        <b/>
        <sz val="10"/>
        <rFont val="Verdana"/>
        <family val="2"/>
      </rPr>
      <t>Pass:</t>
    </r>
    <r>
      <rPr>
        <sz val="10"/>
        <rFont val="Verdana"/>
        <family val="2"/>
      </rPr>
      <t xml:space="preserve"> The software passed all steps in the test case evaluation method.
</t>
    </r>
    <r>
      <rPr>
        <b/>
        <sz val="10"/>
        <rFont val="Verdana"/>
        <family val="2"/>
      </rPr>
      <t>Fail:</t>
    </r>
    <r>
      <rPr>
        <sz val="10"/>
        <rFont val="Verdana"/>
        <family val="2"/>
      </rPr>
      <t xml:space="preserve"> The software failed one or more steps in the test case evaluation method.
</t>
    </r>
    <r>
      <rPr>
        <b/>
        <sz val="10"/>
        <rFont val="Verdana"/>
        <family val="2"/>
      </rPr>
      <t xml:space="preserve">N/A: </t>
    </r>
    <r>
      <rPr>
        <sz val="10"/>
        <rFont val="Verdana"/>
        <family val="2"/>
      </rPr>
      <t xml:space="preserve">Not applicable - the test case is not applicable for the software being tested (e.g. the test case may be for an optional requirement that is not implemented in the software).
</t>
    </r>
    <r>
      <rPr>
        <b/>
        <sz val="10"/>
        <rFont val="Verdana"/>
        <family val="2"/>
      </rPr>
      <t>TBD:</t>
    </r>
    <r>
      <rPr>
        <sz val="10"/>
        <rFont val="Verdana"/>
        <family val="2"/>
      </rPr>
      <t xml:space="preserve"> To be determined - te test result is still to be determined.
</t>
    </r>
  </si>
  <si>
    <t>Tester Comments</t>
  </si>
  <si>
    <t xml:space="preserve">Test execution comments.
</t>
  </si>
  <si>
    <t>Pass</t>
  </si>
  <si>
    <t>Fail</t>
  </si>
  <si>
    <t>N/A</t>
  </si>
  <si>
    <t>TBD</t>
  </si>
  <si>
    <t>Software Developer Organisation</t>
  </si>
  <si>
    <t>Please complete</t>
  </si>
  <si>
    <t>Software tested</t>
  </si>
  <si>
    <t>Software version</t>
  </si>
  <si>
    <t>Software description</t>
  </si>
  <si>
    <t>Testing location address</t>
  </si>
  <si>
    <t>Date(s) of testing</t>
  </si>
  <si>
    <t>Name of person(s) conducting tests</t>
  </si>
  <si>
    <t>Operating System/Environment Configuration (name and version)</t>
  </si>
  <si>
    <t xml:space="preserve">Additional software tools and versions not subject to testing used </t>
  </si>
  <si>
    <t>Test success rate for the roles described in the My Health Record Conformance Assessment Scheme [ADHA2024a]</t>
  </si>
  <si>
    <t>Success rate for the role of Producer</t>
  </si>
  <si>
    <t>Success rate for the role of Consumer</t>
  </si>
  <si>
    <t>Assisted Registration of an ADULT</t>
  </si>
  <si>
    <t>Assisted Registration of a CHILD</t>
  </si>
  <si>
    <t>Use Case #:</t>
  </si>
  <si>
    <t>CIS.CAS.001</t>
  </si>
  <si>
    <t>Use Case Name:</t>
  </si>
  <si>
    <t>Check the mandatory Use Cases have been conformance tested.</t>
  </si>
  <si>
    <t>Derivation:</t>
  </si>
  <si>
    <t>Software supplier</t>
  </si>
  <si>
    <t>Purpose</t>
  </si>
  <si>
    <t>Tester</t>
  </si>
  <si>
    <t>Outline:</t>
  </si>
  <si>
    <t>Test date(s)</t>
  </si>
  <si>
    <t>Conf Req No.</t>
  </si>
  <si>
    <t>Interface</t>
  </si>
  <si>
    <t>Objective</t>
  </si>
  <si>
    <t>Input</t>
  </si>
  <si>
    <t>Evaluation</t>
  </si>
  <si>
    <t>Calculation</t>
  </si>
  <si>
    <t>Start Test Case Group: CIS Roles</t>
  </si>
  <si>
    <t>Mandatory</t>
  </si>
  <si>
    <t>End Test Case Group: CIS Roles</t>
  </si>
  <si>
    <t>Enables checking whether a consumer has an advertised My Health Record record currently in the My Health Record record system.</t>
  </si>
  <si>
    <t>Clinical Information Systems Connecting to the PCEHR System: Use Cases [ADHA2012a]
My Health Record System Connecting Systems Conformance Profile [ADHA2024b]</t>
  </si>
  <si>
    <t>Pre-Conditions:</t>
  </si>
  <si>
    <t xml:space="preserve">• The consumer’s identity has been verified;
• The system has obtained the consumer’s IHI either through the HI service, or from another system that has access to the HI service.
</t>
  </si>
  <si>
    <t>Purpose:</t>
  </si>
  <si>
    <t>To check whether a consumer currently has an advertised My Health Record record.</t>
  </si>
  <si>
    <t>Post-Conditions:</t>
  </si>
  <si>
    <t xml:space="preserve">The response from the My Health Record record system contains:
  • A Boolean field indicating whether the consumer has an advertised My Health Record record at the time; and
  • If the consumer has an advertised My Health Record record, an additional field indicating either;
         o That the healthcare provider organisation is already in the ‘access list’ (including emergency); or 
         o That the information as to how the healthcare provider organisation can gain access to the My Health Record record, with or without the Provider Access Consent Code (PACC) or Provider Access Consent Code eXtended (PACCX), is available.
</t>
  </si>
  <si>
    <t>Calc.</t>
  </si>
  <si>
    <t>START: Healthcare Identifiers</t>
  </si>
  <si>
    <t>TC-001-01</t>
  </si>
  <si>
    <t xml:space="preserve">NOTE 1: IF THIS TEST HAS BEEN EXECUTED AS PART OF ANOTHER USE CASE DURING THIS SESSION THEN THIS TEST MAY BE OMITTED FOR THIS USE CASE.
NOTE 2: If the system has the capability to enter and/or store IHIs then tests 1-8 below are applicable.
</t>
  </si>
  <si>
    <r>
      <rPr>
        <b/>
        <sz val="10"/>
        <rFont val="Calibri"/>
        <family val="2"/>
        <scheme val="minor"/>
      </rPr>
      <t>Attempt to ACCESS A CONSUMER'S My Health Record with an IHI which:</t>
    </r>
    <r>
      <rPr>
        <sz val="10"/>
        <rFont val="Calibri"/>
        <family val="2"/>
        <scheme val="minor"/>
      </rPr>
      <t xml:space="preserve">
1.  Is valid, and
2.  Has NOT been validated within the configurable period, and
3.  Has one or more unresolved alerts against it.
</t>
    </r>
  </si>
  <si>
    <r>
      <t>Ensure the</t>
    </r>
    <r>
      <rPr>
        <b/>
        <sz val="10"/>
        <rFont val="Calibri"/>
        <family val="2"/>
        <scheme val="minor"/>
      </rPr>
      <t xml:space="preserve"> </t>
    </r>
    <r>
      <rPr>
        <sz val="10"/>
        <rFont val="Calibri"/>
        <family val="2"/>
        <scheme val="minor"/>
      </rPr>
      <t>system PREVENTS access to a consumer's My Health Record record.</t>
    </r>
  </si>
  <si>
    <r>
      <rPr>
        <b/>
        <sz val="10"/>
        <rFont val="Calibri"/>
        <family val="2"/>
        <scheme val="minor"/>
      </rPr>
      <t>Attempt to ACCESS A CONSUMER'S My Health Record with an IHI which:</t>
    </r>
    <r>
      <rPr>
        <sz val="10"/>
        <rFont val="Calibri"/>
        <family val="2"/>
        <scheme val="minor"/>
      </rPr>
      <t xml:space="preserve">
1.  Is invalid, and
2.  Has NOT been validated within the configurable period, and 
3.  Has one or more unresolved alerts against it.
</t>
    </r>
  </si>
  <si>
    <t>Ensure the system PREVENTS access to a consumer's My Health Record record.</t>
  </si>
  <si>
    <r>
      <rPr>
        <b/>
        <sz val="10"/>
        <rFont val="Calibri"/>
        <family val="2"/>
        <scheme val="minor"/>
      </rPr>
      <t>Attempt to ACCESS A CONSUMER'S My Health Record  with an IHI which:</t>
    </r>
    <r>
      <rPr>
        <sz val="10"/>
        <rFont val="Calibri"/>
        <family val="2"/>
        <scheme val="minor"/>
      </rPr>
      <t xml:space="preserve">
1.  Is invalid, and
2.  Has NOT been validated within the configurable period, and 
3.  Has NO unresolved alerts against it. 
</t>
    </r>
  </si>
  <si>
    <t xml:space="preserve">Ensure the system validates* the IHI against the HI Service directly OR via another software system (other than the My Health Record record system) that is connected to the HI Service and PREVENTS access to a consumer's Health record.
* “validate” in this context means: to send an IHI and demographic data to the HI Service for verification or to return an IHI for the provided demographic data for comparison with the system.  
</t>
  </si>
  <si>
    <r>
      <t xml:space="preserve">Attempt to ACCESS A CONSUMER'S My Health Record with an IHI which:
</t>
    </r>
    <r>
      <rPr>
        <sz val="10"/>
        <rFont val="Calibri"/>
        <family val="2"/>
        <scheme val="minor"/>
      </rPr>
      <t xml:space="preserve">1.  Is valid, and
2.  Has been validated within the configurable period, and
3.  Has one or more unresolved alerts against it.
</t>
    </r>
  </si>
  <si>
    <r>
      <rPr>
        <b/>
        <sz val="10"/>
        <rFont val="Calibri"/>
        <family val="2"/>
        <scheme val="minor"/>
      </rPr>
      <t>Attempt to ACCESS A CONSUMER'S My Health Record with an IHI which:</t>
    </r>
    <r>
      <rPr>
        <sz val="10"/>
        <rFont val="Calibri"/>
        <family val="2"/>
        <scheme val="minor"/>
      </rPr>
      <t xml:space="preserve">
1.  Is invalid, and
2.  Has been validated within the configurable period, and
3.  Has one or more unresolved alerts against it.
</t>
    </r>
  </si>
  <si>
    <r>
      <rPr>
        <b/>
        <sz val="10"/>
        <rFont val="Calibri"/>
        <family val="2"/>
        <scheme val="minor"/>
      </rPr>
      <t>Attempt to ACCESS A CONSUMER'S My Health Record with an IHI which:</t>
    </r>
    <r>
      <rPr>
        <sz val="10"/>
        <rFont val="Calibri"/>
        <family val="2"/>
        <scheme val="minor"/>
      </rPr>
      <t xml:space="preserve">
1.  Is invalid, and
2.  Has been validated within the configurable period, and
3.  Has NO unresolved alerts against it.
</t>
    </r>
  </si>
  <si>
    <r>
      <t xml:space="preserve">Attempt to ACCESS A CONSUMER'S My Health Record with an IHI which:
</t>
    </r>
    <r>
      <rPr>
        <sz val="10"/>
        <rFont val="Calibri"/>
        <family val="2"/>
        <scheme val="minor"/>
      </rPr>
      <t xml:space="preserve">1.  Is valid, and
2.  Has NOT been validated within the configurable period, and
3.  Has NO unresolved alerts against it.
</t>
    </r>
  </si>
  <si>
    <t xml:space="preserve">Ensure the system validates* the IHI against the HI Service directly OR via another software system (other than the My Health Record record system) that is connected to the HI Service and ALLOWS access to a consumer's Health record.
* “validate” in this context means: to send an IHI and demographic data to the HI Service for verification or to return an IHI for the provided demographic data for comparison with the system.  
</t>
  </si>
  <si>
    <r>
      <rPr>
        <b/>
        <sz val="10"/>
        <rFont val="Calibri"/>
        <family val="2"/>
        <scheme val="minor"/>
      </rPr>
      <t>Attempt to ACCESS A CONSUMER'S My Health Record with an IHI which:</t>
    </r>
    <r>
      <rPr>
        <sz val="10"/>
        <rFont val="Calibri"/>
        <family val="2"/>
        <scheme val="minor"/>
      </rPr>
      <t xml:space="preserve">
1.  Is valid, and
2.  Has been validated within the configurable period, and
3.  Has NO unresolved alerts against it.
</t>
    </r>
  </si>
  <si>
    <t>Ensure the system ALLOWS access to a consumer's My Health Record record.</t>
  </si>
  <si>
    <t xml:space="preserve">NOTE 3: If the system does NOT cache information about IHIs and relies on an external system to provide a valid IHI then test 9 below is applicable.
</t>
  </si>
  <si>
    <t xml:space="preserve">Attempt to ACCESS A CONSUMER'S My Health Record.
</t>
  </si>
  <si>
    <t xml:space="preserve">Ensure the system accesses an external system to obtain an IHI for the healthcare recipient, AND
IF the system receives an IHI from the external system:
ALLOWS access the My Health Record record system.
</t>
  </si>
  <si>
    <t>END: Healthcare Identifiers</t>
  </si>
  <si>
    <t>START: Audit capability</t>
  </si>
  <si>
    <t>TC-001-02</t>
  </si>
  <si>
    <t>Recommended</t>
  </si>
  <si>
    <r>
      <rPr>
        <b/>
        <sz val="10"/>
        <rFont val="Calibri"/>
        <family val="2"/>
        <scheme val="minor"/>
      </rPr>
      <t>IF THIS TEST HAS BEEN EXECUTED AS PART OF ANOTHER USE CASE DURING THIS SESSION THEN THIS TEST MAY BE OMITTED FOR THIS USE CASE.</t>
    </r>
    <r>
      <rPr>
        <sz val="10"/>
        <rFont val="Calibri"/>
        <family val="2"/>
        <scheme val="minor"/>
      </rPr>
      <t xml:space="preserve">
Perform an operation to invoke "doesPCEHRExist" service on the My Health Record record system.
</t>
    </r>
  </si>
  <si>
    <t xml:space="preserve">Demonstrate that an audit capability exists.
</t>
  </si>
  <si>
    <t>END: Audit capability</t>
  </si>
  <si>
    <t>UC.CIS.002 - Gain access to My Health Record</t>
  </si>
  <si>
    <t>Enables the healthcare provider organisation to gain access to the consumer’s  My Health Record.</t>
  </si>
  <si>
    <t xml:space="preserve">• The consumer’s identity has been verified.
• The CIS has the consumer’s IHI either through the HI service, or from another system that has access to the HI service.
</t>
  </si>
  <si>
    <t>To gain access to the consumer’s My Health Record in the My Health Record system.</t>
  </si>
  <si>
    <t>On success, the healthcare provider organisation has gained access to the consumer’s My Health Record.</t>
  </si>
  <si>
    <t>TC-002-01</t>
  </si>
  <si>
    <t>Ensure the system PREVENTS access to a consumer's My Health Record.</t>
  </si>
  <si>
    <r>
      <rPr>
        <b/>
        <sz val="10"/>
        <rFont val="Calibri"/>
        <family val="2"/>
        <scheme val="minor"/>
      </rPr>
      <t>Attempt to ACCESS A CONSUMER'S My Health Record with an IHI which:</t>
    </r>
    <r>
      <rPr>
        <sz val="10"/>
        <rFont val="Calibri"/>
        <family val="2"/>
        <scheme val="minor"/>
      </rPr>
      <t xml:space="preserve">
1.  Is invalid, and
2.  Has NOT been validated within the configurable period, and 
3.  Has NO unresolved alerts against it. 
</t>
    </r>
  </si>
  <si>
    <t xml:space="preserve">Ensure the system validates* the IHI against the HI Service directly OR via another software system (other than the My Health Record system) that is connected to the HI Service and PREVENTS access to a consumer's Health record.
* “validate” in this context means: to send an IHI and demographic data to the HI Service for verification or to return an IHI for the provided demographic data for comparison with the system.  
</t>
  </si>
  <si>
    <t xml:space="preserve">Ensure the system validates* the IHI against the HI Service directly OR via another software system (other than the My Health Record system) that is connected to the HI Service and ALLOWS access to a consumer's Health record.
* “validate” in this context means: to send an IHI and demographic data to the HI Service for verification or to return an IHI for the provided demographic data for comparison with the system.  
</t>
  </si>
  <si>
    <t>Ensure the system ALLOWS access to a consumer's My Health Record.</t>
  </si>
  <si>
    <t xml:space="preserve">Ensure the system accesses an external system to obtain an IHI for the healthcare recipient, AND
IF the system receives an IHI from the external system:
ALLOWS access the My Health Record system.
</t>
  </si>
  <si>
    <t>TC-002-02</t>
  </si>
  <si>
    <t>There is no test case for this requirement.</t>
  </si>
  <si>
    <t>TC-002-03</t>
  </si>
  <si>
    <r>
      <rPr>
        <b/>
        <sz val="10"/>
        <rFont val="Calibri"/>
        <family val="2"/>
        <scheme val="minor"/>
      </rPr>
      <t>Condition: PACCX code is not set, and the consumer's My Health Record only has PACC access code.</t>
    </r>
    <r>
      <rPr>
        <sz val="10"/>
        <rFont val="Calibri"/>
        <family val="2"/>
        <scheme val="minor"/>
      </rPr>
      <t xml:space="preserve">
Request access to a consumer's My Health Record where a PACC  access code must be entered.</t>
    </r>
  </si>
  <si>
    <r>
      <rPr>
        <b/>
        <sz val="10"/>
        <rFont val="Calibri"/>
        <family val="2"/>
        <scheme val="minor"/>
      </rPr>
      <t>Condition: Consumer's My Health Record has only PACCX access code.</t>
    </r>
    <r>
      <rPr>
        <sz val="10"/>
        <rFont val="Calibri"/>
        <family val="2"/>
        <scheme val="minor"/>
      </rPr>
      <t xml:space="preserve">
Request access to a consumer's My Health Record where a PACCX access code must be entered.</t>
    </r>
  </si>
  <si>
    <r>
      <rPr>
        <b/>
        <sz val="10"/>
        <rFont val="Calibri"/>
        <family val="2"/>
        <scheme val="minor"/>
      </rPr>
      <t>Condition: Consumer's My Health Record conatins both PACC and PACCX access codes.</t>
    </r>
    <r>
      <rPr>
        <sz val="10"/>
        <rFont val="Calibri"/>
        <family val="2"/>
        <scheme val="minor"/>
      </rPr>
      <t xml:space="preserve">
Request access to a consumer's My Health Record where both PACC and PACCX access codes must be entered.</t>
    </r>
  </si>
  <si>
    <r>
      <rPr>
        <b/>
        <sz val="10"/>
        <rFont val="Calibri"/>
        <family val="2"/>
        <scheme val="minor"/>
      </rPr>
      <t>Condition: Consumer's My Health Record conatins both PACC and PACCX access codes.</t>
    </r>
    <r>
      <rPr>
        <sz val="10"/>
        <rFont val="Calibri"/>
        <family val="2"/>
        <scheme val="minor"/>
      </rPr>
      <t xml:space="preserve">
Request access to a consumer's My Health Record by entering an invalid PACC access code.
</t>
    </r>
  </si>
  <si>
    <r>
      <rPr>
        <b/>
        <sz val="10"/>
        <rFont val="Calibri"/>
        <family val="2"/>
        <scheme val="minor"/>
      </rPr>
      <t xml:space="preserve">Condition: Consumer's My Health Record conatins a PACC access code. </t>
    </r>
    <r>
      <rPr>
        <sz val="10"/>
        <rFont val="Calibri"/>
        <family val="2"/>
        <scheme val="minor"/>
      </rPr>
      <t xml:space="preserve">
Request access to a consumer's My Health Record without entering a PACC access code.
</t>
    </r>
  </si>
  <si>
    <t>START: Error logging</t>
  </si>
  <si>
    <t>TC-002-04</t>
  </si>
  <si>
    <t>Demonstrate that an error handling capability exists.</t>
  </si>
  <si>
    <t>END: Error logging</t>
  </si>
  <si>
    <t>TC-002-05</t>
  </si>
  <si>
    <t>Demonstrate that an audit capability exists.</t>
  </si>
  <si>
    <t>No access codes are required to upload the clinical documents</t>
  </si>
  <si>
    <t>TC-002-06</t>
  </si>
  <si>
    <r>
      <rPr>
        <b/>
        <sz val="10"/>
        <rFont val="Calibri"/>
        <family val="2"/>
        <scheme val="minor"/>
      </rPr>
      <t>Condition: Consumer's My Health Record conatins PACC/ PACCX access codes and user doesn’t have access to a consumer's My Health Record.</t>
    </r>
    <r>
      <rPr>
        <sz val="10"/>
        <rFont val="Calibri"/>
        <family val="2"/>
        <scheme val="minor"/>
      </rPr>
      <t xml:space="preserve">
Try to upload a new clinical document/report to the consumer's My Health Record without entering PACC/PACCX access codes.</t>
    </r>
  </si>
  <si>
    <t>Verify that the system:
allows user to upload a new clinical document/report to the consumer's My Health Record successfully.
Note: This ensures that important information can be added to the record by providers who may not have access to other information in the record.</t>
  </si>
  <si>
    <t>START: Gain access to My Health Record system</t>
  </si>
  <si>
    <t>TC-002-07</t>
  </si>
  <si>
    <t>Conditional</t>
  </si>
  <si>
    <r>
      <rPr>
        <b/>
        <sz val="10"/>
        <rFont val="Calibri"/>
        <family val="2"/>
        <scheme val="minor"/>
      </rPr>
      <t>CONDITION: If the system supports gaining EMERGENCY ACCESS to a consumers My Health Record THEN:</t>
    </r>
    <r>
      <rPr>
        <sz val="10"/>
        <rFont val="Calibri"/>
        <family val="2"/>
        <scheme val="minor"/>
      </rPr>
      <t xml:space="preserve">
Request emergency access for a consumer whose record is protected by a PACC and whose record has NOT been accessed before.
</t>
    </r>
  </si>
  <si>
    <t xml:space="preserve">Verify that the system displays the conditions of emergency access at time intervals appropriate to the clinical settings before asserting emergency access to the My Health Record.
</t>
  </si>
  <si>
    <t>END: Gain access to My Health Record system</t>
  </si>
  <si>
    <t>UC.CIS.201 - Upload/register a clinical document</t>
  </si>
  <si>
    <t>Enables the upload of a clinical document to the My Health Record system.</t>
  </si>
  <si>
    <t xml:space="preserve">• The consumer’s identity has been verified;
• The software system has the consumer’s IHI either through the HI service, or from another system that has access to the HI service, and has validated the IHI;
• The clinical document to be uploaded has been created and digitally signed with a relevant digital credential; and
• The consumer has not withdrawn consent to upload the clinical document into the My Health Record system.
</t>
  </si>
  <si>
    <t xml:space="preserve">To upload a clinical document to a consumer’s My Health Record. This use case applies to all the types of clinical document that a system may upload to the My Health Record system.
</t>
  </si>
  <si>
    <t xml:space="preserve">On success, the clinical document is successfully uploaded into the consumer’s My Health Record.
</t>
  </si>
  <si>
    <t>TC-201-01</t>
  </si>
  <si>
    <t>NOTE 1: IF THIS TEST HAS BEEN EXECUTED AS PART OF ANOTHER USE CASE DURING THIS SESSION THEN THIS TEST MAY BE OMITTED FOR THIS USE CASE.
NOTE 2: If the system has the capability to enter and/or store IHIs then tests 1-8 below are applicable.</t>
  </si>
  <si>
    <r>
      <rPr>
        <b/>
        <sz val="10"/>
        <rFont val="Calibri"/>
        <family val="2"/>
        <scheme val="minor"/>
      </rPr>
      <t>Attempt to UPLOAD A CLINICAL DOCUMENT to a consumer's My Health Record with an IHI which:</t>
    </r>
    <r>
      <rPr>
        <sz val="10"/>
        <rFont val="Calibri"/>
        <family val="2"/>
        <scheme val="minor"/>
      </rPr>
      <t xml:space="preserve">
1.  Is valid, and
2.  Has NOT been validated within the configurable period, and
3.  Has one or more unresolved alerts against it.
</t>
    </r>
  </si>
  <si>
    <t xml:space="preserve">Ensure the system PREVENTS the upload of a clinical document to a consumer's My Health Record.
</t>
  </si>
  <si>
    <r>
      <rPr>
        <b/>
        <sz val="10"/>
        <rFont val="Calibri"/>
        <family val="2"/>
        <scheme val="minor"/>
      </rPr>
      <t>Attempt to UPLOAD A CLINICAL DOCUMENT to a consumer's My Health Record with an IHI which:</t>
    </r>
    <r>
      <rPr>
        <sz val="10"/>
        <rFont val="Calibri"/>
        <family val="2"/>
        <scheme val="minor"/>
      </rPr>
      <t xml:space="preserve">
1.  Is invalid, and
2.  Has NOT been validated within the configurable period, and 
3.  Has one or more unresolved alerts against it.
</t>
    </r>
  </si>
  <si>
    <r>
      <rPr>
        <b/>
        <sz val="10"/>
        <rFont val="Calibri"/>
        <family val="2"/>
        <scheme val="minor"/>
      </rPr>
      <t>Attempt to UPLOAD A CLINICAL DOCUMENT to a consumer's My Health Record with an IHI which:</t>
    </r>
    <r>
      <rPr>
        <sz val="10"/>
        <rFont val="Calibri"/>
        <family val="2"/>
        <scheme val="minor"/>
      </rPr>
      <t xml:space="preserve">
1.  Is invalid, and
2.  Has NOT been validated within the configurable period, and 
3.  Has NO unresolved alerts against it. 
</t>
    </r>
  </si>
  <si>
    <t xml:space="preserve">Ensure the system validates* the IHI against the HI Service directly OR via another software system (other than the My Health Record system) that is connected to the HI Service and PREVENTS the upload of a clinical document to a consumer's My Health Record.
* “validate” in this context means: to send an IHI and demographic data to the HI Service for verification or to return an IHI for the provided demographic data for comparison with the system.  
</t>
  </si>
  <si>
    <t xml:space="preserve">Attempt to UPLOAD A CLINICAL DOCUMENT to a consumer's My Health Record with an IHI which:
1.  Is valid, and
2.  Has been validated within the configurable period, and
3.  Has one or more unresolved alerts against it.
</t>
  </si>
  <si>
    <r>
      <rPr>
        <b/>
        <sz val="10"/>
        <rFont val="Calibri"/>
        <family val="2"/>
        <scheme val="minor"/>
      </rPr>
      <t>Attempt to UPLOAD A CLINICAL DOCUMENT to a consumer's My Health Record with an IHI which:</t>
    </r>
    <r>
      <rPr>
        <sz val="10"/>
        <rFont val="Calibri"/>
        <family val="2"/>
        <scheme val="minor"/>
      </rPr>
      <t xml:space="preserve">
1.  Is invalid, and
2.  Has been validated within the configurable period, and
3.  Has one or more unresolved alerts against it.
</t>
    </r>
  </si>
  <si>
    <t xml:space="preserve">Attempt to UPLOAD A CLINICAL DOCUMENT to a consumer's My Health Record with an IHI which:
1.  Is valid, and
2.  Has NOT been validated within the configurable period, and
3.  Has NO unresolved alerts against it.
</t>
  </si>
  <si>
    <t xml:space="preserve">Ensure the system validates* the IHI against the HI Service directly OR via another software system (other than the My Health Record system) that is connected to the HI Service and ALLOWS the upload of a clinical document to a consumer's My Health Record.
* “validate” in this context means: to send an IHI and demographic data to the HI Service for verification or to return an IHI for the provided demographic data for comparison with the system.  
</t>
  </si>
  <si>
    <r>
      <rPr>
        <b/>
        <sz val="10"/>
        <rFont val="Calibri"/>
        <family val="2"/>
        <scheme val="minor"/>
      </rPr>
      <t>Attempt to UPLOAD A CLINICAL DOCUMENT to a consumer's My Health Record with an IHI which:</t>
    </r>
    <r>
      <rPr>
        <sz val="10"/>
        <rFont val="Calibri"/>
        <family val="2"/>
        <scheme val="minor"/>
      </rPr>
      <t xml:space="preserve">
1.  Is valid, and
2.  Has been validated within the configurable period, and
3.  Has NO unresolved alerts against it.
</t>
    </r>
  </si>
  <si>
    <t xml:space="preserve">Ensure the system ALLOWS the upload of a clinical document to a consumer's My Health Record.
</t>
  </si>
  <si>
    <t xml:space="preserve">NOTE 3: If the system does NOT cache information about IHIs and relies on an external system to provide a valid IHI then test step 8 below is applicable.
</t>
  </si>
  <si>
    <t xml:space="preserve">Attempt to UPLOAD A CLINICAL DOCUMENT to a consumer's My Health Record.
</t>
  </si>
  <si>
    <t xml:space="preserve">Ensure the system accesses an external system to obtain an IHI for the consumer, AND
IF the system receives an HPI-I from the external system:
ALLOWS the upload of a clinical document to a consumer's My Health Record.
</t>
  </si>
  <si>
    <t>TC-201-02</t>
  </si>
  <si>
    <t xml:space="preserve">NOTE 1: IF THIS TEST HAS BEEN EXECUTED AS PART OF ANOTHER USE CASE DURING THIS SESSION THEN THIS TEST MAY BE OMITTED FOR THIS USE CASE.
NOTE 2: If the system has the capability to enter and/or store HPI-I's then tests 1-8 below are applicable.
</t>
  </si>
  <si>
    <r>
      <rPr>
        <b/>
        <sz val="10"/>
        <rFont val="Calibri"/>
        <family val="2"/>
        <scheme val="minor"/>
      </rPr>
      <t>Attempt to UPLOAD A CLINICAL DOCUMENT to a consumer's My Health Record with an author's HPI-I which:</t>
    </r>
    <r>
      <rPr>
        <sz val="10"/>
        <rFont val="Calibri"/>
        <family val="2"/>
        <scheme val="minor"/>
      </rPr>
      <t xml:space="preserve">
1.  Is valid, and
2.  Has NOT been validated within the configurable period, and
3.  Has one or more unresolved alerts against it.
</t>
    </r>
  </si>
  <si>
    <r>
      <rPr>
        <b/>
        <sz val="10"/>
        <rFont val="Calibri"/>
        <family val="2"/>
        <scheme val="minor"/>
      </rPr>
      <t>Attempt to UPLOAD A CLINICAL DOCUMENT to a consumer's My Health Record with an author's HPI-I which:</t>
    </r>
    <r>
      <rPr>
        <sz val="10"/>
        <rFont val="Calibri"/>
        <family val="2"/>
        <scheme val="minor"/>
      </rPr>
      <t xml:space="preserve">
1.  Is invalid, and
2.  Has NOT been validated within the configurable period, and
3.  Has one or more unresolved alerts against it.
</t>
    </r>
  </si>
  <si>
    <r>
      <rPr>
        <b/>
        <sz val="10"/>
        <rFont val="Calibri"/>
        <family val="2"/>
        <scheme val="minor"/>
      </rPr>
      <t>Attempt to UPLOAD A CLINICAL DOCUMENT to a consumer's My Health Record with an author's HPI-I which:</t>
    </r>
    <r>
      <rPr>
        <sz val="10"/>
        <rFont val="Calibri"/>
        <family val="2"/>
        <scheme val="minor"/>
      </rPr>
      <t xml:space="preserve">
1.  Is invalid, and
2.  Has NOT been validated within the configurable period, and
3.  Has NO unresolved alerts against it. 
</t>
    </r>
  </si>
  <si>
    <t xml:space="preserve">Ensure the system validates* the author's HPI-I against the HI Service directly OR via another software system (other than the My Health Record system) that is connected to the HI Service and PREVENTS the upload of a clinical document to a consumer's My Health Record.
* “validate” in this context means: to send an IHI and demographic data to the HI Service for verification or to return an IHI for the provided demographic data for comparison with the system.  
</t>
  </si>
  <si>
    <r>
      <t xml:space="preserve">Attempt to UPLOAD A CLINICAL DOCUMENT to a consumer's My Health Record with an author's HPI-I which:
</t>
    </r>
    <r>
      <rPr>
        <sz val="10"/>
        <rFont val="Calibri"/>
        <family val="2"/>
        <scheme val="minor"/>
      </rPr>
      <t xml:space="preserve">1.  Is valid, and 
2.  Has Been validated within the configurable period, and
3.  Has one or more unresolved alerts against it.
</t>
    </r>
  </si>
  <si>
    <r>
      <rPr>
        <b/>
        <sz val="10"/>
        <rFont val="Calibri"/>
        <family val="2"/>
        <scheme val="minor"/>
      </rPr>
      <t>Attempt to UPLOAD A CLINICAL DOCUMENT to a consumer's My Health Record with an author's HPI-I which:</t>
    </r>
    <r>
      <rPr>
        <sz val="10"/>
        <rFont val="Calibri"/>
        <family val="2"/>
        <scheme val="minor"/>
      </rPr>
      <t xml:space="preserve">
1.  Is invalid, and
2.  Has been validated within the configurable period, and
3.  Has one or more unresolved alerts against it.
</t>
    </r>
  </si>
  <si>
    <r>
      <t xml:space="preserve">Attempt to UPLOAD A CLINICAL DOCUMENT to a consumer's My Health Record with an author's HPI-I which:
</t>
    </r>
    <r>
      <rPr>
        <sz val="10"/>
        <rFont val="Calibri"/>
        <family val="2"/>
        <scheme val="minor"/>
      </rPr>
      <t xml:space="preserve">1.  Is valid, and
2.  Has NOT been validated within the configurable period, and
3.  Has NO unresolved alerts against it.
</t>
    </r>
  </si>
  <si>
    <t xml:space="preserve">Ensure the system validates* the author's HPI-I against the HI Service directly OR via another software system (other than the My Health Record system) that is connected to the HI Service and ALLOWS the upload of a clinical document to a consumer's My Health Record.
* “validate” in this context means: to send an IHI and demographic data to the HI Service for verification or to return an IHI for the provided demographic data for comparison with the system.  
</t>
  </si>
  <si>
    <r>
      <rPr>
        <b/>
        <sz val="10"/>
        <rFont val="Calibri"/>
        <family val="2"/>
        <scheme val="minor"/>
      </rPr>
      <t>Attempt to UPLOAD A CLINICAL DOCUMENT to a consumer's My Health Record with an author's HPI-I which:</t>
    </r>
    <r>
      <rPr>
        <sz val="10"/>
        <rFont val="Calibri"/>
        <family val="2"/>
        <scheme val="minor"/>
      </rPr>
      <t xml:space="preserve">
1.  Is valid, and
2.  Has been validated within the configurable period, and
3.  Has NO unresolved alerts against it.
</t>
    </r>
  </si>
  <si>
    <t xml:space="preserve">NOTE 3: If the system does NOT cache information about HPI-I's and relies on an external system to provide a valid HPI-I, then test step 8 below is applicable.
</t>
  </si>
  <si>
    <t xml:space="preserve">Ensure the system accesses an external system to obtain a HPI-I for the consumer, AND
IF the system receives an HPI-I from the external system:
ALLOWS the upload of a clinical document to a consumer's My Health Record.
</t>
  </si>
  <si>
    <t>START: Withdrawal of consent</t>
  </si>
  <si>
    <t>TC-201-03</t>
  </si>
  <si>
    <t xml:space="preserve">Withdraw consent before a clinical document is created or uploaded to a consumer's My Health Record.
</t>
  </si>
  <si>
    <t>Verify that the system supports the ability to withdraw a consumer's consent to upload a clinical document to the My Health Record system, and that the document is NOT uploaded.</t>
  </si>
  <si>
    <t>END: Withdrawal of consent</t>
  </si>
  <si>
    <t>TC-201-04</t>
  </si>
  <si>
    <t xml:space="preserve">Using the system, create a clinical document for a consumer and upload it to the My Health Record system.
</t>
  </si>
  <si>
    <t xml:space="preserve">Verify that the system either:
a. Retains the clinical document uploaded to the My Health Record system; or
</t>
  </si>
  <si>
    <t xml:space="preserve">b. Retains the original clinical information used to generate the clinical document uploaded to the My Health Record.
</t>
  </si>
  <si>
    <t>TC-201-05</t>
  </si>
  <si>
    <t xml:space="preserve">Verify that the system provides a mechanism to identify which clinical documents have been uploaded to the My Health Record system.
</t>
  </si>
  <si>
    <t>TC-201-06</t>
  </si>
  <si>
    <t xml:space="preserve">IF the system provides the ability to MANUALLY upload clinical documents, THEN:
Create a clinical document for a consumer and attempt to manually upload it to the My Health Record system.
</t>
  </si>
  <si>
    <t xml:space="preserve">Verify that the system requires an explicit command from the user before uploading the clinical document to the My Health Record system.
</t>
  </si>
  <si>
    <t xml:space="preserve">IF the system provides the ability to AUTOMATICALLY upload clinical documents, THEN:
Create a clinical document for a consumer and attempt to allow it to upload automatically.
</t>
  </si>
  <si>
    <t xml:space="preserve">Verify that the system precludes the clinicial document from being automatically uploaded to the My Health Record system.
</t>
  </si>
  <si>
    <t>TC-201-07</t>
  </si>
  <si>
    <t>TC-201-08</t>
  </si>
  <si>
    <r>
      <rPr>
        <b/>
        <sz val="10"/>
        <rFont val="Calibri"/>
        <family val="2"/>
        <scheme val="minor"/>
      </rPr>
      <t>NOTE 1: IF THIS TEST HAS BEEN EXECUTED AS PART OF ANOTHER USE CASE DURING THIS SESSION THEN THIS TEST MAY BE OMITTED FOR THIS USE CASE.</t>
    </r>
    <r>
      <rPr>
        <sz val="10"/>
        <rFont val="Calibri"/>
        <family val="2"/>
        <scheme val="minor"/>
      </rPr>
      <t xml:space="preserve">
Perform an operation to invoke "provide&amp;RegisterDocumentSet" service on the My Health Record system.
</t>
    </r>
  </si>
  <si>
    <t>UC.CIS.202 - Supersede a clinical Document</t>
  </si>
  <si>
    <t xml:space="preserve">Enables an existing clinical document, which was previously-uploaded into the consumer’s My Health Record to be superseded by a new clinical document.
</t>
  </si>
  <si>
    <t xml:space="preserve">To supersede a clinical document in the consumer’s My Health Record. This use case applies to all the types of clinical document that a system may upload to the My Health Record system, excluding Shared Health Summary documents .
</t>
  </si>
  <si>
    <t>TC-202-01</t>
  </si>
  <si>
    <r>
      <rPr>
        <b/>
        <sz val="10"/>
        <rFont val="Calibri"/>
        <family val="2"/>
        <scheme val="minor"/>
      </rPr>
      <t>Attempt to SUPERSEDE A CLINICAL DOCUMENT in a consumer's My Health Record with an IHI which:</t>
    </r>
    <r>
      <rPr>
        <sz val="10"/>
        <rFont val="Calibri"/>
        <family val="2"/>
        <scheme val="minor"/>
      </rPr>
      <t xml:space="preserve">
1.  Is valid, and
2.  Has NOT been validated within the configurable period, and
3.  Has one or more unresolved alerts against it.
</t>
    </r>
  </si>
  <si>
    <t xml:space="preserve">Ensure the system PREVENTS access to the My Health Record system.
IN V1.6, THE WORDING FOR TEST "019100" SAYS: "prevents access" - HOWEVER, TEST "019429" USES THE WORDS: "prevents superseding".  
1. WHAT IS THE REASON FOR THE INCONSISTENCY? 
2. SHOULD THEY BE CONSISTENT?  
3. IF YES, THEN WHAT WORDING SHOULD BE USED?  
</t>
  </si>
  <si>
    <r>
      <rPr>
        <b/>
        <sz val="10"/>
        <rFont val="Calibri"/>
        <family val="2"/>
        <scheme val="minor"/>
      </rPr>
      <t>Attempt to SUPERSEDE A CLINICAL DOCUMENT in a consumer's My Health Record with an IHI which:</t>
    </r>
    <r>
      <rPr>
        <sz val="10"/>
        <rFont val="Calibri"/>
        <family val="2"/>
        <scheme val="minor"/>
      </rPr>
      <t xml:space="preserve">
1.  Is invalid, and
2.  Has NOT been validated within the configurable period, and
3.  Has one or more unresolved alerts against it.
</t>
    </r>
  </si>
  <si>
    <t xml:space="preserve">Ensure the system PREVENTS access to the My Health Record system.
</t>
  </si>
  <si>
    <r>
      <rPr>
        <b/>
        <sz val="10"/>
        <rFont val="Calibri"/>
        <family val="2"/>
        <scheme val="minor"/>
      </rPr>
      <t>Attempt to SUPERSEDE A CLINICAL DOCUMENT in a consumer's My Health Record with an IHI which:</t>
    </r>
    <r>
      <rPr>
        <sz val="10"/>
        <rFont val="Calibri"/>
        <family val="2"/>
        <scheme val="minor"/>
      </rPr>
      <t xml:space="preserve">
1.  Is invalid, and
2.  Has NOT been validated within the configurable period, and
3.  Has NO unresolved alerts against it. 
</t>
    </r>
  </si>
  <si>
    <t xml:space="preserve">Ensure the system validates* the IHI against the HI Service directly OR via another software system (other than the My Health Record system) that is connected to the HI Service and PREVENTS access to the My Health Record system.
* “validate” in this context means: to send an IHI and demographic data to the HI Service for verification or to return an IHI for the provided demographic data for comparison with the system.  
</t>
  </si>
  <si>
    <t xml:space="preserve">Attempt to SUPERSEDE A CLINICAL DOCUMENT in a consumer's My Health Record with an IHI which:
1.  Is valid, and
2.  Has been validated within the configurable period, and
3.  Has one or more unresolved alerts against it.
</t>
  </si>
  <si>
    <r>
      <rPr>
        <b/>
        <sz val="10"/>
        <rFont val="Calibri"/>
        <family val="2"/>
        <scheme val="minor"/>
      </rPr>
      <t>Attempt to SUPERSEDE A CLINICAL DOCUMENT in a consumer's My Health Record with an IHI which:</t>
    </r>
    <r>
      <rPr>
        <sz val="10"/>
        <rFont val="Calibri"/>
        <family val="2"/>
        <scheme val="minor"/>
      </rPr>
      <t xml:space="preserve">
1.  Is invalid, and
2.  Has been validated within the configurable period, and
3.  Has one or more unresolved alerts against it.
</t>
    </r>
  </si>
  <si>
    <t xml:space="preserve">Attempt to SUPERSEDE A CLINICAL DOCUMENT in a consumer's My Health Record with an IHI which:
1.  Is valid, and
2.  Has NOT been validated within the configurable period, and
3.  Has no unresolved alerts against it.
</t>
  </si>
  <si>
    <t xml:space="preserve">Ensure the system validates* the IHI against the HI Service directly OR via another software system (other than the My Health Record system) that is connected to the HI Service and ALLOWS access the My Health Record system.
* “validate” in this context means: to send an IHI and demographic data to the HI Service for verification or to return an IHI for the provided demographic data for comparison with the system.  
</t>
  </si>
  <si>
    <r>
      <rPr>
        <b/>
        <sz val="10"/>
        <rFont val="Calibri"/>
        <family val="2"/>
        <scheme val="minor"/>
      </rPr>
      <t>Attempt to SUPERSEDE A CLINICAL DOCUMENT in a consumer's My Health Record with an IHI which:</t>
    </r>
    <r>
      <rPr>
        <sz val="10"/>
        <rFont val="Calibri"/>
        <family val="2"/>
        <scheme val="minor"/>
      </rPr>
      <t xml:space="preserve">
1.  Is valid, and
2.  Has been validated within the configurable period, and
3.  Has no unresolved alerts against it.
</t>
    </r>
  </si>
  <si>
    <t xml:space="preserve">Ensure the system ALLOWS access to the My Health Record system.
</t>
  </si>
  <si>
    <t>Attempt to SUPERSEDE A CLINICAL DOCUMENT in a consumer's My Health Record.</t>
  </si>
  <si>
    <t xml:space="preserve">Ensure the system accesses an external system to obtain an IHI for the consumer, AND
IF the system receives an IHI from the external system:
ALLOWS access the My Health Record system for the consumer using the retrieved IHI.
</t>
  </si>
  <si>
    <t>TC-202-02</t>
  </si>
  <si>
    <r>
      <rPr>
        <b/>
        <sz val="10"/>
        <rFont val="Calibri"/>
        <family val="2"/>
        <scheme val="minor"/>
      </rPr>
      <t>Attempt to SUPERSEDE A CLINICAL DOCUMENT in a consumer's My Health Record with an author's HPI-I which:</t>
    </r>
    <r>
      <rPr>
        <sz val="10"/>
        <rFont val="Calibri"/>
        <family val="2"/>
        <scheme val="minor"/>
      </rPr>
      <t xml:space="preserve">
1.  Is valid, and
2.  Has NOT been validated within the configurable period, and
3.  Has one or more unresolved alerts against it.
</t>
    </r>
  </si>
  <si>
    <t xml:space="preserve">Ensure the system PREVENTS the superseding of a clinical document to a consumer's My Health Record.
IN V1.6, THE WORDING FOR TEST "019100" SAYS: "prevents access" - HOWEVER, TEST "019429" USES THE WORDS: "prevents superseding".  
1. WHAT IS THE REASON FOR THE INCONSISTENCY? 
2. SHOULD THEY BE CONSISTENT?  
3. IF YES, THEN WHAT WORDING SHOULD BE USED?  
</t>
  </si>
  <si>
    <r>
      <rPr>
        <b/>
        <sz val="10"/>
        <rFont val="Calibri"/>
        <family val="2"/>
        <scheme val="minor"/>
      </rPr>
      <t>Attempt to SUPERSEDE A CLINICAL DOCUMENT in a consumer's My Health Record with an author's HPI-I which:</t>
    </r>
    <r>
      <rPr>
        <sz val="10"/>
        <rFont val="Calibri"/>
        <family val="2"/>
        <scheme val="minor"/>
      </rPr>
      <t xml:space="preserve">
1.  Is invalid, and
2.  Has NOT been validated within the configurable period, and
3.  Has one or more unresolved alerts against it.
</t>
    </r>
  </si>
  <si>
    <t xml:space="preserve">Ensure the system PREVENTS the superseding of a clinical document to a consumer's My Health Record.
</t>
  </si>
  <si>
    <r>
      <rPr>
        <b/>
        <sz val="10"/>
        <rFont val="Calibri"/>
        <family val="2"/>
        <scheme val="minor"/>
      </rPr>
      <t xml:space="preserve">Attempt to SUPERSEDE A CLINICAL DOCUMENT in a consumer's My Health Record with an author's HPI-I which:
</t>
    </r>
    <r>
      <rPr>
        <sz val="10"/>
        <rFont val="Calibri"/>
        <family val="2"/>
        <scheme val="minor"/>
      </rPr>
      <t xml:space="preserve">
1.  Is invalid, and
2.  Has NOT been validated within the configurable period, and
3.  Has NO unresolved alerts against it. 
</t>
    </r>
  </si>
  <si>
    <t xml:space="preserve">Ensure the system validates* the author's HPI-I against the HI Service directly OR via another software system (other than the My Health Record system) that is connected to the HI Service and PREVENTS the superseding of a clinical document to a consumer's My Health Record.
* “validate” in this context means: to send an IHI and demographic data to the HI Service for verification or to return an IHI for the provided demographic data for comparison with the system.  
</t>
  </si>
  <si>
    <r>
      <t xml:space="preserve">Attempt to SUPERSEDE A CLINICAL DOCUMENT in a consumer's My Health Record with an author's HPI-I which:
</t>
    </r>
    <r>
      <rPr>
        <sz val="10"/>
        <rFont val="Calibri"/>
        <family val="2"/>
        <scheme val="minor"/>
      </rPr>
      <t xml:space="preserve">1.  Is valid, and 
2.  Has Been validated within the configurable period, and
3.  Has one or more unresolved alerts against it.
</t>
    </r>
  </si>
  <si>
    <r>
      <rPr>
        <b/>
        <sz val="10"/>
        <rFont val="Calibri"/>
        <family val="2"/>
        <scheme val="minor"/>
      </rPr>
      <t>Attempt to SUPERSEDE A CLINICAL DOCUMENT in a consumer's My Health Record with an author's HPI-I which:</t>
    </r>
    <r>
      <rPr>
        <sz val="10"/>
        <rFont val="Calibri"/>
        <family val="2"/>
        <scheme val="minor"/>
      </rPr>
      <t xml:space="preserve">
1.  Is invalid, and
2.  Has been validated within the configurable period, and
3.  Has one or more unresolved alerts against it.
</t>
    </r>
  </si>
  <si>
    <r>
      <t xml:space="preserve">Attempt to SUPERSEDE A CLINICAL DOCUMENT in a consumer's My Health Record with an author's HPI-I which:
</t>
    </r>
    <r>
      <rPr>
        <sz val="10"/>
        <rFont val="Calibri"/>
        <family val="2"/>
        <scheme val="minor"/>
      </rPr>
      <t xml:space="preserve">1.  Is valid, and
2.  Has NOT been validated within the configurable period, and
3.  Has NO unresolved alerts against it.
</t>
    </r>
  </si>
  <si>
    <t xml:space="preserve">Ensure the system validates* the author's HPI-I against the HI Service directly OR via another software system (other than the My Health Record system) that is connected to the HI Service and ALLOWS the superseding of a clinical document to a consumer's My Health Record.
* “validate” in this context means: to send an IHI and demographic data to the HI Service for verification or to return an IHI for the provided demographic data for comparison with the system.  
</t>
  </si>
  <si>
    <r>
      <rPr>
        <b/>
        <sz val="10"/>
        <rFont val="Calibri"/>
        <family val="2"/>
        <scheme val="minor"/>
      </rPr>
      <t xml:space="preserve">Attempt to SUPERSEDE A CLINICAL DOCUMENT in a consumer's My Health Record with an author's HPI-I which:
</t>
    </r>
    <r>
      <rPr>
        <sz val="10"/>
        <rFont val="Calibri"/>
        <family val="2"/>
        <scheme val="minor"/>
      </rPr>
      <t xml:space="preserve">
1.  Is valid, and
2.  Has been validated within the configurable period, and
3.  Has NO unresolved alerts against it.
</t>
    </r>
  </si>
  <si>
    <t xml:space="preserve">Ensure the system ALLOWS the superseding of a clinical document to a consumer's My Health Record.
</t>
  </si>
  <si>
    <t>Attempt to SUPERSEDE A CLINICAL DOCUMENT in a consumer's My Health Record with an author's HPI-I.</t>
  </si>
  <si>
    <t xml:space="preserve">Ensure the system accesses an external system to obtain a HPI-I for the healthcare recipient, AND
PLEASE NOTE THE WORDING IN V1.6 SAYS "HPI-I for the healthcare recipient" - IS THIS CORRECT OR SHOULD THIS SAY "HPI-I for the author"? 
IF the system receives an HPI-I from the external system:
ALLOWS the superseding of a clinical document to a consumer's My Health Record.
</t>
  </si>
  <si>
    <t>TC-202-03</t>
  </si>
  <si>
    <t>Withdraw consent either before creating a clinical document for a healthcare recipient and uploading to the My Health Record system.</t>
  </si>
  <si>
    <t>TC-202-04</t>
  </si>
  <si>
    <t xml:space="preserve">Using the system,  create an amended version of the clinical document which was uploaded during use case UC.CIS.201, and SUPERSEDE the uploaded version on the My Health Record system with the amended version.
</t>
  </si>
  <si>
    <t xml:space="preserve">Verify that the system either:
a.  Retains the amended clinical document uploaded to the My Health Record system; or
</t>
  </si>
  <si>
    <t xml:space="preserve">b.  Retains the original clinical information used to amend the clinical document uploaded to the My Health Record.
</t>
  </si>
  <si>
    <t>TC-202-05</t>
  </si>
  <si>
    <t>Using the system, create an amended version of the clinical document which was uploaded during use case UC.CIS.201 and SUPERSEDE the uploaded version on the My Health Record system with the amended version.</t>
  </si>
  <si>
    <t>TC-202-06</t>
  </si>
  <si>
    <t xml:space="preserve">IF the system provides the ability to AUTOMATICALLY upload clinical documents, THEN:
a. Create a clinical document that supersedes a previously uploaded clinical document and attempt to allow it to upload automatically.
b. Verify that the user is provided with a facility to preclude a document from being automatically uploaded.
</t>
  </si>
  <si>
    <t>TC-202-07</t>
  </si>
  <si>
    <r>
      <rPr>
        <b/>
        <sz val="10"/>
        <rFont val="Calibri"/>
        <family val="2"/>
        <scheme val="minor"/>
      </rPr>
      <t xml:space="preserve">018338 [ADHA2024b]
Ability to supersede clinical documents
</t>
    </r>
    <r>
      <rPr>
        <sz val="10"/>
        <rFont val="Calibri"/>
        <family val="2"/>
        <scheme val="minor"/>
      </rPr>
      <t xml:space="preserve">
If the system supports the upload or registration of documents other than Shared Health Summary, the system SHALL provide an ability to supersede previously uploaded or registered clinical documents where there is a change or an error in the data used to create the uploaded or registered clinical documents.</t>
    </r>
  </si>
  <si>
    <r>
      <rPr>
        <b/>
        <sz val="10"/>
        <rFont val="Calibri"/>
        <family val="2"/>
        <scheme val="minor"/>
      </rPr>
      <t xml:space="preserve">CONDITION: If the software supports the uploading of clinical documents other than Shared Health Summary, THEN:
</t>
    </r>
    <r>
      <rPr>
        <sz val="10"/>
        <rFont val="Calibri"/>
        <family val="2"/>
        <scheme val="minor"/>
      </rPr>
      <t xml:space="preserve">
a. Using the system, create a clinical document - other than Shared Health Summary - and upload it to a consumer's My Health Record.
b. In the local system, make a change to the data used to created the uploaded clinical document.
</t>
    </r>
  </si>
  <si>
    <t>Verify that the system alerts the user that the clinical document in the My Health Record system has not been superseded or removed.</t>
  </si>
  <si>
    <t xml:space="preserve">
</t>
  </si>
  <si>
    <t xml:space="preserve">c. Create an AMENDED version of the uploaded document.
d. SUPERSEDE the uploaded version on the My Health Record system with the amended version.
</t>
  </si>
  <si>
    <t>Verify that the system allows the superseding of the previously uploaded clinical document in the My Health Record system.</t>
  </si>
  <si>
    <r>
      <rPr>
        <b/>
        <sz val="10"/>
        <rFont val="Calibri"/>
        <family val="2"/>
        <scheme val="minor"/>
      </rPr>
      <t>CONDITION: If the software supports the uploading of clinical documents other than Shared Health Summary, THEN:</t>
    </r>
    <r>
      <rPr>
        <sz val="10"/>
        <rFont val="Calibri"/>
        <family val="2"/>
        <scheme val="minor"/>
      </rPr>
      <t xml:space="preserve">
a. Using the system, create a clinical document - other than Shared Health Summary - and upload it to a consumer's My Health Record.
b. In the local system, make a change to the data used to created the uploaded clinical document.
</t>
    </r>
  </si>
  <si>
    <r>
      <t xml:space="preserve">c. </t>
    </r>
    <r>
      <rPr>
        <b/>
        <sz val="10"/>
        <rFont val="Calibri"/>
        <family val="2"/>
        <scheme val="minor"/>
      </rPr>
      <t>REMOVE</t>
    </r>
    <r>
      <rPr>
        <sz val="10"/>
        <rFont val="Calibri"/>
        <family val="2"/>
        <scheme val="minor"/>
      </rPr>
      <t xml:space="preserve"> the previously uploaded document.
</t>
    </r>
  </si>
  <si>
    <t xml:space="preserve">Verify that the system allows the removal of the previously uploaded clinical document from the My Health Record system.
</t>
  </si>
  <si>
    <t>TC-202-08</t>
  </si>
  <si>
    <t>TC-202-09</t>
  </si>
  <si>
    <r>
      <rPr>
        <b/>
        <sz val="10"/>
        <rFont val="Calibri"/>
        <family val="2"/>
        <scheme val="minor"/>
      </rPr>
      <t xml:space="preserve">NOTE 1: IF THIS TEST HAS BEEN EXECUTED AS PART OF ANOTHER USE CASE DURING THIS SESSION THEN THIS TEST MAY BE OMITTED FOR THIS USE CASE.
</t>
    </r>
    <r>
      <rPr>
        <sz val="10"/>
        <rFont val="Calibri"/>
        <family val="2"/>
        <scheme val="minor"/>
      </rPr>
      <t xml:space="preserve">
Perform an operation to invoke "provide&amp;RegisterDocumentSet" service on the My Health Record system.
</t>
    </r>
  </si>
  <si>
    <t>UC.CIS.203 - Remove/deregister a clinical document</t>
  </si>
  <si>
    <t xml:space="preserve">Enables the removal of a clinical document from the consumer’s My Health Record.
</t>
  </si>
  <si>
    <t xml:space="preserve">The following preconditions apply: 
• The clinical document was previously-uploaded to the consumer’s My Health Record and was verified by the healthcare provider;
• The authorised employee who is initiating the removal request is in the same healthcare provider organisation as the healthcare provider who authored or superseded the clinical document;
• The consumer’s identity has been verified; and
• The software system has the consumer’s IHI either through the HI service, or from another system that has access to the HI service, and has validated that IHI.
</t>
  </si>
  <si>
    <t>To remove a clinical document from a consumer’s My Health Record.</t>
  </si>
  <si>
    <t xml:space="preserve">On success, the clinical document will no longer be present in the consumer’s My Health Record.
</t>
  </si>
  <si>
    <t>TC-203-01</t>
  </si>
  <si>
    <r>
      <rPr>
        <b/>
        <sz val="10"/>
        <rFont val="Calibri"/>
        <family val="2"/>
        <scheme val="minor"/>
      </rPr>
      <t>Attempt to REMOVE A CLINICAL DOCUMENT from a consumer's My Health Record with an IHI which:</t>
    </r>
    <r>
      <rPr>
        <sz val="10"/>
        <rFont val="Calibri"/>
        <family val="2"/>
        <scheme val="minor"/>
      </rPr>
      <t xml:space="preserve">
1.  Is valid, and
2.  Has NOT been validated within the configurable period, and 
3.  Has one or more unresolved alerts against it.
To superseded a previously uploaded document. (this was in the original wording - is this right?)
</t>
    </r>
  </si>
  <si>
    <t>Ensure the system PREVENTS the removal of the clinical document from a consumer's My Health Record.</t>
  </si>
  <si>
    <r>
      <rPr>
        <b/>
        <sz val="10"/>
        <rFont val="Calibri"/>
        <family val="2"/>
        <scheme val="minor"/>
      </rPr>
      <t>Attempt to REMOVE A CLINICAL DOCUMENT from a consumer's My Health Record with an IHI which:</t>
    </r>
    <r>
      <rPr>
        <sz val="10"/>
        <rFont val="Calibri"/>
        <family val="2"/>
        <scheme val="minor"/>
      </rPr>
      <t xml:space="preserve">
1.  Is invalid, and
2.  Has NOT been validated within the configurable period, and 
3.  Has one or more unresolved alerts against it.
</t>
    </r>
  </si>
  <si>
    <r>
      <rPr>
        <b/>
        <sz val="10"/>
        <rFont val="Calibri"/>
        <family val="2"/>
        <scheme val="minor"/>
      </rPr>
      <t>Attempt to REMOVE A CLINICAL DOCUMENT from a consumer's My Health Record with an IHI which:</t>
    </r>
    <r>
      <rPr>
        <sz val="10"/>
        <rFont val="Calibri"/>
        <family val="2"/>
        <scheme val="minor"/>
      </rPr>
      <t xml:space="preserve">
1.  Is invalid, and
2.  Has NOT been validated within the configurable period, and
3.  Has NO unresolved alerts against it. 
To superseded a previously uploaded document. (this was in the original wording - is this right?)
</t>
    </r>
  </si>
  <si>
    <t xml:space="preserve">Ensure the system validates* the IHI against the HI Service directly OR via another software system (other than the My Health Record system) that is connected to the HI Service and PREVENTS the removal of a clinical document from a consumer's My Health Record.
* “validate” in this context means: to send an IHI and demographic data to the HI Service for verification or to return an IHI for the provided demographic data for comparison with the system.  
</t>
  </si>
  <si>
    <r>
      <t xml:space="preserve">Attempt to REMOVE A CLINICAL DOCUMENT from a consumer's My Health Record with an IHI which:
</t>
    </r>
    <r>
      <rPr>
        <sz val="10"/>
        <rFont val="Calibri"/>
        <family val="2"/>
        <scheme val="minor"/>
      </rPr>
      <t xml:space="preserve">1.  Is valid, and
2.  Has been validated within the configurable period, and
3.  Has one or more unresolved alerts against it.
</t>
    </r>
  </si>
  <si>
    <r>
      <rPr>
        <b/>
        <sz val="10"/>
        <rFont val="Calibri"/>
        <family val="2"/>
        <scheme val="minor"/>
      </rPr>
      <t>Attempt to REMOVE A CLINICAL DOCUMENT from a consumer's My Health Record with an IHI which:</t>
    </r>
    <r>
      <rPr>
        <sz val="10"/>
        <rFont val="Calibri"/>
        <family val="2"/>
        <scheme val="minor"/>
      </rPr>
      <t xml:space="preserve">
1.  Is invalid, and
2.  Has been validated within the configurable period, and
3.  Has one or more unresolved alerts against it.
</t>
    </r>
  </si>
  <si>
    <r>
      <t xml:space="preserve">Attempt to REMOVE A CLINICAL DOCUMENT from a consumer's My Health Record with an IHI which:
</t>
    </r>
    <r>
      <rPr>
        <sz val="10"/>
        <rFont val="Calibri"/>
        <family val="2"/>
        <scheme val="minor"/>
      </rPr>
      <t xml:space="preserve">1.  Is valid, and
2.  Has NOT been validated within the configurable period, and
3.  Has NO unresolved alerts against it.
</t>
    </r>
  </si>
  <si>
    <t xml:space="preserve">Ensure the system validates* the IHI against the HI Service directly OR via another software system (other than the My Health Record system) that is connected to the HI Service and ALLOWS the removal of a clinical document from a consumer's My Health Record.
* “validate” in this context means: to send an IHI and demographic data to the HI Service for verification or to return an IHI for the provided demographic data for comparison with the system.  
</t>
  </si>
  <si>
    <r>
      <rPr>
        <b/>
        <sz val="10"/>
        <rFont val="Calibri"/>
        <family val="2"/>
        <scheme val="minor"/>
      </rPr>
      <t>Attempt to REMOVE A CLINICAL DOCUMENT from a consumer's My Health Record with an IHI which:</t>
    </r>
    <r>
      <rPr>
        <sz val="10"/>
        <rFont val="Calibri"/>
        <family val="2"/>
        <scheme val="minor"/>
      </rPr>
      <t xml:space="preserve">
1.  Is valid, and
2.  Has been validated within the configurable period, and
3.  Has NO unresolved alerts against it.
</t>
    </r>
  </si>
  <si>
    <t>Ensure the system ALLOWS the removal of the clinical document from a consumer's My Health Record.</t>
  </si>
  <si>
    <r>
      <rPr>
        <b/>
        <sz val="10"/>
        <rFont val="Calibri"/>
        <family val="2"/>
        <scheme val="minor"/>
      </rPr>
      <t>NOTE 3: If the system does NOT cache information about IHIs and relies on an external system to provide a valid IHI then test step 8 below is applicable.</t>
    </r>
    <r>
      <rPr>
        <sz val="10"/>
        <rFont val="Calibri"/>
        <family val="2"/>
        <scheme val="minor"/>
      </rPr>
      <t xml:space="preserve">
</t>
    </r>
  </si>
  <si>
    <t xml:space="preserve">Attempt to REMOVE A CLINICAL DOCUMENT from a consumer's My Health Record.
</t>
  </si>
  <si>
    <t xml:space="preserve">Ensure the system accesses an external system to obtain an IHI for the consumer, AND
IF the system receives an IHI from the external system:
ALLOWS the removal of a clinical document from a consumer's My Health Record system using the retrieved IHI.
</t>
  </si>
  <si>
    <t>TC-203-02</t>
  </si>
  <si>
    <t>END:  Error logging</t>
  </si>
  <si>
    <t>TC-203-03</t>
  </si>
  <si>
    <r>
      <rPr>
        <b/>
        <sz val="10"/>
        <rFont val="Calibri"/>
        <family val="2"/>
        <scheme val="minor"/>
      </rPr>
      <t>CONDITION: If the system uploads clinical documents that are removed from the My Health Record system, then:</t>
    </r>
    <r>
      <rPr>
        <sz val="10"/>
        <rFont val="Calibri"/>
        <family val="2"/>
        <scheme val="minor"/>
      </rPr>
      <t xml:space="preserve">
Using the system, create a clinical document and upload it to a consumer's My Health Record - then perform an operation to remove it from the My Health Record system.
</t>
    </r>
  </si>
  <si>
    <t>Verify that the system provides a mechanism to identify that the locally-created clinical document has been removed from the My Health Record system.</t>
  </si>
  <si>
    <t>TC-203-04</t>
  </si>
  <si>
    <r>
      <rPr>
        <b/>
        <sz val="10"/>
        <rFont val="Calibri"/>
        <family val="2"/>
        <scheme val="minor"/>
      </rPr>
      <t>CONDITION: If the software supports the uploading of clinical documents to the My Health Record system, then:</t>
    </r>
    <r>
      <rPr>
        <sz val="10"/>
        <rFont val="Calibri"/>
        <family val="2"/>
        <scheme val="minor"/>
      </rPr>
      <t xml:space="preserve">
a. Using the system, create a clinical document and upload it to a consumer's My Health Record.
b. REMOVE the previously uploaded document.
</t>
    </r>
  </si>
  <si>
    <t>TC-203-05</t>
  </si>
  <si>
    <t>UC.CIS.204 - Download a clinical document</t>
  </si>
  <si>
    <t xml:space="preserve">Enables an authorised employee or the system to:
• Get a list of clinical documents from a consumer’s My Health Record;
• Get a list of historical versions of a clinical document from a My Health Record; and 
• Download a clinical document from the consumer’s My Health Record for viewing, printing, saving, or for gathering clinical data. 
</t>
  </si>
  <si>
    <t xml:space="preserve">The following preconditions apply:
• The consumer’s identity has been verified;
• The software system has the consumer’s IHI either through the HI service, or from another system that has access to the HI service, and has validated the IHI; and
• The healthcare provider organisation has access to the consumer’s My Health Record.
</t>
  </si>
  <si>
    <t xml:space="preserve">To download a clinical document from a consumer’s My Health Record.
</t>
  </si>
  <si>
    <t>• A list of clinical documents for an My Health Record is obtained.
• A list of historical versions of a clinical document in the My Health Record is obtained.
• A clinical document is successfully downloaded from the consumer’s My Health Record and can be used to:
     o Render the clinical document on a screen; 
     o Save the clinical document in the local system;
     o Incorporate data from the clinical document into the consumer’s record in the system;
     o Print the clinical document.</t>
  </si>
  <si>
    <t>TC-204-01</t>
  </si>
  <si>
    <r>
      <rPr>
        <b/>
        <sz val="10"/>
        <rFont val="Calibri"/>
        <family val="2"/>
        <scheme val="minor"/>
      </rPr>
      <t>Attempt to DOWNLOAD A CLINICAL DOCUMENT from a consumer's My Health Record with an IHI which:</t>
    </r>
    <r>
      <rPr>
        <sz val="10"/>
        <rFont val="Calibri"/>
        <family val="2"/>
        <scheme val="minor"/>
      </rPr>
      <t xml:space="preserve">
1.  Is valid, and
2.  Has NOT been validated within the configurable period and 
3.  Has one or more unresolved alerts against it.
To superseded a previously uploaded document. (this was in the original wording - is this right?)
</t>
    </r>
  </si>
  <si>
    <t>Ensure the system PREVENTS the download of the clinical document from a consumer's My Health Record.</t>
  </si>
  <si>
    <r>
      <rPr>
        <b/>
        <sz val="10"/>
        <rFont val="Calibri"/>
        <family val="2"/>
        <scheme val="minor"/>
      </rPr>
      <t>Attempt to DOWNLOAD A CLINICAL DOCUMENT from a consumer's My Health Record with an IHI which:</t>
    </r>
    <r>
      <rPr>
        <sz val="10"/>
        <rFont val="Calibri"/>
        <family val="2"/>
        <scheme val="minor"/>
      </rPr>
      <t xml:space="preserve">
1.  Is invalid, and
2.  Has NOT been validated within the configurable period and 
3.  Has one or more unresolved alerts against it.
</t>
    </r>
  </si>
  <si>
    <r>
      <rPr>
        <b/>
        <sz val="10"/>
        <rFont val="Calibri"/>
        <family val="2"/>
        <scheme val="minor"/>
      </rPr>
      <t>Attempt to DOWNLOAD A CLINICAL DOCUMENT from a consumer's My Health Record with an IHI which:</t>
    </r>
    <r>
      <rPr>
        <sz val="10"/>
        <rFont val="Calibri"/>
        <family val="2"/>
        <scheme val="minor"/>
      </rPr>
      <t xml:space="preserve">
1.  Is invalid, and
2.  Has NOT been validated within the configurable period and 
3.  Has NO unresolved alerts against it. 
To superseded a previously uploaded document. (this was in the original wording - is this right?)
</t>
    </r>
  </si>
  <si>
    <t>Ensure the system:
1. Validates* the IHI against the HI Service directly OR via another software system (other than the My Health Record system) that is connected to the HI Service.
* “validate” in this context means: to send an IHI and demographic data to the HI Service for verification or to return an IHI for the provided demographic data for comparison with the system.  
2. PREVENTS the download of a clinical document from a consumer's My Health Record.</t>
  </si>
  <si>
    <t xml:space="preserve">Attempt to DOWNLOAD A CLINICAL DOCUMENT from a consumer's My Health Record with an IHI which:
1.  Is valid, and
2.  Has been validated within the configurable period and
3.  Has one or more unresolved alerts against it.
</t>
  </si>
  <si>
    <r>
      <rPr>
        <b/>
        <sz val="10"/>
        <rFont val="Calibri"/>
        <family val="2"/>
        <scheme val="minor"/>
      </rPr>
      <t>Attempt to DOWNLOAD A CLINICAL DOCUMENT from a consumer's My Health Record with an IHI which:</t>
    </r>
    <r>
      <rPr>
        <sz val="10"/>
        <rFont val="Calibri"/>
        <family val="2"/>
        <scheme val="minor"/>
      </rPr>
      <t xml:space="preserve">
1.  Is invalid, and
2.  Has been validated within the configurable period and 
3.  Has one or more unresolved alerts against it.
</t>
    </r>
  </si>
  <si>
    <t xml:space="preserve">Attempt to DOWNLOAD A CLINICAL DOCUMENT from a consumer's My Health Record with an IHI which:
1.  Is valid, and
2.  Has NOT been validated within the configurable period and
3.  Has NO unresolved alerts against it.
</t>
  </si>
  <si>
    <t xml:space="preserve">Ensure the system validates* the IHI against the HI Service directly OR via another software system (other than the My Health Record system) that is connected to the HI Service and ALLOWS the download of a clinical document from a conumser's My Health Record.
* “validate” in this context means: to send an IHI and demographic data to the HI Service for verification or to return an IHI for the provided demographic data for comparison with the system.  
</t>
  </si>
  <si>
    <r>
      <rPr>
        <b/>
        <sz val="10"/>
        <rFont val="Calibri"/>
        <family val="2"/>
        <scheme val="minor"/>
      </rPr>
      <t>Attempt to DOWNLOAD A CLINICAL DOCUMENT from a consumer's My Health Record with an IHI which:</t>
    </r>
    <r>
      <rPr>
        <sz val="10"/>
        <rFont val="Calibri"/>
        <family val="2"/>
        <scheme val="minor"/>
      </rPr>
      <t xml:space="preserve">
1.  Is valid, and
2.  Has been validated within the configurable period and 
3.  Has NO unresolved alerts against it.
</t>
    </r>
  </si>
  <si>
    <t>Ensure the system ALLOWS the download of the clinical document from a consumer's My Health Record.</t>
  </si>
  <si>
    <t xml:space="preserve">Attempt to DOWNLOAD A CLINICAL DOCUMENT from a consumer's My Health Record.
</t>
  </si>
  <si>
    <t xml:space="preserve">Ensure the system accesses an external system to obtain an IHI for the consumer, AND
IF the system receives an IHI from the external system:
ALLOWS the download of a clinical document from a consumer's My Health Record using the retrieved IHI.
</t>
  </si>
  <si>
    <t>START: Download the clinical document</t>
  </si>
  <si>
    <t>TC-204-02</t>
  </si>
  <si>
    <t xml:space="preserve">Download a clinical document from a consumer's My Health Record.
</t>
  </si>
  <si>
    <t xml:space="preserve">Verify that the system provides the capability to save or print the downloaded clinical document.
</t>
  </si>
  <si>
    <t>TC-204-03</t>
  </si>
  <si>
    <t>Download and display a CDA package from the My Health Record system where the clinical document within the package is unchanged.</t>
  </si>
  <si>
    <t xml:space="preserve">The system displays the clinical document. </t>
  </si>
  <si>
    <t>Download and display a CDA package from the My Health Record system where the clinical document within the package has been changed (i.e. ensure that its hash value will not match the hash value in the package signature).</t>
  </si>
  <si>
    <t>The system indicates to the user that the clinical hash value is invalid. The system may, or may not, display the clinical document.</t>
  </si>
  <si>
    <t>Download and display a CDA package stored in a registered repository, such as a Medicare document.</t>
  </si>
  <si>
    <t xml:space="preserve">The system displays the clinical document.
</t>
  </si>
  <si>
    <t>TC-204-04</t>
  </si>
  <si>
    <r>
      <rPr>
        <b/>
        <sz val="10"/>
        <rFont val="Calibri"/>
        <family val="2"/>
        <scheme val="minor"/>
      </rPr>
      <t>CONDITION: If the system stores clinical documents downloaded from the My Health Record system, then:</t>
    </r>
    <r>
      <rPr>
        <sz val="10"/>
        <rFont val="Calibri"/>
        <family val="2"/>
        <scheme val="minor"/>
      </rPr>
      <t xml:space="preserve">
Download a clinical document from a consumer's My Health Record system and view the document.
</t>
    </r>
  </si>
  <si>
    <t xml:space="preserve">Verify that the system indicates to the user that the document being viewed was 
a. downloaded from the My Health Record system, and 
b. the date and time it was downloaded from the My Health Record system.
</t>
  </si>
  <si>
    <t>TC-204-05</t>
  </si>
  <si>
    <t xml:space="preserve">Select a consumer who has two or more clinical documents in their My Health Record - and perform an operation to retrieve this list of clinical documents. 
</t>
  </si>
  <si>
    <t xml:space="preserve">Verify that the system provides the user with a mechanism to retrieve a list of clinical documents associated with a consumer’s My Health Record.
</t>
  </si>
  <si>
    <t xml:space="preserve">Select a consumer who has a clinical document with historical version in their My Health Record - and perform an operation to retrieve this list of historical versions.
</t>
  </si>
  <si>
    <t xml:space="preserve">Verify that the system provides the user with a mechanism to retrieve a list of historical versions of a particular clinical document from the My Health Record system.
</t>
  </si>
  <si>
    <t>TC-204-06</t>
  </si>
  <si>
    <t>Select a consumer who has two or more clinical documents in their My Health Record - and perform an operation to retrieve this list of clinical documents.</t>
  </si>
  <si>
    <t>Verify that the system provides the user with the ability to a.) sort and b.) filter the list of clinical documents retrieved from the My Health Record system.</t>
  </si>
  <si>
    <t>TC-204-07</t>
  </si>
  <si>
    <t xml:space="preserve">Select a consumer who has a clinical document in the My Health Record system - and edit their demographic information in the local record - in order to create a mismatch.
</t>
  </si>
  <si>
    <t xml:space="preserve">The consumer's demographic information in the local record does not match the demographic information in the clinical document downloaded from the My Health Record system.
</t>
  </si>
  <si>
    <t xml:space="preserve">Perform an operation to download the consumer's clinical document from the My Health Record system (whose demographic details were just edited locally).
</t>
  </si>
  <si>
    <t xml:space="preserve">Verify that the system provides a warning to the user stating that the consumer's demographic information in a clinical document downloaded from the My Health Record system does not match the demographic information in the local consumer's record.
</t>
  </si>
  <si>
    <t>END: Download the clinical document</t>
  </si>
  <si>
    <t>TC-204-08</t>
  </si>
  <si>
    <t>UC.CIS.301 - Access a View Service</t>
  </si>
  <si>
    <t xml:space="preserve">Enables an authorised employee or the software system to access a chosen View from the My Health Record for rendering, printing, saving or gathering data.
</t>
  </si>
  <si>
    <t xml:space="preserve">The following preconditions apply: 
• The healthcare provider organisation has access to the consumer’s My Health Record. 
• If a consumer’s My Health Record is accessed, then the system must have obtained the consumer’s IHI either through the HI Service, or from another system that has access to the HI Service. The system has validated the IHI and the consumer’s identity has been verified.
</t>
  </si>
  <si>
    <t xml:space="preserve">To retrieve a specific ‘View’ of information from a consumer’s My Health Record.
</t>
  </si>
  <si>
    <t>TC-301-01</t>
  </si>
  <si>
    <r>
      <rPr>
        <b/>
        <sz val="10"/>
        <rFont val="Calibri"/>
        <family val="2"/>
        <scheme val="minor"/>
      </rPr>
      <t xml:space="preserve">NOTE 1: IF THIS TEST HAS BEEN EXECUTED AS PART OF ANOTHER USE CASE DURING THIS SESSION THEN THIS TEST MAY BE OMITTED FOR THIS USE CASE.
NOTE 2: If the system has the capability to enter and/or store IHIs then tests 1-8 below are applicable.
Access a View:
</t>
    </r>
    <r>
      <rPr>
        <sz val="10"/>
        <rFont val="Calibri"/>
        <family val="2"/>
        <scheme val="minor"/>
      </rPr>
      <t>Web services:  getConsolidatedView or getChangeHistoryView or getAuditView or getRepresentativeListView</t>
    </r>
  </si>
  <si>
    <r>
      <rPr>
        <b/>
        <sz val="10"/>
        <rFont val="Calibri"/>
        <family val="2"/>
        <scheme val="minor"/>
      </rPr>
      <t>Attempt to ACCESS A VIEW of a consumer's My Health Record with and IHI which:</t>
    </r>
    <r>
      <rPr>
        <sz val="10"/>
        <rFont val="Calibri"/>
        <family val="2"/>
        <scheme val="minor"/>
      </rPr>
      <t xml:space="preserve">
1.  Is valid, and
2.  Has NOT been validated within the configurable period and 
3.  Has one or more unresolved alerts against it.
</t>
    </r>
  </si>
  <si>
    <t>Ensure the system PREVENTS access to the View of a consumer's My Health Record.</t>
  </si>
  <si>
    <r>
      <rPr>
        <b/>
        <sz val="10"/>
        <rFont val="Calibri"/>
        <family val="2"/>
        <scheme val="minor"/>
      </rPr>
      <t>Attempt to ACCESS A VIEW of a consumer's My Health Record with and IHI which:</t>
    </r>
    <r>
      <rPr>
        <sz val="10"/>
        <rFont val="Calibri"/>
        <family val="2"/>
        <scheme val="minor"/>
      </rPr>
      <t xml:space="preserve">
1.  Is invalid, and
2.  Has NOT been validated within the configurable period and 
3.  Has one or more unresolved alerts against it.
</t>
    </r>
  </si>
  <si>
    <r>
      <rPr>
        <b/>
        <sz val="10"/>
        <rFont val="Calibri"/>
        <family val="2"/>
        <scheme val="minor"/>
      </rPr>
      <t>Attempt to ACCESS A VIEW of a consumer's My Health Record with and IHI which:</t>
    </r>
    <r>
      <rPr>
        <sz val="10"/>
        <rFont val="Calibri"/>
        <family val="2"/>
        <scheme val="minor"/>
      </rPr>
      <t xml:space="preserve">
1.  Is invalid, and
2.  Has NOT been validated within the configurable period and 
3.  Has NO unresolved alerts against it. 
</t>
    </r>
  </si>
  <si>
    <t xml:space="preserve">Ensure the system validates* the IHI against the HI Service directly OR via another software system (other than the My Health Record system) that is connected to the HI Service and PREVENTS access to the View of a consumer's My Health Record.
* “validate” in this context means: to send an IHI and demographic data to the HI Service for verification or to return an IHI for the provided demographic data for comparison with the system.  
</t>
  </si>
  <si>
    <r>
      <t xml:space="preserve">Attempt to ACCESS A VIEW of a consumer's My Health Record with and IHI which:
</t>
    </r>
    <r>
      <rPr>
        <sz val="10"/>
        <rFont val="Calibri"/>
        <family val="2"/>
        <scheme val="minor"/>
      </rPr>
      <t xml:space="preserve">1.  Is valid, and
2.  Has been validated within the configurable period and
3.  Has one or more unresolved alerts against it.
</t>
    </r>
  </si>
  <si>
    <r>
      <rPr>
        <b/>
        <sz val="10"/>
        <rFont val="Calibri"/>
        <family val="2"/>
        <scheme val="minor"/>
      </rPr>
      <t>Attempt to ACCESS A VIEW of a consumer's My Health Record with and IHI which:</t>
    </r>
    <r>
      <rPr>
        <sz val="10"/>
        <rFont val="Calibri"/>
        <family val="2"/>
        <scheme val="minor"/>
      </rPr>
      <t xml:space="preserve">
1.  Is invalid, and
2.  Has been validated within the configurable period and 
3.  Has one or more unresolved alerts against it.
</t>
    </r>
  </si>
  <si>
    <r>
      <t xml:space="preserve">Attempt to ACCESS A VIEW of a consumer's My Health Record with and IHI which:
</t>
    </r>
    <r>
      <rPr>
        <sz val="10"/>
        <rFont val="Calibri"/>
        <family val="2"/>
        <scheme val="minor"/>
      </rPr>
      <t xml:space="preserve">1.  Is valid, and
2.  Has NOT been validated within the configurable period and
3.  Has NO unresolved alerts against it.
</t>
    </r>
  </si>
  <si>
    <t xml:space="preserve">Ensure the system validates* the IHI against the HI Service directly OR via another software system (other than the My Health Record system) that is connected to the HI Service and ALLOWS access to the View of consumer's My Health Record.
* “validate” in this context means: to send an IHI and demographic data to the HI Service for verification or to return an IHI for the provided demographic data for comparison with the system.  
</t>
  </si>
  <si>
    <r>
      <rPr>
        <b/>
        <sz val="10"/>
        <rFont val="Calibri"/>
        <family val="2"/>
        <scheme val="minor"/>
      </rPr>
      <t>Attempt to ACCESS A VIEW of a consumer's My Health Record with and IHI which:</t>
    </r>
    <r>
      <rPr>
        <sz val="10"/>
        <rFont val="Calibri"/>
        <family val="2"/>
        <scheme val="minor"/>
      </rPr>
      <t xml:space="preserve">
1.  Is valid, and
2.  Has been validated within the configurable period and 
3.  Has NO unresolved alerts against it.
</t>
    </r>
  </si>
  <si>
    <t xml:space="preserve">Ensure the system ALLOWS access to the View of a consumer's My Health Record.
</t>
  </si>
  <si>
    <t xml:space="preserve">Attempt to ACCESS A VIEW of a consumer's My Health Record.
</t>
  </si>
  <si>
    <t xml:space="preserve">Ensure the system accesses an external system to obtain an IHI for the consumer, AND
IF the system receives an IHI from the external system:
ALLOWS access to the View of a consumer's My Health Record using the retrieved IHI.
</t>
  </si>
  <si>
    <t>TC-301-02</t>
  </si>
  <si>
    <t>CONDITION: If the View dowloaded from the My Health Record system is a clinical document AND the system stores clinical documents downloaded from the My Health Record system, then:
Request a View from a consumer's My Health Record.</t>
  </si>
  <si>
    <t>TC-301-03</t>
  </si>
  <si>
    <r>
      <rPr>
        <b/>
        <sz val="10"/>
        <rFont val="Calibri"/>
        <family val="2"/>
        <scheme val="minor"/>
      </rPr>
      <t xml:space="preserve">CONDITION: If the View dowloaded from the My Health Record system is a clinical document, then:
</t>
    </r>
    <r>
      <rPr>
        <sz val="10"/>
        <rFont val="Calibri"/>
        <family val="2"/>
        <scheme val="minor"/>
      </rPr>
      <t xml:space="preserve">
Request a View from a consumer's My Health Record.
</t>
    </r>
  </si>
  <si>
    <t>TC-301-04</t>
  </si>
  <si>
    <r>
      <rPr>
        <b/>
        <sz val="10"/>
        <rFont val="Calibri"/>
        <family val="2"/>
        <scheme val="minor"/>
      </rPr>
      <t>CONDITION: The My Health Record View being downloaded is a clinical document. This excludes Pathology Report View and Diagnostic Imaging Report View as they are not clinical documents.</t>
    </r>
    <r>
      <rPr>
        <sz val="10"/>
        <rFont val="Calibri"/>
        <family val="2"/>
        <scheme val="minor"/>
      </rPr>
      <t xml:space="preserve">
Download and display a CDA package from the My Health Record system where the clinical document within the package is unchanged.
</t>
    </r>
    <r>
      <rPr>
        <b/>
        <sz val="10"/>
        <rFont val="Calibri"/>
        <family val="2"/>
        <scheme val="minor"/>
      </rPr>
      <t>NOTE TO TESTER:</t>
    </r>
    <r>
      <rPr>
        <sz val="10"/>
        <rFont val="Calibri"/>
        <family val="2"/>
        <scheme val="minor"/>
      </rPr>
      <t xml:space="preserve"> All My Health Record views are dynamically created by the My Health Record system when requested by a system and they are not stored in the My Health Record system. Therefore, it is not possible for a My Health Record view to be downloaded with an invalid hash value.
</t>
    </r>
  </si>
  <si>
    <t>The system displays the clinical document.</t>
  </si>
  <si>
    <t>TC-301-05</t>
  </si>
  <si>
    <t xml:space="preserve">Perform an operation to request a View of the consumer's clinical document from the My Health Record system (whose demographic details were just edited locally).
</t>
  </si>
  <si>
    <t>TC-301-06</t>
  </si>
  <si>
    <r>
      <t xml:space="preserve">Assumptions: </t>
    </r>
    <r>
      <rPr>
        <sz val="10"/>
        <rFont val="Calibri"/>
        <family val="2"/>
        <scheme val="minor"/>
      </rPr>
      <t>None</t>
    </r>
    <r>
      <rPr>
        <b/>
        <sz val="10"/>
        <rFont val="Calibri"/>
        <family val="2"/>
        <scheme val="minor"/>
      </rPr>
      <t xml:space="preserve">
</t>
    </r>
  </si>
  <si>
    <t xml:space="preserve">To register the consumer (adult) for a My Health Record.
</t>
  </si>
  <si>
    <r>
      <t xml:space="preserve">Post-conditions:
</t>
    </r>
    <r>
      <rPr>
        <sz val="10"/>
        <rFont val="Calibri"/>
        <family val="2"/>
        <scheme val="minor"/>
      </rPr>
      <t>1. The clinical information system demonstrates correct behaviour with an acceptable assisted registration processes.</t>
    </r>
    <r>
      <rPr>
        <b/>
        <sz val="10"/>
        <rFont val="Calibri"/>
        <family val="2"/>
        <scheme val="minor"/>
      </rPr>
      <t xml:space="preserve">
</t>
    </r>
  </si>
  <si>
    <r>
      <rPr>
        <b/>
        <sz val="10"/>
        <color theme="0"/>
        <rFont val="Calibri"/>
        <family val="2"/>
        <scheme val="minor"/>
      </rPr>
      <t>START TEST CASE GROUP</t>
    </r>
    <r>
      <rPr>
        <sz val="10"/>
        <color theme="0"/>
        <rFont val="Calibri"/>
        <family val="2"/>
        <scheme val="minor"/>
      </rPr>
      <t>: Assisted Registration (</t>
    </r>
    <r>
      <rPr>
        <b/>
        <sz val="10"/>
        <color theme="0"/>
        <rFont val="Calibri"/>
        <family val="2"/>
        <scheme val="minor"/>
      </rPr>
      <t>ADULT</t>
    </r>
    <r>
      <rPr>
        <sz val="10"/>
        <color theme="0"/>
        <rFont val="Calibri"/>
        <family val="2"/>
        <scheme val="minor"/>
      </rPr>
      <t>)</t>
    </r>
  </si>
  <si>
    <t>TC-501-01</t>
  </si>
  <si>
    <r>
      <rPr>
        <b/>
        <sz val="10"/>
        <rFont val="Calibri"/>
        <family val="2"/>
        <scheme val="minor"/>
      </rPr>
      <t xml:space="preserve">020204 [ADHA2024b]
Assisted registration audit trail
</t>
    </r>
    <r>
      <rPr>
        <sz val="10"/>
        <rFont val="Calibri"/>
        <family val="2"/>
        <scheme val="minor"/>
      </rPr>
      <t>The clinical information system shall maintain an audit log of every successful registration. Each entry in the audit log shall contain at least the following information: 
• Authorised employee’s unique local system identifier (including HPI-I and full name, if available); 
• Consumer’s IHI or Medicare number or DVA number or demographics that include the full name, date of birth and sex; 
• Authorised representative’s IHI or Medicare number or DVA number or demographics that include the full name, date of birth and sex (if applicable); 
• Date (and time if available) of the assisted registration request.</t>
    </r>
  </si>
  <si>
    <t xml:space="preserve">Complete details for a successful registration and submit the registration request.
</t>
  </si>
  <si>
    <t xml:space="preserve">Verify that the registration process is successful.
</t>
  </si>
  <si>
    <t>Access the clinical information system's audit log.</t>
  </si>
  <si>
    <t xml:space="preserve">Verify that each entry in the audit log contains at LEAST the following information:
i.  Authorised employee’s (clinical information system User) unique local system identifier 
(including HPI-I &amp; full name, if available);
</t>
  </si>
  <si>
    <t xml:space="preserve">ii.  Consumer’s IHI or 
      Consumer's Medicare number or 
      Consumer's DVA number or 
      Consumer's demographics 
            i.e. family name, 
                    given name (if available), 
                    date of birth, and 
                    sex
</t>
  </si>
  <si>
    <t>Not applicable.
This test case applies only to UC.clinical information system.502.</t>
  </si>
  <si>
    <r>
      <t>iii</t>
    </r>
    <r>
      <rPr>
        <i/>
        <sz val="10"/>
        <rFont val="Calibri"/>
        <family val="2"/>
        <scheme val="minor"/>
      </rPr>
      <t xml:space="preserve">.  </t>
    </r>
    <r>
      <rPr>
        <sz val="10"/>
        <rFont val="Calibri"/>
        <family val="2"/>
        <scheme val="minor"/>
      </rPr>
      <t xml:space="preserve">Date (and time, if available) of the assisted registration request.
</t>
    </r>
  </si>
  <si>
    <t>TC-501-02</t>
  </si>
  <si>
    <r>
      <rPr>
        <b/>
        <sz val="10"/>
        <rFont val="Calibri"/>
        <family val="2"/>
        <scheme val="minor"/>
      </rPr>
      <t xml:space="preserve">020205 [ADHA2024b]
Preventing Identity Verification Codes (IVC) from being cached
</t>
    </r>
    <r>
      <rPr>
        <sz val="10"/>
        <rFont val="Calibri"/>
        <family val="2"/>
        <scheme val="minor"/>
      </rPr>
      <t xml:space="preserve">
The Clinical Information System </t>
    </r>
    <r>
      <rPr>
        <b/>
        <sz val="10"/>
        <rFont val="Calibri"/>
        <family val="2"/>
        <scheme val="minor"/>
      </rPr>
      <t xml:space="preserve">shall not </t>
    </r>
    <r>
      <rPr>
        <sz val="10"/>
        <rFont val="Calibri"/>
        <family val="2"/>
        <scheme val="minor"/>
      </rPr>
      <t xml:space="preserve">cache or store the IVC returned from the eHealth 
record system, except for auditing purposes. If IVC codes are stored for auditing purposes, 
they shall be encrypted or masked. 
</t>
    </r>
  </si>
  <si>
    <t>NOTE:</t>
  </si>
  <si>
    <t>This test does NOT need to be repeated IF the behaviour of the software is the same for:
1.  ADULT and 
2.  CHILD</t>
  </si>
  <si>
    <r>
      <t xml:space="preserve">Complete details for a successful registration - </t>
    </r>
    <r>
      <rPr>
        <b/>
        <sz val="10"/>
        <rFont val="Calibri"/>
        <family val="2"/>
        <scheme val="minor"/>
      </rPr>
      <t>SET THE IVC DELIVER METHOD TO 'Response'</t>
    </r>
    <r>
      <rPr>
        <sz val="10"/>
        <rFont val="Calibri"/>
        <family val="2"/>
        <scheme val="minor"/>
      </rPr>
      <t xml:space="preserve"> - and submit the registration request.
</t>
    </r>
  </si>
  <si>
    <t xml:space="preserve">If the clinical information system caches or stores the IVC for auditing purposes - open database and/or system logs and/or temporary files.
</t>
  </si>
  <si>
    <t>Verify that the IVC has been encrypted or masked.</t>
  </si>
  <si>
    <t>TC-501-03</t>
  </si>
  <si>
    <r>
      <rPr>
        <b/>
        <sz val="10"/>
        <rFont val="Calibri"/>
        <family val="2"/>
        <scheme val="minor"/>
      </rPr>
      <t>020206 [ADHA2024b]
Assisted Registration response handling</t>
    </r>
    <r>
      <rPr>
        <sz val="10"/>
        <rFont val="Calibri"/>
        <family val="2"/>
        <scheme val="minor"/>
      </rPr>
      <t xml:space="preserve">
The clinical information system</t>
    </r>
    <r>
      <rPr>
        <b/>
        <sz val="10"/>
        <rFont val="Calibri"/>
        <family val="2"/>
        <scheme val="minor"/>
      </rPr>
      <t xml:space="preserve"> shall </t>
    </r>
    <r>
      <rPr>
        <sz val="10"/>
        <rFont val="Calibri"/>
        <family val="2"/>
        <scheme val="minor"/>
      </rPr>
      <t>clearly indicate to the user the outcome of the 
registration attempt, based on the response received from the eHealth record system, so the 
consumer can be notified. When the outcome is that the registration attempt failed, 
information</t>
    </r>
    <r>
      <rPr>
        <b/>
        <sz val="10"/>
        <rFont val="Calibri"/>
        <family val="2"/>
        <scheme val="minor"/>
      </rPr>
      <t xml:space="preserve"> shall</t>
    </r>
    <r>
      <rPr>
        <sz val="10"/>
        <rFont val="Calibri"/>
        <family val="2"/>
        <scheme val="minor"/>
      </rPr>
      <t xml:space="preserve"> be provided to the user so they know the reason for the failure.
</t>
    </r>
  </si>
  <si>
    <t xml:space="preserve">Verify the clinical information system displays clearly indicates a successful registration confirmation to the user - for the consumer whose registration was submitted.
</t>
  </si>
  <si>
    <t xml:space="preserve">Verify the clinical information system:
a.  Clearly indicates an unsuccessful registration confirmation to the user - for the consumer whose registration was failed.
b.  The information displayed to the user indicates the reason for the failed registration.
</t>
  </si>
  <si>
    <t>TC-501-04</t>
  </si>
  <si>
    <r>
      <rPr>
        <b/>
        <sz val="10"/>
        <rFont val="Calibri"/>
        <family val="2"/>
        <scheme val="minor"/>
      </rPr>
      <t xml:space="preserve">020207 [ADHA2024b] 
Recording consent for assimilation of PBS information
</t>
    </r>
    <r>
      <rPr>
        <sz val="10"/>
        <rFont val="Calibri"/>
        <family val="2"/>
        <scheme val="minor"/>
      </rPr>
      <t xml:space="preserve">
When the user of a clinical information system records the consumer’s or authorised 
representative’s consent to the upload of future PBS information into the eHealth record, the 
clinical information system shall require the user to record their response (i.e. ‘consent 
given’ or ‘consent not given’) for the upload of past PBS information into eHealth record, 
prior to submitting a registration request to the eHealth Record system. When the response 
for the upload of future PBS information is set to ‘consent not given’, the clinical information system shall also set 
the response for the upload of past PBS information to ‘consent not given’. In all other cases, 
the clinical information system shall not default to ‘consent given’ for the upload of future and past PBS 
information to the eHealth record. 
</t>
    </r>
  </si>
  <si>
    <t>Complete details for a successful ADULT registration.</t>
  </si>
  <si>
    <t>Verify that the clinical information system does NOT default to "consent given" for either FUTURE PBS or PAST PBS information.</t>
  </si>
  <si>
    <r>
      <t xml:space="preserve">Attempt to set a response for </t>
    </r>
    <r>
      <rPr>
        <b/>
        <sz val="10"/>
        <rFont val="Calibri"/>
        <family val="2"/>
        <scheme val="minor"/>
      </rPr>
      <t>PAST PBS</t>
    </r>
    <r>
      <rPr>
        <sz val="10"/>
        <rFont val="Calibri"/>
        <family val="2"/>
        <scheme val="minor"/>
      </rPr>
      <t xml:space="preserve"> information </t>
    </r>
    <r>
      <rPr>
        <b/>
        <sz val="10"/>
        <rFont val="Calibri"/>
        <family val="2"/>
        <scheme val="minor"/>
      </rPr>
      <t>without</t>
    </r>
    <r>
      <rPr>
        <sz val="10"/>
        <rFont val="Calibri"/>
        <family val="2"/>
        <scheme val="minor"/>
      </rPr>
      <t xml:space="preserve"> recording a response for FUTURE PBS..
</t>
    </r>
    <r>
      <rPr>
        <b/>
        <sz val="10"/>
        <rFont val="Calibri"/>
        <family val="2"/>
        <scheme val="minor"/>
      </rPr>
      <t xml:space="preserve"> </t>
    </r>
  </si>
  <si>
    <t>Verify that the clinical information system requires the user to record a response to upload FUTURE PBS information PRIOR to PAST PBS.</t>
  </si>
  <si>
    <t>Set the FUTURE PBS response to "consent given".</t>
  </si>
  <si>
    <t xml:space="preserve">Verify that the clinical information system requires the user to record a response of either "consent given" or "consent not given" for PAST PBS.
</t>
  </si>
  <si>
    <t>Set the FUTURE PBS response to "consent NOT given".</t>
  </si>
  <si>
    <t xml:space="preserve">Verify that the clinical information system sets the PAST PBS to "consent NOT given".
</t>
  </si>
  <si>
    <t>TC-501-05</t>
  </si>
  <si>
    <r>
      <rPr>
        <b/>
        <sz val="10"/>
        <rFont val="Calibri"/>
        <family val="2"/>
        <scheme val="minor"/>
      </rPr>
      <t>020208a [ADHA2024b] 
Capturing of assisted registration details</t>
    </r>
    <r>
      <rPr>
        <sz val="10"/>
        <rFont val="Calibri"/>
        <family val="2"/>
        <scheme val="minor"/>
      </rPr>
      <t xml:space="preserve">
The clinical information system </t>
    </r>
    <r>
      <rPr>
        <b/>
        <sz val="10"/>
        <rFont val="Calibri"/>
        <family val="2"/>
        <scheme val="minor"/>
      </rPr>
      <t xml:space="preserve">shall </t>
    </r>
    <r>
      <rPr>
        <sz val="10"/>
        <rFont val="Calibri"/>
        <family val="2"/>
        <scheme val="minor"/>
      </rPr>
      <t xml:space="preserve">support the ability to capture at least the following assisted registration details at the point of sending the registration request:
• All of the following identity details of the consumer: 
</t>
    </r>
    <r>
      <rPr>
        <b/>
        <sz val="10"/>
        <rFont val="Calibri"/>
        <family val="2"/>
        <scheme val="minor"/>
      </rPr>
      <t>o Adult or child:</t>
    </r>
    <r>
      <rPr>
        <sz val="10"/>
        <rFont val="Calibri"/>
        <family val="2"/>
        <scheme val="minor"/>
      </rPr>
      <t xml:space="preserve">
o IHI (if available); or 
o Demographic details (if IHI is not available): 
•	Medicare Card (including IRN), Military or DVA number; and 
•	Family name; and 
•	Given Name(s) (if available); and 
•	Date of Birth; and 
•	Sex; and 
o Indigenous status. </t>
    </r>
  </si>
  <si>
    <r>
      <rPr>
        <b/>
        <sz val="10"/>
        <rFont val="Calibri"/>
        <family val="2"/>
        <scheme val="minor"/>
      </rPr>
      <t>If IHI is available then</t>
    </r>
    <r>
      <rPr>
        <sz val="10"/>
        <rFont val="Calibri"/>
        <family val="2"/>
        <scheme val="minor"/>
      </rPr>
      <t xml:space="preserve"> - complete details for a successful registration which include the following Consumer details:
     • Indigenous Status and IHI 
</t>
    </r>
  </si>
  <si>
    <t xml:space="preserve">Verify that the clinical information system is able to capture the following Consumer details :
     • Indigenous Status and IHI 
</t>
  </si>
  <si>
    <t>Sumbit the registration request.</t>
  </si>
  <si>
    <r>
      <rPr>
        <b/>
        <sz val="10"/>
        <rFont val="Calibri"/>
        <family val="2"/>
        <scheme val="minor"/>
      </rPr>
      <t>If IHI is NOT available then</t>
    </r>
    <r>
      <rPr>
        <sz val="10"/>
        <rFont val="Calibri"/>
        <family val="2"/>
        <scheme val="minor"/>
      </rPr>
      <t xml:space="preserve"> - complete details for a successful registration which include the following Consumer details:
     • Indigenous Status and Demographic details:
          • Medicare Card (including IRN) or DVA number; </t>
    </r>
    <r>
      <rPr>
        <b/>
        <sz val="10"/>
        <rFont val="Calibri"/>
        <family val="2"/>
        <scheme val="minor"/>
      </rPr>
      <t>AND</t>
    </r>
    <r>
      <rPr>
        <sz val="10"/>
        <rFont val="Calibri"/>
        <family val="2"/>
        <scheme val="minor"/>
      </rPr>
      <t xml:space="preserve">
          • Family name; </t>
    </r>
    <r>
      <rPr>
        <b/>
        <sz val="10"/>
        <rFont val="Calibri"/>
        <family val="2"/>
        <scheme val="minor"/>
      </rPr>
      <t>AND</t>
    </r>
    <r>
      <rPr>
        <sz val="10"/>
        <rFont val="Calibri"/>
        <family val="2"/>
        <scheme val="minor"/>
      </rPr>
      <t xml:space="preserve">
          • Given Name(s) (if available); </t>
    </r>
    <r>
      <rPr>
        <b/>
        <sz val="10"/>
        <rFont val="Calibri"/>
        <family val="2"/>
        <scheme val="minor"/>
      </rPr>
      <t>AND</t>
    </r>
    <r>
      <rPr>
        <sz val="10"/>
        <rFont val="Calibri"/>
        <family val="2"/>
        <scheme val="minor"/>
      </rPr>
      <t xml:space="preserve">
          • Date of Birth; </t>
    </r>
    <r>
      <rPr>
        <b/>
        <sz val="10"/>
        <rFont val="Calibri"/>
        <family val="2"/>
        <scheme val="minor"/>
      </rPr>
      <t>AND</t>
    </r>
    <r>
      <rPr>
        <sz val="10"/>
        <rFont val="Calibri"/>
        <family val="2"/>
        <scheme val="minor"/>
      </rPr>
      <t xml:space="preserve">
          • Sex.
</t>
    </r>
  </si>
  <si>
    <t xml:space="preserve">Verify that the clinical information system is able to capture the following Consumer details :
     • Indigenous Status and Demographic details:
          • Medicare Card (including IRN) or DVA number; AND
          • Family name; AND
          • Given Name(s) (if available); AND
          • Date of Birth; AND
          • Sex.
</t>
  </si>
  <si>
    <t>TC-501-06</t>
  </si>
  <si>
    <r>
      <rPr>
        <b/>
        <sz val="10"/>
        <rFont val="Calibri"/>
        <family val="2"/>
        <scheme val="minor"/>
      </rPr>
      <t>020208b [ADHA2024b] 
Capturing of assisted registration details</t>
    </r>
    <r>
      <rPr>
        <sz val="10"/>
        <rFont val="Calibri"/>
        <family val="2"/>
        <scheme val="minor"/>
      </rPr>
      <t xml:space="preserve">
The clinical information system</t>
    </r>
    <r>
      <rPr>
        <b/>
        <sz val="10"/>
        <rFont val="Calibri"/>
        <family val="2"/>
        <scheme val="minor"/>
      </rPr>
      <t xml:space="preserve"> shall </t>
    </r>
    <r>
      <rPr>
        <sz val="10"/>
        <rFont val="Calibri"/>
        <family val="2"/>
        <scheme val="minor"/>
      </rPr>
      <t xml:space="preserve">support the ability to capture at least the following 
assisted registration details at the point of sending the registration request:
</t>
    </r>
    <r>
      <rPr>
        <b/>
        <sz val="10"/>
        <rFont val="Calibri"/>
        <family val="2"/>
        <scheme val="minor"/>
      </rPr>
      <t xml:space="preserve">
• All of the following identity details of the Authorised Representative for child registrations:
</t>
    </r>
    <r>
      <rPr>
        <sz val="10"/>
        <rFont val="Calibri"/>
        <family val="2"/>
        <scheme val="minor"/>
      </rPr>
      <t xml:space="preserve">
  o IHI (if available); or
  o Demographic details (if IHI is not available):
     • Medicare Card (including IRN) or DVA number; and
     • Family name; and
     • Given Name(s) (if available)*; and
     • Date of Birth
     • Sex
</t>
    </r>
  </si>
  <si>
    <t>TC-501-07</t>
  </si>
  <si>
    <r>
      <rPr>
        <b/>
        <sz val="10"/>
        <rFont val="Calibri"/>
        <family val="2"/>
        <scheme val="minor"/>
      </rPr>
      <t>020208c [ADHA2024b] 
Capturing of assisted registration details</t>
    </r>
    <r>
      <rPr>
        <sz val="10"/>
        <rFont val="Calibri"/>
        <family val="2"/>
        <scheme val="minor"/>
      </rPr>
      <t xml:space="preserve">
The clinical information system shall support the ability to capture at least the following 
assisted registration details at the point of sending the registration request:
</t>
    </r>
  </si>
  <si>
    <t>• Consent information:
   o All of the following for capturing the consent to load Medicare information into the eHealth record:  
•	Future MBS information (Values: "ConsentGiven", "ConsentNotGiven") 
•	Past MBS information (Values: "ConsentGiven", "ConsentNotGiven") 
•	Future PBS information (Values: "ConsentGiven", "ConsentNotGiven") 
•	Past PBS information (Values: "ConsentGiven", "ConsentNotGiven") 
•	AODR (Values: "ConsentGiven", "ConsentNotGiven") 
•	AIR (Values: "ConsentGiven", "ConsentNotGiven")</t>
  </si>
  <si>
    <t xml:space="preserve">Complete details for a successful registration and set the response for:
a. Future MBS = consent given
b. Past MBS = consent given
c. Future PBS = consent given
d. Past PBS = consent given
e. AODR = consent given
f. AIR = consent given
and submit the registration request.
</t>
  </si>
  <si>
    <t xml:space="preserve">Complete details for a successful ADULT registration and set the response for:
a. Future MBS = consent NOT given
b. Past MBS = consent NOT given
c. Future PBS = consent NOT given
d. Past PBS = consent NOT given
e. AODR = consent NOT given
f. AIR = consent NOT given
and submit the registration request.
</t>
  </si>
  <si>
    <t>TC-501-08</t>
  </si>
  <si>
    <r>
      <rPr>
        <b/>
        <sz val="10"/>
        <rFont val="Calibri"/>
        <family val="2"/>
        <scheme val="minor"/>
      </rPr>
      <t>020208d [ADHA2024b] 
Capturing of assisted registration details</t>
    </r>
    <r>
      <rPr>
        <sz val="10"/>
        <rFont val="Calibri"/>
        <family val="2"/>
        <scheme val="minor"/>
      </rPr>
      <t xml:space="preserve">
The clinical information system</t>
    </r>
    <r>
      <rPr>
        <b/>
        <sz val="10"/>
        <rFont val="Calibri"/>
        <family val="2"/>
        <scheme val="minor"/>
      </rPr>
      <t xml:space="preserve"> shall</t>
    </r>
    <r>
      <rPr>
        <sz val="10"/>
        <rFont val="Calibri"/>
        <family val="2"/>
        <scheme val="minor"/>
      </rPr>
      <t xml:space="preserve"> support the ability to capture at least the following 
assisted registration details at the point of sending the registration request:
</t>
    </r>
    <r>
      <rPr>
        <b/>
        <sz val="10"/>
        <rFont val="Calibri"/>
        <family val="2"/>
        <scheme val="minor"/>
      </rPr>
      <t>• Consent information:</t>
    </r>
    <r>
      <rPr>
        <sz val="10"/>
        <rFont val="Calibri"/>
        <family val="2"/>
        <scheme val="minor"/>
      </rPr>
      <t xml:space="preserve">
  o Consent to upload healthcare information by healthcare organisations.
</t>
    </r>
  </si>
  <si>
    <t xml:space="preserve">This test case is covered by the My Health Record Notice of Connection (NOC) test cases.
</t>
  </si>
  <si>
    <t>TC-501-09</t>
  </si>
  <si>
    <r>
      <rPr>
        <b/>
        <sz val="10"/>
        <rFont val="Calibri"/>
        <family val="2"/>
        <scheme val="minor"/>
      </rPr>
      <t>020208e [ADHA2024b] 
Capturing of assisted registration details</t>
    </r>
    <r>
      <rPr>
        <sz val="10"/>
        <rFont val="Calibri"/>
        <family val="2"/>
        <scheme val="minor"/>
      </rPr>
      <t xml:space="preserve">
The clinical information system </t>
    </r>
    <r>
      <rPr>
        <b/>
        <sz val="10"/>
        <rFont val="Calibri"/>
        <family val="2"/>
        <scheme val="minor"/>
      </rPr>
      <t>shall</t>
    </r>
    <r>
      <rPr>
        <sz val="10"/>
        <rFont val="Calibri"/>
        <family val="2"/>
        <scheme val="minor"/>
      </rPr>
      <t xml:space="preserve"> support the ability to capture at least the following 
assisted registration details at the point of sending the registration request:
• Parental Declaration
</t>
    </r>
  </si>
  <si>
    <t>TC-501-10</t>
  </si>
  <si>
    <r>
      <rPr>
        <b/>
        <sz val="10"/>
        <rFont val="Calibri"/>
        <family val="2"/>
        <scheme val="minor"/>
      </rPr>
      <t>020208f [ADHA2024b] 
Capturing of assisted registration details</t>
    </r>
    <r>
      <rPr>
        <sz val="10"/>
        <rFont val="Calibri"/>
        <family val="2"/>
        <scheme val="minor"/>
      </rPr>
      <t xml:space="preserve">
The clinical information system</t>
    </r>
    <r>
      <rPr>
        <b/>
        <sz val="10"/>
        <rFont val="Calibri"/>
        <family val="2"/>
        <scheme val="minor"/>
      </rPr>
      <t xml:space="preserve"> shall </t>
    </r>
    <r>
      <rPr>
        <sz val="10"/>
        <rFont val="Calibri"/>
        <family val="2"/>
        <scheme val="minor"/>
      </rPr>
      <t xml:space="preserve">support the ability to capture at least the following 
assisted registration details at the point of sending the registration request:
</t>
    </r>
  </si>
  <si>
    <r>
      <rPr>
        <b/>
        <sz val="10"/>
        <rFont val="Calibri"/>
        <family val="2"/>
        <scheme val="minor"/>
      </rPr>
      <t>• All of the following Identify verification code (IVC) delivery methods and details:</t>
    </r>
    <r>
      <rPr>
        <sz val="10"/>
        <rFont val="Calibri"/>
        <family val="2"/>
        <scheme val="minor"/>
      </rPr>
      <t xml:space="preserve">
o None; and
o SMS and phone number; and
o Email and email address; and
o Response (Returned to the user)</t>
    </r>
  </si>
  <si>
    <r>
      <t xml:space="preserve">Complete details for a successful ADULT registration - </t>
    </r>
    <r>
      <rPr>
        <b/>
        <sz val="10"/>
        <rFont val="Calibri"/>
        <family val="2"/>
        <scheme val="minor"/>
      </rPr>
      <t>SET THE IVC DELIVERY METHOD TO 'None'</t>
    </r>
    <r>
      <rPr>
        <sz val="10"/>
        <rFont val="Calibri"/>
        <family val="2"/>
        <scheme val="minor"/>
      </rPr>
      <t xml:space="preserve"> - and submit the registration request.
</t>
    </r>
  </si>
  <si>
    <r>
      <rPr>
        <b/>
        <sz val="10"/>
        <rFont val="Calibri"/>
        <family val="2"/>
        <scheme val="minor"/>
      </rPr>
      <t xml:space="preserve">SMS' is covered by NOC Test Cases
</t>
    </r>
    <r>
      <rPr>
        <sz val="10"/>
        <rFont val="Calibri"/>
        <family val="2"/>
        <scheme val="minor"/>
      </rPr>
      <t/>
    </r>
  </si>
  <si>
    <r>
      <rPr>
        <b/>
        <sz val="10"/>
        <rFont val="Calibri"/>
        <family val="2"/>
        <scheme val="minor"/>
      </rPr>
      <t xml:space="preserve">Email' is covered by NOC test cases
</t>
    </r>
  </si>
  <si>
    <r>
      <rPr>
        <b/>
        <sz val="10"/>
        <rFont val="Calibri"/>
        <family val="2"/>
        <scheme val="minor"/>
      </rPr>
      <t xml:space="preserve">Response' is covered by NOC test cases
</t>
    </r>
  </si>
  <si>
    <t>TC-501-11</t>
  </si>
  <si>
    <t>TC-501-12</t>
  </si>
  <si>
    <r>
      <rPr>
        <b/>
        <sz val="10"/>
        <rFont val="Calibri"/>
        <family val="2"/>
        <scheme val="minor"/>
      </rPr>
      <t>020208h [ADHA2024b] 
Capturing of assisted registration details</t>
    </r>
    <r>
      <rPr>
        <sz val="10"/>
        <rFont val="Calibri"/>
        <family val="2"/>
        <scheme val="minor"/>
      </rPr>
      <t xml:space="preserve">
The clinical information system shall support the ability to capture at least the following 
assisted registration details at the point of sending the registration request:
• Signed Assisted Registration form - scanned copy (optional)
</t>
    </r>
  </si>
  <si>
    <t>Optional</t>
  </si>
  <si>
    <t xml:space="preserve">Verify that the clinical information system is able to suppor the capture of a scanned copy of the Assisted Registration form.
</t>
  </si>
  <si>
    <t xml:space="preserve">Submit the registration request.
</t>
  </si>
  <si>
    <t>TC-501-13</t>
  </si>
  <si>
    <r>
      <rPr>
        <b/>
        <sz val="10"/>
        <rFont val="Calibri"/>
        <family val="2"/>
        <scheme val="minor"/>
      </rPr>
      <t>020219 [ADHA2024b] 
Recording consent for assimilation of MBS information</t>
    </r>
    <r>
      <rPr>
        <sz val="10"/>
        <rFont val="Calibri"/>
        <family val="2"/>
        <scheme val="minor"/>
      </rPr>
      <t xml:space="preserve">
When the user of a clinical information system records the consumer’s or authorised 
representative’s consent to the upload of future MBS information into the eHealth record, the 
clinical information system shall require the user to record their response (i.e. ‘consent 
given’ or ‘consent not given’) for the upload of past MBS information into the eHealth record, 
prior to submitting a registration request to the eHealth record system. When the response 
for the upload of future MBS information is set to ‘consent not given’, the clinical information system shall also set 
the response for the upload of past MBS information to ‘consent not given’. In all other 
cases, the clinical information system shall not default to ‘consent given’ for the upload of future and past MBS 
information to the eHealth record.</t>
    </r>
  </si>
  <si>
    <t>Verify that the clinical information system does NOT default to "consent given" for either FUTURE MBS or PAST MBS information.</t>
  </si>
  <si>
    <r>
      <t xml:space="preserve">Attempt to set a response for </t>
    </r>
    <r>
      <rPr>
        <b/>
        <sz val="10"/>
        <rFont val="Calibri"/>
        <family val="2"/>
        <scheme val="minor"/>
      </rPr>
      <t>PAST MBS</t>
    </r>
    <r>
      <rPr>
        <sz val="10"/>
        <rFont val="Calibri"/>
        <family val="2"/>
        <scheme val="minor"/>
      </rPr>
      <t xml:space="preserve"> information </t>
    </r>
    <r>
      <rPr>
        <b/>
        <sz val="10"/>
        <rFont val="Calibri"/>
        <family val="2"/>
        <scheme val="minor"/>
      </rPr>
      <t>without</t>
    </r>
    <r>
      <rPr>
        <sz val="10"/>
        <rFont val="Calibri"/>
        <family val="2"/>
        <scheme val="minor"/>
      </rPr>
      <t xml:space="preserve"> recording a response for FUTURE PBS..
</t>
    </r>
    <r>
      <rPr>
        <b/>
        <sz val="10"/>
        <rFont val="Calibri"/>
        <family val="2"/>
        <scheme val="minor"/>
      </rPr>
      <t xml:space="preserve"> </t>
    </r>
  </si>
  <si>
    <t xml:space="preserve">Verify that the clinical information system requires the user to record a response to upload FUTURE MBS information PRIOR to PAST MBS.
</t>
  </si>
  <si>
    <t xml:space="preserve">Verify that the clinical information system requires the user to record a response of either "consent given" or "consent not given" for PAST MBS.
</t>
  </si>
  <si>
    <t xml:space="preserve">Verify that the clinical information system sets the PAST MBS to "consent NOT given".
</t>
  </si>
  <si>
    <t>TC-501-14</t>
  </si>
  <si>
    <r>
      <rPr>
        <b/>
        <sz val="10"/>
        <rFont val="Calibri"/>
        <family val="2"/>
        <scheme val="minor"/>
      </rPr>
      <t>020220 [ADHA2024b]
Supply of authorised representative Medicare card details when registering a child</t>
    </r>
    <r>
      <rPr>
        <sz val="10"/>
        <rFont val="Calibri"/>
        <family val="2"/>
        <scheme val="minor"/>
      </rPr>
      <t xml:space="preserve">
During the task of registering a child for an eHealth record, when the authorised 
representative’s demographic details are entered into the clinical information system, the 
clinical information system</t>
    </r>
    <r>
      <rPr>
        <b/>
        <sz val="10"/>
        <rFont val="Calibri"/>
        <family val="2"/>
        <scheme val="minor"/>
      </rPr>
      <t xml:space="preserve"> shall </t>
    </r>
    <r>
      <rPr>
        <sz val="10"/>
        <rFont val="Calibri"/>
        <family val="2"/>
        <scheme val="minor"/>
      </rPr>
      <t xml:space="preserve">require the user to provide the authorised representative’s 
Medicare card number, including IRN, before the registration request is submitted to the 
eHealth record system. DVA and Military Health Identifier details </t>
    </r>
    <r>
      <rPr>
        <b/>
        <sz val="10"/>
        <rFont val="Calibri"/>
        <family val="2"/>
        <scheme val="minor"/>
      </rPr>
      <t>shall not</t>
    </r>
    <r>
      <rPr>
        <sz val="10"/>
        <rFont val="Calibri"/>
        <family val="2"/>
        <scheme val="minor"/>
      </rPr>
      <t xml:space="preserve"> be permitted.
</t>
    </r>
  </si>
  <si>
    <t>Not applicable.
This test case applies only to UC.clinical information system.502</t>
  </si>
  <si>
    <t>TC-501-15</t>
  </si>
  <si>
    <r>
      <rPr>
        <b/>
        <sz val="10"/>
        <rFont val="Calibri"/>
        <family val="2"/>
        <scheme val="minor"/>
      </rPr>
      <t>020240 [ADHA2024b] 
Supply of a phone number or email address with the IVC delivery method</t>
    </r>
    <r>
      <rPr>
        <sz val="10"/>
        <rFont val="Calibri"/>
        <family val="2"/>
        <scheme val="minor"/>
      </rPr>
      <t xml:space="preserve">
When the (IVC) delivery method is set to either SMS or email, the clinical information system 
</t>
    </r>
    <r>
      <rPr>
        <b/>
        <sz val="10"/>
        <rFont val="Calibri"/>
        <family val="2"/>
        <scheme val="minor"/>
      </rPr>
      <t xml:space="preserve">shall </t>
    </r>
    <r>
      <rPr>
        <sz val="10"/>
        <rFont val="Calibri"/>
        <family val="2"/>
        <scheme val="minor"/>
      </rPr>
      <t>require the user to provide a phone number or email address prior to submitting the 
registration request to the eHealth record system. The clinical information system</t>
    </r>
    <r>
      <rPr>
        <b/>
        <sz val="10"/>
        <rFont val="Calibri"/>
        <family val="2"/>
        <scheme val="minor"/>
      </rPr>
      <t xml:space="preserve"> shall not</t>
    </r>
    <r>
      <rPr>
        <sz val="10"/>
        <rFont val="Calibri"/>
        <family val="2"/>
        <scheme val="minor"/>
      </rPr>
      <t xml:space="preserve">
automatically include or update the email address or phone number in the local health record 
for the consumer or authorised representative.</t>
    </r>
  </si>
  <si>
    <r>
      <t xml:space="preserve">Select a consumer who has a mobile number set in the local record.
Complete details for a successful ADULT registration - </t>
    </r>
    <r>
      <rPr>
        <b/>
        <sz val="10"/>
        <rFont val="Calibri"/>
        <family val="2"/>
        <scheme val="minor"/>
      </rPr>
      <t>SET THE IVC DELIVERY METHOD TO 'SMS' AND ENTER A VALID MOBILE NUMBER WHICH DIFFERS FROM THE LOCAL RECORD NUMBER-</t>
    </r>
    <r>
      <rPr>
        <sz val="10"/>
        <rFont val="Calibri"/>
        <family val="2"/>
        <scheme val="minor"/>
      </rPr>
      <t xml:space="preserve"> and submit the registration request.
</t>
    </r>
  </si>
  <si>
    <t xml:space="preserve">Verify that the clinical information system does NOT automatically update the consumer's local health record with the mobile number supplied during registration. 
</t>
  </si>
  <si>
    <r>
      <t xml:space="preserve">Select a consumer who has an email address set in the local record.
Complete details for a successful ADULT registration - </t>
    </r>
    <r>
      <rPr>
        <b/>
        <sz val="10"/>
        <rFont val="Calibri"/>
        <family val="2"/>
        <scheme val="minor"/>
      </rPr>
      <t>SET THE IVC DELIVERY METHOD TO 'EMAIL' AND ENTER A VALID EMAIL ADDRESS WHICH DIFFERS FROM THE LOCAL RECORD EMAIL ADDRESS-</t>
    </r>
    <r>
      <rPr>
        <sz val="10"/>
        <rFont val="Calibri"/>
        <family val="2"/>
        <scheme val="minor"/>
      </rPr>
      <t xml:space="preserve"> and submit the registration request.
</t>
    </r>
  </si>
  <si>
    <t xml:space="preserve">Verify that the clinical information system does NOT automatically update the consumer's local health record with the email address supplied during registration. 
</t>
  </si>
  <si>
    <t>TC-501-16</t>
  </si>
  <si>
    <r>
      <rPr>
        <b/>
        <sz val="10"/>
        <rFont val="Calibri"/>
        <family val="2"/>
        <scheme val="minor"/>
      </rPr>
      <t>020241 [ADHA2024b] 
Parental Declaration response</t>
    </r>
    <r>
      <rPr>
        <sz val="10"/>
        <rFont val="Calibri"/>
        <family val="2"/>
        <scheme val="minor"/>
      </rPr>
      <t xml:space="preserve">
When the user assists with the registration of a child’s eHealth record, the clinical 
information system </t>
    </r>
    <r>
      <rPr>
        <b/>
        <sz val="10"/>
        <rFont val="Calibri"/>
        <family val="2"/>
        <scheme val="minor"/>
      </rPr>
      <t xml:space="preserve">shall </t>
    </r>
    <r>
      <rPr>
        <sz val="10"/>
        <rFont val="Calibri"/>
        <family val="2"/>
        <scheme val="minor"/>
      </rPr>
      <t xml:space="preserve">require the user to include the authorised representative’s 
response to declaring parental responsibility for the child (i.e. parental declaration ), in the 
details to be sent in the registration request. The parental declaration field in the clinical 
information system </t>
    </r>
    <r>
      <rPr>
        <b/>
        <sz val="10"/>
        <rFont val="Calibri"/>
        <family val="2"/>
        <scheme val="minor"/>
      </rPr>
      <t>shall not</t>
    </r>
    <r>
      <rPr>
        <sz val="10"/>
        <rFont val="Calibri"/>
        <family val="2"/>
        <scheme val="minor"/>
      </rPr>
      <t xml:space="preserve"> be set to a default value (i.e. true or false). </t>
    </r>
  </si>
  <si>
    <t xml:space="preserve">Not applicable.
This test case applies only to UC.clinical information system.502 </t>
  </si>
  <si>
    <t>TC-501-17</t>
  </si>
  <si>
    <r>
      <t xml:space="preserve">Complete details for a successful ADULT registration - </t>
    </r>
    <r>
      <rPr>
        <b/>
        <sz val="10"/>
        <rFont val="Calibri"/>
        <family val="2"/>
        <scheme val="minor"/>
      </rPr>
      <t>WITHOUT setting an IDENTITY VERIFICATION METHOD</t>
    </r>
    <r>
      <rPr>
        <sz val="10"/>
        <rFont val="Calibri"/>
        <family val="2"/>
        <scheme val="minor"/>
      </rPr>
      <t xml:space="preserve"> - and attemp to submit the registration request.
</t>
    </r>
  </si>
  <si>
    <t>Verify that the clinical information system requires the user to select one of the supported Identity Verification Methods at the time of the registration request.</t>
  </si>
  <si>
    <t>Display the Identity Verfification Methods - which are supported by the healthcare provider organisation - on the Assisted Registration screen.</t>
  </si>
  <si>
    <r>
      <t xml:space="preserve">Complete details for a successful ADULT registration - </t>
    </r>
    <r>
      <rPr>
        <b/>
        <sz val="10"/>
        <rFont val="Calibri"/>
        <family val="2"/>
        <scheme val="minor"/>
      </rPr>
      <t>SET THE IDENTITY VERIFICATION METHOD TO:
'Attending third or more consultation and Medicare/DVA card'</t>
    </r>
    <r>
      <rPr>
        <sz val="10"/>
        <rFont val="Calibri"/>
        <family val="2"/>
        <scheme val="minor"/>
      </rPr>
      <t xml:space="preserve"> - and submit the registration request.
</t>
    </r>
  </si>
  <si>
    <t xml:space="preserve">Verify that the registration request contains the 'evidenceOfIdentity' value:
IdentityVerificationMethod1
</t>
  </si>
  <si>
    <r>
      <t xml:space="preserve">Complete details for a successful ADULT registration - </t>
    </r>
    <r>
      <rPr>
        <b/>
        <sz val="10"/>
        <rFont val="Calibri"/>
        <family val="2"/>
        <scheme val="minor"/>
      </rPr>
      <t>SET THE IDENTITY VERIFICATION METHOD TO:
'Attending hospital with their clinical referral and Medicare/DVA card'</t>
    </r>
    <r>
      <rPr>
        <sz val="10"/>
        <rFont val="Calibri"/>
        <family val="2"/>
        <scheme val="minor"/>
      </rPr>
      <t xml:space="preserve"> - and submit the registration request.
</t>
    </r>
  </si>
  <si>
    <t xml:space="preserve">Verify that the registration request contains the 'evidenceOfIdentity' value:
IdentityVerificationMethod2
</t>
  </si>
  <si>
    <r>
      <t xml:space="preserve">Complete details for a successful ADULT registration - </t>
    </r>
    <r>
      <rPr>
        <b/>
        <sz val="10"/>
        <rFont val="Calibri"/>
        <family val="2"/>
        <scheme val="minor"/>
      </rPr>
      <t>SET THE IDENTITY VERIFICATION METHOD TO:
'Attending emergency department with PHOTO ID with Medicare/DVA card'</t>
    </r>
    <r>
      <rPr>
        <sz val="10"/>
        <rFont val="Calibri"/>
        <family val="2"/>
        <scheme val="minor"/>
      </rPr>
      <t xml:space="preserve"> - and submit the registration request.
</t>
    </r>
  </si>
  <si>
    <t xml:space="preserve">Verify that the registration request contains the 'evidenceOfIdentity' value:
IdentityVerificationMethod3
</t>
  </si>
  <si>
    <r>
      <t xml:space="preserve">Complete details for a successful ADULT registration - </t>
    </r>
    <r>
      <rPr>
        <b/>
        <sz val="10"/>
        <rFont val="Calibri"/>
        <family val="2"/>
        <scheme val="minor"/>
      </rPr>
      <t>SET THE IDENTITY VERIFICATION METHOD TO:
'Having prescriptions filled on three or more occasions in the past year and Medicare/DVA card'</t>
    </r>
    <r>
      <rPr>
        <sz val="10"/>
        <rFont val="Calibri"/>
        <family val="2"/>
        <scheme val="minor"/>
      </rPr>
      <t xml:space="preserve"> - and submit the registration request.
</t>
    </r>
  </si>
  <si>
    <t xml:space="preserve">Verify that the registration request contains the 'evidenceOfIdentity' value:
IdentityVerificationMethod4
</t>
  </si>
  <si>
    <t xml:space="preserve">Verify that the registration request contains the 'evidenceOfIdentity' value:
IdentityVerificationMethod5
</t>
  </si>
  <si>
    <t xml:space="preserve">Verify that the registration request contains the 'evidenceOfIdentity' value:
IdentityVerificationMethod6
</t>
  </si>
  <si>
    <t xml:space="preserve">Verify that the registration request contains the 'evidenceOfIdentity' value:
IdentityVerificationMethod7
</t>
  </si>
  <si>
    <r>
      <t xml:space="preserve">Complete details for a successful ADULT registration - </t>
    </r>
    <r>
      <rPr>
        <b/>
        <sz val="10"/>
        <rFont val="Calibri"/>
        <family val="2"/>
        <scheme val="minor"/>
      </rPr>
      <t>SET THE IDENTITY VERIFICATION METHOD TO:
'Resident of Aged Care facility and Medicare/DVA card'</t>
    </r>
    <r>
      <rPr>
        <sz val="10"/>
        <rFont val="Calibri"/>
        <family val="2"/>
        <scheme val="minor"/>
      </rPr>
      <t xml:space="preserve"> - and submit the registration request.
</t>
    </r>
  </si>
  <si>
    <t xml:space="preserve">Verify that the registration request contains the 'evidenceOfIdentity' value:
IdentityVerificationMethod8
</t>
  </si>
  <si>
    <t xml:space="preserve">Verify that the registration request contains the 'evidenceOfIdentity' value:
IdentityVerificationMethod9
</t>
  </si>
  <si>
    <r>
      <t xml:space="preserve">Complete details for a successful ADULT registration - </t>
    </r>
    <r>
      <rPr>
        <b/>
        <sz val="10"/>
        <rFont val="Calibri"/>
        <family val="2"/>
        <scheme val="minor"/>
      </rPr>
      <t>SET THE IDENTITY VERIFICATION METHOD TO:
'Other criteria approved by the System Operator'</t>
    </r>
    <r>
      <rPr>
        <sz val="10"/>
        <rFont val="Calibri"/>
        <family val="2"/>
        <scheme val="minor"/>
      </rPr>
      <t xml:space="preserve"> - and submit the registration request.
</t>
    </r>
  </si>
  <si>
    <t xml:space="preserve">Verify that the registration request contains the 'evidenceOfIdentity' value:
IdentityVerificationMethod10
</t>
  </si>
  <si>
    <t>TC-501-18</t>
  </si>
  <si>
    <r>
      <rPr>
        <b/>
        <sz val="10"/>
        <rFont val="Calibri"/>
        <family val="2"/>
        <scheme val="minor"/>
      </rPr>
      <t>020834 [ADHA2024b] 
Disallowing default responses to the upload of AODR and AIR information</t>
    </r>
    <r>
      <rPr>
        <sz val="10"/>
        <rFont val="Calibri"/>
        <family val="2"/>
        <scheme val="minor"/>
      </rPr>
      <t xml:space="preserve">
While the user enters registration details into the clinical information system, it shall require 
the user to indicate a response to the upload of AODR and AIR information into the 
consumer’s or authorised representative’s eHealth record without the clinical information system defaulting to a 
response of ‘consent given’.
</t>
    </r>
  </si>
  <si>
    <t xml:space="preserve">Complete details for a successful ADULT registration - WITHOUT INDICATING A RESPONSE FOR AODR AND AIR - and attempt to submit the registration request.
</t>
  </si>
  <si>
    <t>Verify that the clinical information system does NOT default AODR and AIR to 'consent given'.</t>
  </si>
  <si>
    <t>TC-501-19</t>
  </si>
  <si>
    <r>
      <rPr>
        <b/>
        <sz val="10"/>
        <rFont val="Calibri"/>
        <family val="2"/>
        <scheme val="minor"/>
      </rPr>
      <t>020209 [ADHA2024b] 
Use of valid Individual Healthcare Identifiers</t>
    </r>
    <r>
      <rPr>
        <sz val="10"/>
        <rFont val="Calibri"/>
        <family val="2"/>
        <scheme val="minor"/>
      </rPr>
      <t xml:space="preserve">
If an IHI is to be used in registering an eHealth record, the clinical information system shall
validate the IHI against the HI Service at the time of registration. Unless the IHI is the valid 
one for that consumer and/or authorised representative and is both verified and active, the 
IHI shall not be used in the registration request. Validation of the IHI shall be achieved by 
the clinical information system being connected to the HI Service, or being connected to another software system 
(other than the eHealth record system) that performs the validation against the HI Service at 
the time of registration.
</t>
    </r>
  </si>
  <si>
    <t xml:space="preserve">CONDITION: If the clinical information system supports the capability to provide a consumer's IHI in the registration request, then: 
Complete details for a successful ADULT registration - using an IHI that is VALID for the consumer - and attempt to submit the registration request.
</t>
  </si>
  <si>
    <t xml:space="preserve">Verify that the clinical information system validates the IHI with the HI Service at the time of registration and the only a VERIFIED and ACTIVE IHI is  used in the registration request.
Note1: 'Validate' in this context means to send an IHI and demographic data to the HI Service for verification or to return an IHI for the provided demographic data for comparison with the data in the clinical information system.
</t>
  </si>
  <si>
    <t xml:space="preserve">CONDITION: If the clinical information system supports the capability to provide a consumer's IHI in the registration request, then: 
Complete details for a successful ADULT registration - using an IHI that is INVALID for the consumer - and attempt to submit the registration request.
</t>
  </si>
  <si>
    <t xml:space="preserve">Verify that the clinical information system validates the IHI with the HI Service at the time of registration and the INVALID IHI is NOT used in the registration request.
Note1: 'Validate' in this context means to send an IHI and demographic data to the HI Service for verification or to return an IHI for the provided demographic data for comparison with the data in the clinical information system.
Note2: The presence of unresolved alerts will not impact the outcome of the evaluation segments, because the evaluation performs a validation of the IHI against the HI service and will either resolve the alert or reinforce the existing alert. 
Note3: An unresolved alert refers to an alert that persists until the initial error condition for that alert has been addressed. Acknowledging an alert is not resolving an alert. An action or event must take place to address the initial reason for the alert. The removal of an IHI from the local health record is a valid method of resolving the alerts.  
An alert refers to an electronic notification of an exception or event with immediate action required. An alert may be displayed on a user interface and/or communicated to a responsible party through other means, e.g. via a pager, email or mobile phone. An alert will persist until the underlying exception or event is acknowledged and/or addressed, or the operator explicitly cancels the alert.
</t>
  </si>
  <si>
    <t>TC-501-20</t>
  </si>
  <si>
    <r>
      <rPr>
        <b/>
        <sz val="10"/>
        <rFont val="Calibri"/>
        <family val="2"/>
        <scheme val="minor"/>
      </rPr>
      <t xml:space="preserve">020218 [ADHA2024b] 
Supply of valid indigenous status values at the time of registration
</t>
    </r>
    <r>
      <rPr>
        <sz val="10"/>
        <rFont val="Calibri"/>
        <family val="2"/>
        <scheme val="minor"/>
      </rPr>
      <t xml:space="preserve">
If the user-interface uses a code set other than the code set defined in the AIHW METeOR 
Standard [AIHW2012a], the clinical information system</t>
    </r>
    <r>
      <rPr>
        <b/>
        <sz val="10"/>
        <rFont val="Calibri"/>
        <family val="2"/>
        <scheme val="minor"/>
      </rPr>
      <t xml:space="preserve"> shall</t>
    </r>
    <r>
      <rPr>
        <sz val="10"/>
        <rFont val="Calibri"/>
        <family val="2"/>
        <scheme val="minor"/>
      </rPr>
      <t xml:space="preserve"> correctly map the details 
entered by the user to the indigenous status values defined in the AIHW Standard (i.e. 
METeOR id: 291036). </t>
    </r>
  </si>
  <si>
    <t xml:space="preserve">This test does NOT need to be repeated IF the behaviour of the software is the same for:
1.  ADULT and 
2. CHILD  
</t>
  </si>
  <si>
    <t xml:space="preserve">CONDITION: If the clinical information system DOES NOT use the 'AIHW METeOR Standard' coding system to indicate the Indigenous Status of the consumer in the registration request, then:
Complete details for a successful ADULT registration - SET THE INDIGENOUS STATUS TO:
'Aboriginal but not Torres Strait Islander origin' (or similar) - and submit the registration request.
</t>
  </si>
  <si>
    <r>
      <t xml:space="preserve">Complete details for a successful ADULT registration - </t>
    </r>
    <r>
      <rPr>
        <b/>
        <sz val="10"/>
        <rFont val="Calibri"/>
        <family val="2"/>
        <scheme val="minor"/>
      </rPr>
      <t xml:space="preserve">SET THE INDIGENOUS STATUS TO:
'Torres Strait Islander but not Aboriginal origin' (or similar) - </t>
    </r>
    <r>
      <rPr>
        <sz val="10"/>
        <rFont val="Calibri"/>
        <family val="2"/>
        <scheme val="minor"/>
      </rPr>
      <t xml:space="preserve">and submit the registration request.
</t>
    </r>
  </si>
  <si>
    <r>
      <t xml:space="preserve">Complete details for a successful ADULT registration - </t>
    </r>
    <r>
      <rPr>
        <b/>
        <sz val="10"/>
        <rFont val="Calibri"/>
        <family val="2"/>
        <scheme val="minor"/>
      </rPr>
      <t>SET THE INDIGENOUS STATUS TO:
'Both Aboriginal and Torres Strait Islander origin' (or similar) -</t>
    </r>
    <r>
      <rPr>
        <sz val="10"/>
        <rFont val="Calibri"/>
        <family val="2"/>
        <scheme val="minor"/>
      </rPr>
      <t xml:space="preserve"> and submit the registration request.
</t>
    </r>
  </si>
  <si>
    <r>
      <t xml:space="preserve">Complete details for a successful ADULT registration - </t>
    </r>
    <r>
      <rPr>
        <b/>
        <sz val="10"/>
        <rFont val="Calibri"/>
        <family val="2"/>
        <scheme val="minor"/>
      </rPr>
      <t xml:space="preserve">SET THE INDIGENOUS STATUS TO:
'Neither Aboriginal nor Torres Strait Islander origin'  (or similar) </t>
    </r>
    <r>
      <rPr>
        <sz val="10"/>
        <rFont val="Calibri"/>
        <family val="2"/>
        <scheme val="minor"/>
      </rPr>
      <t xml:space="preserve">- and submit the registration request.
</t>
    </r>
  </si>
  <si>
    <r>
      <t xml:space="preserve">Complete details for a successful ADULT registration - </t>
    </r>
    <r>
      <rPr>
        <b/>
        <sz val="10"/>
        <rFont val="Calibri"/>
        <family val="2"/>
        <scheme val="minor"/>
      </rPr>
      <t xml:space="preserve">SET THE INDIGENOUS STATUS TO:
'Not stated/inadequately described' (or similar) </t>
    </r>
    <r>
      <rPr>
        <sz val="10"/>
        <rFont val="Calibri"/>
        <family val="2"/>
        <scheme val="minor"/>
      </rPr>
      <t xml:space="preserve">- and submit the registration request.
</t>
    </r>
  </si>
  <si>
    <t>TC-501-21</t>
  </si>
  <si>
    <r>
      <rPr>
        <b/>
        <sz val="10"/>
        <rFont val="Calibri"/>
        <family val="2"/>
        <scheme val="minor"/>
      </rPr>
      <t xml:space="preserve">020327 [ADHA2024b] 
Prevent the usage of the “Response” option for IVC delivery when batch processing registration requests
</t>
    </r>
    <r>
      <rPr>
        <sz val="10"/>
        <rFont val="Calibri"/>
        <family val="2"/>
        <scheme val="minor"/>
      </rPr>
      <t xml:space="preserve">
If the clinical information system deploys batch processing for assisted registration requests, 
it</t>
    </r>
    <r>
      <rPr>
        <b/>
        <sz val="10"/>
        <rFont val="Calibri"/>
        <family val="2"/>
        <scheme val="minor"/>
      </rPr>
      <t xml:space="preserve"> shall not </t>
    </r>
    <r>
      <rPr>
        <sz val="10"/>
        <rFont val="Calibri"/>
        <family val="2"/>
        <scheme val="minor"/>
      </rPr>
      <t>allow the IVC delivery option of “Response” to be set as part of the registration 
request.</t>
    </r>
  </si>
  <si>
    <t xml:space="preserve">This test does NOT need to be repeated IF the behaviour of the software is the same for:
1.  ADULT and 
2.  CHILD
</t>
  </si>
  <si>
    <t xml:space="preserve">CONDITION:  If the clinical information system supports batch processing of registration requests, then:
Set the clinical information system to operate in batch mode and access the Assisted Registration screen.
</t>
  </si>
  <si>
    <t xml:space="preserve">Verify that the clinical information system does NOT allow the user to select an IVC delivery method of 'Response'. 
</t>
  </si>
  <si>
    <t>TC-501-22</t>
  </si>
  <si>
    <r>
      <rPr>
        <b/>
        <sz val="10"/>
        <rFont val="Calibri"/>
        <family val="2"/>
        <scheme val="minor"/>
      </rPr>
      <t>020328 [ADHA2024b] 
Electronic copies of assisted registration forms</t>
    </r>
    <r>
      <rPr>
        <sz val="10"/>
        <rFont val="Calibri"/>
        <family val="2"/>
        <scheme val="minor"/>
      </rPr>
      <t xml:space="preserve">
If the clinical information system allows the user to submit an electronic copy of the signed 
assisted registration form with the registration request to the eHealth record system, it shall 
limit the size of the copy to less than or equal to 200kb, and with a MIME type of either one 
of the following:
•	Application/PDF
•	Image/JPG
•	Image/JPEG
•	Image/GIF
•	Image/TIF
•	Image/TIFF
•	Image/PNG</t>
    </r>
  </si>
  <si>
    <t>This test case is covered by the My Health Record Notice of Connection (NOC) test cases.</t>
  </si>
  <si>
    <t>TC-501-23</t>
  </si>
  <si>
    <r>
      <rPr>
        <b/>
        <sz val="10"/>
        <rFont val="Calibri"/>
        <family val="2"/>
        <scheme val="minor"/>
      </rPr>
      <t xml:space="preserve">020835 [ADHA2024b] 
Disallowing default Indigenous status values
</t>
    </r>
    <r>
      <rPr>
        <sz val="10"/>
        <rFont val="Calibri"/>
        <family val="2"/>
        <scheme val="minor"/>
      </rPr>
      <t xml:space="preserve">
If the clinical information system does not use the indigenous status in the local health 
record to prepopulate the indigenous status while entering the registration details, it shall
require the user to indicate the status without the clinical information system defaulting to a specific status value. 
</t>
    </r>
  </si>
  <si>
    <t xml:space="preserve">CONDITION: If the clinical information system  DOES NOT use the Indigenous Status from the local health record to pre-populate the registration details, then:
Complete details for a successful ADULT registration - WITHOUT recording the Indigenous Status - and attempt to submit the registration request.
</t>
  </si>
  <si>
    <t xml:space="preserve">Verify that the clinical information system does NOT default to a specific Indigenous Status status and requires the user to indicate the status manually. 
</t>
  </si>
  <si>
    <r>
      <rPr>
        <b/>
        <sz val="10"/>
        <color theme="0"/>
        <rFont val="Calibri"/>
        <family val="2"/>
        <scheme val="minor"/>
      </rPr>
      <t>END TEST CASE GROUP</t>
    </r>
    <r>
      <rPr>
        <sz val="10"/>
        <color theme="0"/>
        <rFont val="Calibri"/>
        <family val="2"/>
        <scheme val="minor"/>
      </rPr>
      <t>: Assisted Registration (</t>
    </r>
    <r>
      <rPr>
        <b/>
        <sz val="10"/>
        <color theme="0"/>
        <rFont val="Calibri"/>
        <family val="2"/>
        <scheme val="minor"/>
      </rPr>
      <t>ADULT</t>
    </r>
    <r>
      <rPr>
        <sz val="10"/>
        <color theme="0"/>
        <rFont val="Calibri"/>
        <family val="2"/>
        <scheme val="minor"/>
      </rPr>
      <t>)</t>
    </r>
  </si>
  <si>
    <t xml:space="preserve">To register the consumer (child) for a My Health Record.
</t>
  </si>
  <si>
    <t xml:space="preserve">Post-conditions:
1. The software system demonstrates correct behaviour inline with acceptable assisted registration processes
</t>
  </si>
  <si>
    <r>
      <rPr>
        <b/>
        <sz val="10"/>
        <color theme="0"/>
        <rFont val="Calibri"/>
        <family val="2"/>
        <scheme val="minor"/>
      </rPr>
      <t>START TEST CASE GROUP</t>
    </r>
    <r>
      <rPr>
        <sz val="10"/>
        <color theme="0"/>
        <rFont val="Calibri"/>
        <family val="2"/>
        <scheme val="minor"/>
      </rPr>
      <t>: Assisted Registration (</t>
    </r>
    <r>
      <rPr>
        <b/>
        <sz val="10"/>
        <color theme="0"/>
        <rFont val="Calibri"/>
        <family val="2"/>
        <scheme val="minor"/>
      </rPr>
      <t>CHILD</t>
    </r>
    <r>
      <rPr>
        <sz val="10"/>
        <color theme="0"/>
        <rFont val="Calibri"/>
        <family val="2"/>
        <scheme val="minor"/>
      </rPr>
      <t>)</t>
    </r>
  </si>
  <si>
    <t>TC-502-01</t>
  </si>
  <si>
    <r>
      <rPr>
        <b/>
        <sz val="10"/>
        <rFont val="Calibri"/>
        <family val="2"/>
        <scheme val="minor"/>
      </rPr>
      <t>020204 [ADHA2024b]
Assisted registration audit trail</t>
    </r>
    <r>
      <rPr>
        <sz val="10"/>
        <rFont val="Calibri"/>
        <family val="2"/>
        <scheme val="minor"/>
      </rPr>
      <t xml:space="preserve">
The clinical information system shall maintain an audit log of every successful registration. 
Each entry in the audit log shall contain at least the following information: 
•	Authorised employee’s unique local system identifier (including HPI-I and full name, if available); 
•	Consumer’s IHI or Medicare number or DVA number or demographics that include the full name, date of birth and sex; 
•	Authorised representative’s IHI or Medicare number or DVA number or demographics that include the full name, date of birth and sex (if applicable); 
•	Date (and time if available) of the assisted registration request. 
</t>
    </r>
  </si>
  <si>
    <t xml:space="preserve">Complete details for a successful CHILD registration and submit the registration request.
</t>
  </si>
  <si>
    <t xml:space="preserve">iii.  Authorised representative’s IHI or 
Authorised representative's Medicare number or 
Authorised representative's demographics 
    i.e. family name, 
           given name (if available), 
           date of birth and sex)
</t>
  </si>
  <si>
    <t xml:space="preserve">iv.  Date (and time, if available) of the assisted registration request.
</t>
  </si>
  <si>
    <t>TC-502-02</t>
  </si>
  <si>
    <r>
      <rPr>
        <b/>
        <sz val="10"/>
        <rFont val="Calibri"/>
        <family val="2"/>
        <scheme val="minor"/>
      </rPr>
      <t xml:space="preserve">020205 [ADHA2024b]
Preventing Identity Verification Codes (IVC) from being cached 
</t>
    </r>
    <r>
      <rPr>
        <sz val="10"/>
        <rFont val="Calibri"/>
        <family val="2"/>
        <scheme val="minor"/>
      </rPr>
      <t xml:space="preserve">
The Clinical Information System</t>
    </r>
    <r>
      <rPr>
        <b/>
        <sz val="10"/>
        <rFont val="Calibri"/>
        <family val="2"/>
        <scheme val="minor"/>
      </rPr>
      <t xml:space="preserve"> shall not </t>
    </r>
    <r>
      <rPr>
        <sz val="10"/>
        <rFont val="Calibri"/>
        <family val="2"/>
        <scheme val="minor"/>
      </rPr>
      <t>cache or store the IVC returned from the eHealth record system, except for auditing purposes. If IVC codes are stored for auditing purposes, they</t>
    </r>
    <r>
      <rPr>
        <b/>
        <sz val="10"/>
        <rFont val="Calibri"/>
        <family val="2"/>
        <scheme val="minor"/>
      </rPr>
      <t xml:space="preserve"> shall</t>
    </r>
    <r>
      <rPr>
        <sz val="10"/>
        <rFont val="Calibri"/>
        <family val="2"/>
        <scheme val="minor"/>
      </rPr>
      <t xml:space="preserve"> be encrypted or masked.  </t>
    </r>
  </si>
  <si>
    <t xml:space="preserve">Complete details for a successful CHILD registration - SET THE IVC DELIVER METHOD TO 'Response' - and submit the registration request.
</t>
  </si>
  <si>
    <t>TC-502-03</t>
  </si>
  <si>
    <r>
      <rPr>
        <b/>
        <sz val="10"/>
        <rFont val="Calibri"/>
        <family val="2"/>
        <scheme val="minor"/>
      </rPr>
      <t>020206 [ADHA2024b]
Assisted Registration response handling</t>
    </r>
    <r>
      <rPr>
        <sz val="10"/>
        <rFont val="Calibri"/>
        <family val="2"/>
        <scheme val="minor"/>
      </rPr>
      <t xml:space="preserve">
The clinical information system shall clearly indicate to the user the outcome of the registration attempt, based on the response received from the eHealth record system, so the consumer can be notified. When the outcome is that the registration attempt failed, information shall be provided to the user so they know the reason for the failure. </t>
    </r>
  </si>
  <si>
    <t>This test does NOT need to be repeated IF the behaviour of the software is the same for:
1.  CHILD</t>
  </si>
  <si>
    <t>TC-502-04</t>
  </si>
  <si>
    <r>
      <rPr>
        <b/>
        <sz val="10"/>
        <rFont val="Calibri"/>
        <family val="2"/>
        <scheme val="minor"/>
      </rPr>
      <t>020207 [ADHA2024b]
Recording consent for assimilation of PBS information</t>
    </r>
    <r>
      <rPr>
        <sz val="10"/>
        <rFont val="Calibri"/>
        <family val="2"/>
        <scheme val="minor"/>
      </rPr>
      <t xml:space="preserve">
When the user of a clinical information system records the consumer’s or authorised representative’s consent to the upload of future PBS information into the eHealth record, the clinical information system shall require the user to record their response (i.e. ‘consent given’ or ‘consent not given’) for the upload of past PBS information into eHealth record, prior to submitting a registration request to the eHealth Record system. When the response for the upload of future PBS information is set to ‘consent not given’, the software system shall also set the response for the upload of past PBS information to ‘consent not given’. In all other cases, the software system shall not default to ‘consent given’ for the upload of future and past PBS information to the eHealth record. 
</t>
    </r>
  </si>
  <si>
    <t>Complete details for a successful CHILD registration.</t>
  </si>
  <si>
    <t>TC-502-05</t>
  </si>
  <si>
    <r>
      <rPr>
        <b/>
        <sz val="10"/>
        <rFont val="Calibri"/>
        <family val="2"/>
        <scheme val="minor"/>
      </rPr>
      <t>020208a [ADHA2024b]
Capturing of assisted registration details</t>
    </r>
    <r>
      <rPr>
        <sz val="10"/>
        <rFont val="Calibri"/>
        <family val="2"/>
        <scheme val="minor"/>
      </rPr>
      <t xml:space="preserve">
The clinical information system shall support the ability to capture at least the following assisted registration details at the point of sending the registration request: 
• All of the following identity details of the Authorised Representative 
o IHI (if available); or 
o Demographic details (if IHI is not available): 
        • Medicare Card (including IRN), Military or DVA number; and 
        • Family name; and 
        • Given Name(s) (if available); and 
        • Date of Birth; and 
        •  Sex. </t>
    </r>
  </si>
  <si>
    <r>
      <rPr>
        <b/>
        <sz val="10"/>
        <color theme="1"/>
        <rFont val="Calibri"/>
        <family val="2"/>
        <scheme val="minor"/>
      </rPr>
      <t>If IHI is available then</t>
    </r>
    <r>
      <rPr>
        <sz val="10"/>
        <color theme="1"/>
        <rFont val="Calibri"/>
        <family val="2"/>
        <scheme val="minor"/>
      </rPr>
      <t xml:space="preserve"> - complete details for a successful registration which include the following Authorised Representative details:
     • IHI
</t>
    </r>
  </si>
  <si>
    <t xml:space="preserve">Verify that the clinical information system is able to capture the following Authorised Representative details :
     • IHI
</t>
  </si>
  <si>
    <t xml:space="preserve">If IHI is NOT available then - complete details for a successful registration which include the following Authorised Representative details:
  • Demographic details:
        • Medicare Card (including IRN); and
        • Family name; and
        • Given Name(s) (if available); and
        • Date of Birth; and
        • Sex.
</t>
  </si>
  <si>
    <t xml:space="preserve">Verify that the clinical information system is able to capture the following Authorised Representative details :
  • Demographic details:
        • Medicare Card (in+F36cluding IRN); and
        • Family name; and
        • Given Name(s) (if available); and
        • Date of Birth; and
        • Sex.
</t>
  </si>
  <si>
    <t>TC-502-06</t>
  </si>
  <si>
    <r>
      <rPr>
        <b/>
        <sz val="10"/>
        <rFont val="Calibri"/>
        <family val="2"/>
        <scheme val="minor"/>
      </rPr>
      <t>020208b [ADHA2024b]
Capturing of assisted registration details</t>
    </r>
    <r>
      <rPr>
        <sz val="10"/>
        <rFont val="Calibri"/>
        <family val="2"/>
        <scheme val="minor"/>
      </rPr>
      <t xml:space="preserve">
The clinical information system shall support the ability to capture at least the following assisted registration details at the point of sending the registration request: 
• Consent information: 
o All of the following for capturing the consent to load Medicare information into the eHealth record: 
       • Future MBS information (Values: "ConsentGiven", "ConsentNotGiven") 
       • Past MBS information (Values: "ConsentGiven", "ConsentNotGiven") 
       • Future PBS information (Values: "ConsentGiven", 
          "ConsentNotGiven") 
       • Past PBS information (Values: "ConsentGiven", "ConsentNotGiven") 
       • AODR (Values: "ConsentGiven", "ConsentNotGiven") 
       • AIR (Values: "ConsentGiven", "ConsentNotGiven") 
</t>
    </r>
  </si>
  <si>
    <t xml:space="preserve">Complete details for a successful registration and set the response for:
a. Future MBS = consent NOT given
b. Past MBS = consent NOT given
c. Future PBS = consent NOT given
d. Past PBS = consent NOT given
e. AODR = consent NOT given
f. AIR = consent NOT given
and submit the registration request.
</t>
  </si>
  <si>
    <t>TC-502-07</t>
  </si>
  <si>
    <r>
      <rPr>
        <b/>
        <sz val="10"/>
        <rFont val="Calibri"/>
        <family val="2"/>
        <scheme val="minor"/>
      </rPr>
      <t>020208c [ADHA2024b]
Capturing of assisted registration details</t>
    </r>
    <r>
      <rPr>
        <sz val="10"/>
        <rFont val="Calibri"/>
        <family val="2"/>
        <scheme val="minor"/>
      </rPr>
      <t xml:space="preserve">
The clinical information system</t>
    </r>
    <r>
      <rPr>
        <b/>
        <sz val="10"/>
        <rFont val="Calibri"/>
        <family val="2"/>
        <scheme val="minor"/>
      </rPr>
      <t xml:space="preserve"> shall </t>
    </r>
    <r>
      <rPr>
        <sz val="10"/>
        <rFont val="Calibri"/>
        <family val="2"/>
        <scheme val="minor"/>
      </rPr>
      <t xml:space="preserve">support the ability to capture at least the following assisted registration details at the point of sending the registration request: 
• Consent information:
• Consent to upload healthcare information by healthcare organisations.  </t>
    </r>
  </si>
  <si>
    <t>TC-502-08</t>
  </si>
  <si>
    <r>
      <rPr>
        <b/>
        <sz val="10"/>
        <rFont val="Calibri"/>
        <family val="2"/>
        <scheme val="minor"/>
      </rPr>
      <t>020208d [ADHA2024b]
Capturing of assisted registration details</t>
    </r>
    <r>
      <rPr>
        <sz val="10"/>
        <rFont val="Calibri"/>
        <family val="2"/>
        <scheme val="minor"/>
      </rPr>
      <t xml:space="preserve">
The clinical information system</t>
    </r>
    <r>
      <rPr>
        <b/>
        <sz val="10"/>
        <rFont val="Calibri"/>
        <family val="2"/>
        <scheme val="minor"/>
      </rPr>
      <t xml:space="preserve"> shall</t>
    </r>
    <r>
      <rPr>
        <sz val="10"/>
        <rFont val="Calibri"/>
        <family val="2"/>
        <scheme val="minor"/>
      </rPr>
      <t xml:space="preserve"> support the ability to capture at least the following assisted registration details at the point of sending the registration request: 
• Parental declaration
• The healthcare organisations support of assertion of parental responsibility (where support for assertion applies).  
</t>
    </r>
  </si>
  <si>
    <t>TC-502-09</t>
  </si>
  <si>
    <r>
      <rPr>
        <b/>
        <sz val="10"/>
        <rFont val="Calibri"/>
        <family val="2"/>
        <scheme val="minor"/>
      </rPr>
      <t>020208e [ADHA2024b]
Capturing of assisted registration details</t>
    </r>
    <r>
      <rPr>
        <sz val="10"/>
        <rFont val="Calibri"/>
        <family val="2"/>
        <scheme val="minor"/>
      </rPr>
      <t xml:space="preserve">
The clinical information system shall support the ability to capture at least the following assisted registration details at the point of sending the registration request: 
• All of the following Identify Verification Code (IVC) delivery methods and details:
   o None; and
   o SMS and phone number; and
   o Email and email address; and
   o Response (Returned to the User). </t>
    </r>
  </si>
  <si>
    <t xml:space="preserve">Complete details for a successful CHILD registration - SET THE IVC DELIVERY METHOD TO 'None' - and submit the registration request.
</t>
  </si>
  <si>
    <r>
      <rPr>
        <b/>
        <sz val="10"/>
        <rFont val="Calibri"/>
        <family val="2"/>
        <scheme val="minor"/>
      </rPr>
      <t xml:space="preserve">Email' is covered by NOC Test Cases
</t>
    </r>
    <r>
      <rPr>
        <sz val="10"/>
        <rFont val="Calibri"/>
        <family val="2"/>
        <scheme val="minor"/>
      </rPr>
      <t/>
    </r>
  </si>
  <si>
    <r>
      <rPr>
        <b/>
        <sz val="10"/>
        <rFont val="Calibri"/>
        <family val="2"/>
        <scheme val="minor"/>
      </rPr>
      <t xml:space="preserve">Response' is covered by NOC Test Cases
</t>
    </r>
    <r>
      <rPr>
        <sz val="10"/>
        <rFont val="Calibri"/>
        <family val="2"/>
        <scheme val="minor"/>
      </rPr>
      <t/>
    </r>
  </si>
  <si>
    <t>TC-502-10</t>
  </si>
  <si>
    <t>TC-502-11</t>
  </si>
  <si>
    <r>
      <rPr>
        <b/>
        <sz val="10"/>
        <rFont val="Calibri"/>
        <family val="2"/>
        <scheme val="minor"/>
      </rPr>
      <t>020208g [ADHA2024b]
Capturing of assisted registration details</t>
    </r>
    <r>
      <rPr>
        <sz val="10"/>
        <rFont val="Calibri"/>
        <family val="2"/>
        <scheme val="minor"/>
      </rPr>
      <t xml:space="preserve">
 The clinical information system </t>
    </r>
    <r>
      <rPr>
        <b/>
        <sz val="10"/>
        <rFont val="Calibri"/>
        <family val="2"/>
        <scheme val="minor"/>
      </rPr>
      <t xml:space="preserve">shall </t>
    </r>
    <r>
      <rPr>
        <sz val="10"/>
        <rFont val="Calibri"/>
        <family val="2"/>
        <scheme val="minor"/>
      </rPr>
      <t xml:space="preserve">support the ability to capture at least the following assisted registration details at the point of sending the registration request: 
• Signed Assisted Registration form - scanned copy (optional). </t>
    </r>
  </si>
  <si>
    <t>TC-502-12</t>
  </si>
  <si>
    <r>
      <rPr>
        <b/>
        <sz val="10"/>
        <rFont val="Calibri"/>
        <family val="2"/>
        <scheme val="minor"/>
      </rPr>
      <t xml:space="preserve">020219 [ADHA2024b]
Recording consent for assimilation of MBS information </t>
    </r>
    <r>
      <rPr>
        <sz val="10"/>
        <rFont val="Calibri"/>
        <family val="2"/>
        <scheme val="minor"/>
      </rPr>
      <t xml:space="preserve">
When the user of a clinical information system records the consumer’s or authorised representative’s consent to the upload of future MBS information into the eHealth record, the clinical information system shall require the user to record their response (i.e. ‘consent given’ or ‘consent not given’) for the upload of past MBS information into the eHealth record, prior to submitting a registration request to the eHealth record system. When the response for the upload of future MBS information is set to ‘consent not given’, the software system shall also set the response for the upload of past MBS information to ‘consent not given’. In all other cases, the software system shall not default to ‘consent given’ for the upload of future and past MBS information to the eHealth record. 
</t>
    </r>
  </si>
  <si>
    <t>TC-502-13</t>
  </si>
  <si>
    <r>
      <rPr>
        <b/>
        <sz val="10"/>
        <rFont val="Calibri"/>
        <family val="2"/>
        <scheme val="minor"/>
      </rPr>
      <t xml:space="preserve">020220 [ADHA2024b]
Supply of authorised representative Medicare card details when registering a child </t>
    </r>
    <r>
      <rPr>
        <sz val="10"/>
        <rFont val="Calibri"/>
        <family val="2"/>
        <scheme val="minor"/>
      </rPr>
      <t xml:space="preserve">
During the task of registering a child for an eHealth record, when the authorised representative’s demographic details are entered into the clinical information system, the clinical information system shall require the user to provide the authorised representative’s Medicare card number, including IRN, before the registration request is submitted to the eHealth record system. DVA and Military Health Identifier details shall not be permitted. 
</t>
    </r>
  </si>
  <si>
    <t>TC-502-14</t>
  </si>
  <si>
    <r>
      <rPr>
        <b/>
        <sz val="10"/>
        <rFont val="Calibri"/>
        <family val="2"/>
        <scheme val="minor"/>
      </rPr>
      <t xml:space="preserve">020240 [ADHA2024b]
Supply of a phone number or email address with the IVC delivery method </t>
    </r>
    <r>
      <rPr>
        <sz val="10"/>
        <rFont val="Calibri"/>
        <family val="2"/>
        <scheme val="minor"/>
      </rPr>
      <t xml:space="preserve">
When the (IVC) delivery method is set to either SMS or email, the clinical information system </t>
    </r>
    <r>
      <rPr>
        <b/>
        <sz val="10"/>
        <rFont val="Calibri"/>
        <family val="2"/>
        <scheme val="minor"/>
      </rPr>
      <t>shall</t>
    </r>
    <r>
      <rPr>
        <sz val="10"/>
        <rFont val="Calibri"/>
        <family val="2"/>
        <scheme val="minor"/>
      </rPr>
      <t xml:space="preserve"> require the user to provide a phone number or email address prior to submitting the registration request to the eHealth record system. The clinical information system </t>
    </r>
    <r>
      <rPr>
        <b/>
        <sz val="10"/>
        <rFont val="Calibri"/>
        <family val="2"/>
        <scheme val="minor"/>
      </rPr>
      <t>shall not</t>
    </r>
    <r>
      <rPr>
        <sz val="10"/>
        <rFont val="Calibri"/>
        <family val="2"/>
        <scheme val="minor"/>
      </rPr>
      <t xml:space="preserve"> automatically include or update the email address or phone number in the local health record for the consumer or authorised representative.  
</t>
    </r>
  </si>
  <si>
    <t xml:space="preserve">Select a consumer who has a mobile number set in the local record.
Complete details for a successful CHILD registration - SET THE IVC DELIVERY METHOD TO 'SMS' and ENTER A VALID MOBILE NUMBER WHICH DIFFERS FROM THE LOCAL RECORD NUMBER- and submit the registration request.
</t>
  </si>
  <si>
    <t xml:space="preserve">Select a consumer who has an email address set in the local record.
Complete details for a successful CHILD registration - SET THE IVC DELIVERY METHOD TO 'EMAIL' and ENTER A VALID EMAIL ADDRESS WHICH DIFFERS FROM THE LOCAL RECORD EMAIL ADDRESS- and submit the registration request.
</t>
  </si>
  <si>
    <t>TC-502-15</t>
  </si>
  <si>
    <r>
      <rPr>
        <b/>
        <sz val="10"/>
        <rFont val="Calibri"/>
        <family val="2"/>
        <scheme val="minor"/>
      </rPr>
      <t>020241 [ADHA2024b]
Parental Declaration response</t>
    </r>
    <r>
      <rPr>
        <sz val="10"/>
        <rFont val="Calibri"/>
        <family val="2"/>
        <scheme val="minor"/>
      </rPr>
      <t xml:space="preserve">
When the user assists with the registration of a child’s eHealth record, the clinical information system </t>
    </r>
    <r>
      <rPr>
        <b/>
        <sz val="10"/>
        <rFont val="Calibri"/>
        <family val="2"/>
        <scheme val="minor"/>
      </rPr>
      <t>shall</t>
    </r>
    <r>
      <rPr>
        <sz val="10"/>
        <rFont val="Calibri"/>
        <family val="2"/>
        <scheme val="minor"/>
      </rPr>
      <t xml:space="preserve"> require the user to include the authorised representative’s response to declaring parental responsibility for the child (i.e. parental declaration ), in the details to be sent in the registration request. The parental declaration field in the clinical information system</t>
    </r>
    <r>
      <rPr>
        <b/>
        <sz val="10"/>
        <rFont val="Calibri"/>
        <family val="2"/>
        <scheme val="minor"/>
      </rPr>
      <t xml:space="preserve"> shall not </t>
    </r>
    <r>
      <rPr>
        <sz val="10"/>
        <rFont val="Calibri"/>
        <family val="2"/>
        <scheme val="minor"/>
      </rPr>
      <t xml:space="preserve">be set to a default value (i.e. true or false).  
</t>
    </r>
  </si>
  <si>
    <r>
      <t xml:space="preserve">Complete details for a successful CHILD registration - </t>
    </r>
    <r>
      <rPr>
        <b/>
        <sz val="10"/>
        <rFont val="Calibri"/>
        <family val="2"/>
        <scheme val="minor"/>
      </rPr>
      <t xml:space="preserve">WITHOUT setting a value for the Parental Declaration.
</t>
    </r>
  </si>
  <si>
    <t>Verify that the clinical information system does NOT set a default value for the Parental Declaration.</t>
  </si>
  <si>
    <t xml:space="preserve">Attempt to submit the registration request.
</t>
  </si>
  <si>
    <t xml:space="preserve">Verify that the clinical information system requires the user to declare parental responsibility for the child (i.e. the Parental Declaration).
</t>
  </si>
  <si>
    <t xml:space="preserve">Declare parental responsibility and submit the registration request.
</t>
  </si>
  <si>
    <t xml:space="preserve">Verify that the Parental Declaration is included in registration request.
</t>
  </si>
  <si>
    <t>TC-502-16</t>
  </si>
  <si>
    <t xml:space="preserve">Complete details for a successful CHILD registration - WITHOUT setting an IDENTITY VERIFICATION METHOD - and attemp to submit the registration request.
</t>
  </si>
  <si>
    <t xml:space="preserve">Complete details for a successful CHILD registration - SET THE IDENTITY VERIFICATION METHOD TO:
'Attending third or more consultation and Medicare/DVA card' - and submit the registration request.
</t>
  </si>
  <si>
    <t xml:space="preserve">Complete details for a successful CHILD registration - SET THE IDENTITY VERIFICATION METHOD TO:
'Attending hospital with their clinical referral and Medicare/DVA card' - and submit the registration request.
</t>
  </si>
  <si>
    <t xml:space="preserve">Complete details for a successful CHILD registration - SET THE IDENTITY VERIFICATION METHOD TO:
'Attending emergency department with PHOTO ID with Medicare/DVA card' - and submit the registration request.
</t>
  </si>
  <si>
    <t xml:space="preserve">Complete details for a successful CHILD registration - SET THE IDENTITY VERIFICATION METHOD TO:
'Having prescriptions filled on three or more occasions in the past year and Medicare/DVA card' - and submit the registration request.
</t>
  </si>
  <si>
    <t xml:space="preserve">Complete details for a successful CHILD registration - SET THE IDENTITY VERIFICATION METHOD TO:
'Resident of Aged Care facility and Medicare/DVA card' - and submit the registration request.
</t>
  </si>
  <si>
    <t xml:space="preserve">Complete details for a successful CHILD registration - SET THE IDENTITY VERIFICATION METHOD TO:
'Other criteria approved by the System Operator' - and submit the registration request.
</t>
  </si>
  <si>
    <t>TC-502-17</t>
  </si>
  <si>
    <r>
      <rPr>
        <b/>
        <sz val="10"/>
        <rFont val="Calibri"/>
        <family val="2"/>
        <scheme val="minor"/>
      </rPr>
      <t xml:space="preserve">020834 [ADHA2024b]
Disallowing default responses to the upload of AODR and AIR information </t>
    </r>
    <r>
      <rPr>
        <sz val="10"/>
        <rFont val="Calibri"/>
        <family val="2"/>
        <scheme val="minor"/>
      </rPr>
      <t xml:space="preserve">
While the user enters registration details into the clinical information system, it shall require the user to indicate a response to the upload of AODR and AIR information into the consumer’s or authorised representative’s eHealth record without the software system defaulting to a response of ‘consent given’. </t>
    </r>
  </si>
  <si>
    <t xml:space="preserve">This test does NOT need to be repeated IF the behaviour of the software is the same for:
1.  ADULT and 
2.  CHILD </t>
  </si>
  <si>
    <t xml:space="preserve">Complete details for a successful CHILD registration - WITHOUT INDICATING A RESPONSE FOR AODR and AIR - and attempt to submit the registration request.
</t>
  </si>
  <si>
    <t>TC-502-18</t>
  </si>
  <si>
    <r>
      <rPr>
        <b/>
        <sz val="10"/>
        <rFont val="Calibri"/>
        <family val="2"/>
        <scheme val="minor"/>
      </rPr>
      <t xml:space="preserve">020209 [ADHA2024b]
Use of valid Individual Healthcare Identifiers </t>
    </r>
    <r>
      <rPr>
        <sz val="10"/>
        <rFont val="Calibri"/>
        <family val="2"/>
        <scheme val="minor"/>
      </rPr>
      <t xml:space="preserve">
If an IHI is to be used in registering an eHealth record, the clinical information system shall validate the IHI against the HI Service at the time of registration. Unless the IHI is the valid one for that consumer and/or authorised representative and is both verified and active, the IHI shall not be used in the registration request. Validation of the IHI shall be achieved by the software system being connected to the HI Service, or being connected to another software system (other than the eHealth record system) that performs the validation against the HI Service at the time of registration. 
</t>
    </r>
  </si>
  <si>
    <t xml:space="preserve">CONDITION: If the clinical information system supports the capability to provide a consumer's IHI in the registration request, then: 
Complete details for a successful CHILD registration - using an IHI that is VALID for the consumer - and attempt to submit the registration request.
</t>
  </si>
  <si>
    <t xml:space="preserve">CONDITION: If the clinical information system supports the capability to provide a consumer's IHI in the registration request, then: 
Complete details for a successful CHILD registration - using an IHI that is INVALID for the consumer - and attempt to submit the registration request.
</t>
  </si>
  <si>
    <t>TC-502-19</t>
  </si>
  <si>
    <r>
      <rPr>
        <b/>
        <sz val="10"/>
        <rFont val="Calibri"/>
        <family val="2"/>
        <scheme val="minor"/>
      </rPr>
      <t xml:space="preserve">020218 [ADHA2024b]
Supply of valid indigenous status values at the time of registration </t>
    </r>
    <r>
      <rPr>
        <sz val="10"/>
        <rFont val="Calibri"/>
        <family val="2"/>
        <scheme val="minor"/>
      </rPr>
      <t xml:space="preserve">
If the user-interface uses a code set other than the code set defined in the AIHW METeOR Standard [AIHW2012a], the clinical information system shall correctly map the details entered by the user to the indigenous status values defined in the AIHW Standard (i.e. METeOR id: 291036).  </t>
    </r>
  </si>
  <si>
    <t xml:space="preserve">This test does NOT need to be repeated IF the behaviour of the software is the same for:
1.  ADULT and 
2.  CHILD  
</t>
  </si>
  <si>
    <t xml:space="preserve">CONDITION: If the clinical information system DOES NOT use the 'AIHW METeOR Standard' coding system to indicate the Indigenous Status of the consumer in the registration request, then:
Complete details for a successful CHILD registration - SET THE INDIGENOUS STATUS TO:
'Aboriginal but not Torres Strait Islander origin' (or similar) - and submit the registration request.
</t>
  </si>
  <si>
    <t xml:space="preserve">Complete details for a successful CHILD registration - SET THE INDIGENOUS STATUS TO:
'Torres Strait Islander but not Aboriginal origin' (or similar) - and submit the registration request.
</t>
  </si>
  <si>
    <t xml:space="preserve">Complete details for a successful CHILD registration - SET THE INDIGENOUS STATUS TO:
'Both Aboriginal and Torres Strait Islander origin' (or similar) - and submit the registration request.
</t>
  </si>
  <si>
    <t xml:space="preserve">Complete details for a successful CHILD registration - SET THE INDIGENOUS STATUS TO:
'Neither Aboriginal nor Torres Strait Islander origin'  (or similar) - and submit the registration request.
</t>
  </si>
  <si>
    <t xml:space="preserve">Complete details for a successful CHILD registration - SET THE INDIGENOUS STATUS TO:
'Not stated/inadequately described' (or similar) - and submit the registration request.
</t>
  </si>
  <si>
    <t>TC-502-20</t>
  </si>
  <si>
    <r>
      <rPr>
        <b/>
        <sz val="10"/>
        <rFont val="Calibri"/>
        <family val="2"/>
        <scheme val="minor"/>
      </rPr>
      <t xml:space="preserve">020327 [ADHA2024b]
Prevent the usage of the “Response” option for IVC delivery when batch processing registration requests </t>
    </r>
    <r>
      <rPr>
        <sz val="10"/>
        <rFont val="Calibri"/>
        <family val="2"/>
        <scheme val="minor"/>
      </rPr>
      <t xml:space="preserve">
If the clinical information system deploys batch processing for assisted registration requests, it</t>
    </r>
    <r>
      <rPr>
        <b/>
        <sz val="10"/>
        <rFont val="Calibri"/>
        <family val="2"/>
        <scheme val="minor"/>
      </rPr>
      <t xml:space="preserve"> shall not </t>
    </r>
    <r>
      <rPr>
        <sz val="10"/>
        <rFont val="Calibri"/>
        <family val="2"/>
        <scheme val="minor"/>
      </rPr>
      <t xml:space="preserve">allow the IVC delivery option of “Response” to be set as part of the registration request. 
</t>
    </r>
  </si>
  <si>
    <t>TC-502-21</t>
  </si>
  <si>
    <r>
      <rPr>
        <b/>
        <sz val="10"/>
        <rFont val="Calibri"/>
        <family val="2"/>
        <scheme val="minor"/>
      </rPr>
      <t>020328 [ADHA2024b]
Electronic copies of assisted registration forms</t>
    </r>
    <r>
      <rPr>
        <sz val="10"/>
        <rFont val="Calibri"/>
        <family val="2"/>
        <scheme val="minor"/>
      </rPr>
      <t xml:space="preserve">
If the clinical information system allows the user to submit an electronic copy of the signed assisted registration form with the registration request to the eHealth record system, it shall limit the size of the copy to less than or equal to 200kb, and with a MIME type of either one of the following: 
•	Application/PDF 
•	Image/JPG 
•	Image/JPEG 
•	Image/GIF 
•	Image/TIF 
•	Image/TIFF 
•	Image/PNG  </t>
    </r>
  </si>
  <si>
    <t xml:space="preserve">This test case is covered by the My Health Record Notice of Connection (NOC) test cases.
</t>
  </si>
  <si>
    <t>TC-502-22</t>
  </si>
  <si>
    <r>
      <rPr>
        <b/>
        <sz val="10"/>
        <rFont val="Calibri"/>
        <family val="2"/>
        <scheme val="minor"/>
      </rPr>
      <t>020835 [ADHA2024b]
Disallowing default Indigenous status values</t>
    </r>
    <r>
      <rPr>
        <sz val="10"/>
        <rFont val="Calibri"/>
        <family val="2"/>
        <scheme val="minor"/>
      </rPr>
      <t xml:space="preserve">
If the clinical information system does not use the indigenous status in the local health record to prepopulate the indigenous status while entering the registration details, it shall require the user to indicate the status without the software system defaulting to a specific status value.  </t>
    </r>
  </si>
  <si>
    <t xml:space="preserve">CONDITION: If the clinical information system  DOES NOT use the Indigenous Status from the local health record to pre-populate the registration details, then:
Complete details for a successful CHILD registration - WITHOUT recording the Indigenous Status - and attempt to submit the registration request.
</t>
  </si>
  <si>
    <r>
      <rPr>
        <b/>
        <sz val="10"/>
        <color theme="0"/>
        <rFont val="Calibri"/>
        <family val="2"/>
        <scheme val="minor"/>
      </rPr>
      <t>END TEST CASE GROUP</t>
    </r>
    <r>
      <rPr>
        <sz val="10"/>
        <color theme="0"/>
        <rFont val="Calibri"/>
        <family val="2"/>
        <scheme val="minor"/>
      </rPr>
      <t>: Assisted Registration (</t>
    </r>
    <r>
      <rPr>
        <b/>
        <sz val="10"/>
        <color theme="0"/>
        <rFont val="Calibri"/>
        <family val="2"/>
        <scheme val="minor"/>
      </rPr>
      <t>CHILD</t>
    </r>
    <r>
      <rPr>
        <sz val="10"/>
        <color theme="0"/>
        <rFont val="Calibri"/>
        <family val="2"/>
        <scheme val="minor"/>
      </rPr>
      <t>)</t>
    </r>
  </si>
  <si>
    <t>Conformance Test Specification MHR(CIS)</t>
  </si>
  <si>
    <t>Use Case#</t>
  </si>
  <si>
    <t>Change made</t>
  </si>
  <si>
    <t>Change instigated by</t>
  </si>
  <si>
    <t>Rationale for change</t>
  </si>
  <si>
    <t>Date Changed</t>
  </si>
  <si>
    <t>Impact</t>
  </si>
  <si>
    <t>Doc version of change</t>
  </si>
  <si>
    <t>UC.CIS.002.1</t>
  </si>
  <si>
    <t>MHR_CIS_019048</t>
  </si>
  <si>
    <t>The third part of the evaluation method has been removed.</t>
  </si>
  <si>
    <t>NEHTA</t>
  </si>
  <si>
    <t>Parts one and two of the evaluation method are already sufficient to test for the requirement.</t>
  </si>
  <si>
    <t>Minor</t>
  </si>
  <si>
    <t>The words 'Code 1' and 'Code 2' have been replaced with 'PACC Code' and 'PACCX Code' respectively to avoid any confusion.</t>
  </si>
  <si>
    <t>Using 'Code 1' and 'Code 2' could lead to confusion as they have no meaning in relation to the test objective.</t>
  </si>
  <si>
    <t>None</t>
  </si>
  <si>
    <t>UC.CIS.002.3</t>
  </si>
  <si>
    <t>MHR_CIS_019116</t>
  </si>
  <si>
    <t>Changed the test data from #19 to #21</t>
  </si>
  <si>
    <t>Test data #19 has been used in other test cases where access has been granted by normal means.  Thus it would be impossible to test the emergency access using the same data, as access would have already been granted by the system.</t>
  </si>
  <si>
    <t>UC.CIS.001</t>
  </si>
  <si>
    <t>MHR_CIS_019100</t>
  </si>
  <si>
    <t>Added new test evaluation data and test input data.</t>
  </si>
  <si>
    <t xml:space="preserve">19100 - Updated Test Evaluation and Input data. </t>
  </si>
  <si>
    <t>UC.CIS.002</t>
  </si>
  <si>
    <t>UC.CIS.201</t>
  </si>
  <si>
    <t>MHR_CIS_019100, MHR_CIS_019429</t>
  </si>
  <si>
    <t xml:space="preserve">19100 and 019429 - Updated Test Evaluation and Input data. </t>
  </si>
  <si>
    <t>UC.CIS.202</t>
  </si>
  <si>
    <t>UC.CIS.203</t>
  </si>
  <si>
    <t>UC.CIS.204</t>
  </si>
  <si>
    <t>UC.CIS.002.2</t>
  </si>
  <si>
    <t>-</t>
  </si>
  <si>
    <t>Added a note to explain why this use case has no test related to the use case scenario.</t>
  </si>
  <si>
    <t>There was confusion as to why this use case scenario had no test related to the use case purpose.</t>
  </si>
  <si>
    <t>Added note to start of the evaluation method to highlight a case where this test case could be skipped.</t>
  </si>
  <si>
    <t>There was concern at having to keep repeating the IHI and HPI-I tests for each and every use case when it really only needs to be tested once per test session.</t>
  </si>
  <si>
    <t>Added note to start of the evaluation method to highlight when this test case could be skipped.</t>
  </si>
  <si>
    <t>There was concern at having to keep repeating some tests across each and every use case when it really only needs to be tested once per test session.</t>
  </si>
  <si>
    <t>MHR_CIS_019378</t>
  </si>
  <si>
    <t>Various</t>
  </si>
  <si>
    <t>Changed all references to Test Data #25 to Test Data #26.</t>
  </si>
  <si>
    <t>There was a mismatch betweeen the numbering used in the test data for the MHR CIS test cases and the records in the HI test environment.</t>
  </si>
  <si>
    <t>Major</t>
  </si>
  <si>
    <t>Changed all references to Test Data #29 to Test Data #30.</t>
  </si>
  <si>
    <t>Changed all references to test data as follows:
CCA ID IHI_60 to CCA ID IHI_58.
CCA ID IHI_61 to CCA ID IHI_50.
CCA ID IHI_65 to CCA ID IHI_25.
CCA ID IHI_62 to CCA ID IHI_16.</t>
  </si>
  <si>
    <t xml:space="preserve">Data in the MHR environment does not match our records </t>
  </si>
  <si>
    <t>UC.CIS.002.1&amp; 2</t>
  </si>
  <si>
    <t>Changed all references to test data as follows:
CCA ID IHI_65 to CCA ID IHI_25.
CCA ID IHI_70 to CCA ID IHI_37.
CCA ID IHI_71 to CCA ID IHI_38.
CCA ID IHI_73 to CCA ID IHI_16.
#19 to CCA ID IHI_93.
#21 to CCA ID IHI_115.</t>
  </si>
  <si>
    <t>Updated Test Input wording</t>
  </si>
  <si>
    <t>The wording was updated for the Test Input for MHR_CIS_019429 to make it clearer to the tester.</t>
  </si>
  <si>
    <t>Changed all references to test data as follows:
CCA ID IHI_65 to CCA ID IHI_25.
CCA ID IHI_80 to CCA ID IHI_35.
CCA ID IHI_81 to CCA ID IHI_33.
CCA ID IHI_83 to CCA ID IHI_16.
#20 to CCA ID IHI_85.</t>
  </si>
  <si>
    <t>Changed all references to test data as follows:
CCA ID IHI_50 to CCA ID IHI_25.
CCA ID IHI_53 to CCA ID IHI_16.
CCA ID IHI_65 to CCA ID IHI_34.
#20 to CCA ID IHI_85.</t>
  </si>
  <si>
    <t>Changed all references to test data as follows:
CCA ID IHI_55 to CCA ID IHI_25.
CCA ID IHI_58 to CCA ID IHI_16.
CCA ID IHI_65 to CCA ID IHI_57.
#20 to CCA ID IHI_85.
#22 to CCA ID IHI_22.</t>
  </si>
  <si>
    <t xml:space="preserve">Changed all references to test data as follows:
CCA ID IHI_67 to CCA ID IHI_25.
CCA ID IHI_68 to CCA ID IHI_16.
#26 to CCA ID IHI_87.
Removed MHR Test Data #19
Added CCA ID IHI_85.
</t>
  </si>
  <si>
    <t>All</t>
  </si>
  <si>
    <t>A column was added to record the test result. Cells were added to identify the tester and the software being tested.</t>
  </si>
  <si>
    <t>All (except UC.CIS.002.3)</t>
  </si>
  <si>
    <t>Removed both input and evaluation step (k).</t>
  </si>
  <si>
    <t>Step (k) does not reflect the requirement.</t>
  </si>
  <si>
    <t>UC.CIS.201 &amp; UC.CIS.202</t>
  </si>
  <si>
    <t>MHR_CIS_019429</t>
  </si>
  <si>
    <t>MHR_CIS_018634</t>
  </si>
  <si>
    <t>Changed Test Data reference to CCA ID IHI_85</t>
  </si>
  <si>
    <t>The document referred to in the test case references a different healthcare recipient</t>
  </si>
  <si>
    <t>Change the format of the Test Results column</t>
  </si>
  <si>
    <t>Changes were made to assist record keeping.</t>
  </si>
  <si>
    <t>UC.CIS.301</t>
  </si>
  <si>
    <t>Added the new Use Case test cases for accessing Views on the MHR System</t>
  </si>
  <si>
    <t>The change was necessary to align with the Use Case for accessing Views.</t>
  </si>
  <si>
    <t>CIS_CAS_343a &amp; CIS_CAS_343b</t>
  </si>
  <si>
    <t>Added test cases for the MHR Conformance Assessment Scheme requirements that detail the  mandatory Use Cases for both producers and consumers of clinical documents.</t>
  </si>
  <si>
    <t>Not all use cases are mandatory depending on whether the CIS is a producer or consumer of clinical documents.</t>
  </si>
  <si>
    <t>Added new test step and condition to cater for those vendors who rely on an external system other than the HI Service to provide them with a valid IHI.</t>
  </si>
  <si>
    <t>Some vendors who do not connect directly to the HI Service, and who rely on another system to retrieve valid IHIs on their behalf, had no way of executing this test case.</t>
  </si>
  <si>
    <t>Added new test step and condition to cater for those vendors who rely on an external system other than the HI Service to provide them with a valid HPI-I.</t>
  </si>
  <si>
    <t>Some vendors who do not connect directly to the HI Service, and who rely on another system to retrieve valid HPI-Is on their behalf, had no way of executing this test case.</t>
  </si>
  <si>
    <t>UC.CIS.501</t>
  </si>
  <si>
    <t>all</t>
  </si>
  <si>
    <t>Introduction of assisted registration for adults</t>
  </si>
  <si>
    <t>To support conformance testing of assisted registration</t>
  </si>
  <si>
    <t>UC.CIS.502</t>
  </si>
  <si>
    <t>Introduction of assisted registration for children</t>
  </si>
  <si>
    <t xml:space="preserve">Revision requirements, objective statements and Evaluation methods </t>
  </si>
  <si>
    <t>To improve readability and to align with the conformance requirements document</t>
  </si>
  <si>
    <t xml:space="preserve">UC.CIS.501, UC.CIS.502 </t>
  </si>
  <si>
    <t xml:space="preserve">all </t>
  </si>
  <si>
    <t>ADHA</t>
  </si>
  <si>
    <t>To simplify the process for vendors and maintain a single CTS.</t>
  </si>
  <si>
    <t>CIS.CAS.001, UC.CIS.002,UC.CIS.201,UC.CIS.202,UC.CIS.203,UC.CIS.204,UC.CIS.301</t>
  </si>
  <si>
    <t>All of the use cases and test cases have been updated to reflect editorial changes to the My Health Record Connecting Systems Conformance Profile 1.6</t>
  </si>
  <si>
    <t>To streamline the profile document for increased efficiency.</t>
  </si>
  <si>
    <t>CIS.CAS.001, UC.CIS.002,UC.CIS.201,UC.CIS.202,UC.CIS.203,UC.CIS.204,UC.CIS.301, UC.CIS.501 and UC.CIS.502</t>
  </si>
  <si>
    <t>All the test case identifiers have been updated</t>
  </si>
  <si>
    <t>For better understanding and visibility</t>
  </si>
  <si>
    <t xml:space="preserve">Readded the CIS.CAS.001 tab to the CTS </t>
  </si>
  <si>
    <t>To align with the CAS document.</t>
  </si>
  <si>
    <t>To provide clear visibility for the vendors.</t>
  </si>
  <si>
    <t>3.4.3a</t>
  </si>
  <si>
    <t>3.4.3b</t>
  </si>
  <si>
    <t xml:space="preserve">The ‘My Health Record View’ is successfully accessed and can be used to:
• Render on a screen; 
• Save in the local system;
• Incorporate data into the consumer’s record in the software system;
• Print.
</t>
  </si>
  <si>
    <t>019100 [ADHA2024b]
Use of a valid Individual Healthcare Identifier 
When accessing the My Health Record system the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My Health Record System) that is connected to the HI Service.
The relevant HI use cases and software requirements are documented in the My Health Record System Conformance Assessment Scheme [ADHA2024a].</t>
  </si>
  <si>
    <t>018721 [ADHA2024b]
Identifying clinical documents downloaded from the My Health Record system
If the system stores clinical documents downloaded from the My Health Record system, the system SHALL have a mechanism to indicate to the system user:
•	That the clinical document being viewed was downloaded from the My Health Record system and
•	The date and time it was downloaded from the My Health Record system.</t>
  </si>
  <si>
    <t>019041 [ADHA2024b]
Ability to save or print clinical documents from the My Health Record system
The system SHALL provide a capability to save or print a clinical document downloaded from the My Health Record system.</t>
  </si>
  <si>
    <t>018634 [ADHA2024b]
Validating the integrity of clinical documents downloaded from the My Health Record system
The system SHALL verify the CDA package hash value of a clinical document package downloaded from the My Health Record system and it SHALL indicate if the downloaded clinical document has been modified.</t>
  </si>
  <si>
    <t>019119 [ADHA2024b]
Patient demographic information in downloaded clinical documents versus local records
The system SHOULD provide a warning to the system user if the healthcare individual’s demographic information in a clinical document downloaded from the My Health Record system does not match the demographic information in the local healthcare individual’s record.</t>
  </si>
  <si>
    <t xml:space="preserve">019378 [ADHA2024b]
Auditing capability
The system SHOULD have the capability to audit interactions with the My Health Record system.
</t>
  </si>
  <si>
    <t>019108 [ADHA2024b]
Ability to retrieve a list of clinical documents and a list of historical versions of a document
The system SHOULD provide a mechanism to retrieve:
•	A list of clinical documents associated with a healthcare individual’s My Health Record (registryStoredQuery service) and
•	A list of historical versions of a particular clinical document from the My Health Record system (getChangeHistoryView service).</t>
  </si>
  <si>
    <t xml:space="preserve">019118 [ADHA2024b]
Sort and filter lists of clinical documents from the My Health Record system
The system SHOULD provide an ability to sort and filter the lists of clinical documents retrieved from the My Health Record system.
</t>
  </si>
  <si>
    <t xml:space="preserve">NOTE 1: IF THIS TEST HAS BEEN EXECUTED AS PART OF ANOTHER USE CASE DURING THIS SESSION THEN THIS TEST MAY BE OMITTED FOR THIS USE CASE.
Perform an operation to invoke "retrieveDocument" service on the My Health Record System.
</t>
  </si>
  <si>
    <t>My Health Record Connecting Systems Test Summary Report</t>
  </si>
  <si>
    <t xml:space="preserve">017941 [ADHA2024b]
Handling errors received from the My Health Record system
The system SHALL have a process to handle errors received from the My Health Record B2B Gateway Service.
</t>
  </si>
  <si>
    <t xml:space="preserve">NOTE: A method of simulating  an error is needed to perform this test. If is is not possible to simulating an error then the test case may be passed if the process for handling errors is explained in the Tester Comments column.
Perform an operation to simulate an error response from the My Health Record system.
</t>
  </si>
  <si>
    <t>START: Remove document from My Health Record</t>
  </si>
  <si>
    <t xml:space="preserve">017887 [ADHA2024b]
Identifying locally created documents removed or deregistered from the My Health Record system
If the system uploads or registers clinical documents that are removed or deregistered from the My Health Record system by the healthcare provider organisation, it SHALL provide an ability to identify which locally created clinical documents have been removed or deregistered from the My Health Record System.
</t>
  </si>
  <si>
    <t>019377 [ADHA2024b]
Ability to remove or deregister clinical documents
If the system has the ability to upload or register documents in the My Health Record system, the system SHALL provide an ability to remove or deregister previously uploaded or registered clinical documents where there is a change or an error in the data used to create the uploaded or registered clinical documents.</t>
  </si>
  <si>
    <t>END: Remove document from My Health Record</t>
  </si>
  <si>
    <t xml:space="preserve">NOTE 1: IF THIS TEST HAS BEEN EXECUTED AS PART OF ANOTHER USE CASE DURING THIS SESSION THEN THIS TEST MAY BE OMITTED FOR THIS USE CASE.
Perform an operation to invoke "removeDocument/DeregisterDocument" service on the My Health Record System.
</t>
  </si>
  <si>
    <t xml:space="preserve">The healthcare provider organisation has access to the healthcare recipient‘s My Health Record.
</t>
  </si>
  <si>
    <t xml:space="preserve">1.  The clinical document is successfully superseded on the My Health Record System.
2. The software system optionally creates audit logs for interactions with the My Health Record System.
3. Any errors received from the My Health Record System are handled appropriately.
</t>
  </si>
  <si>
    <t>019100  [ADHA2024b]
Use of a valid Individual Healthcare Identifier 
When accessing the My Health Record system the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My Health Record System) that is connected to the HI Service.
The relevant HI use cases and software requirements are documented in the My Health Record System Conformance Assessment Scheme [ADHA2024a].</t>
  </si>
  <si>
    <t>019429 [ADHA2024b]
Use of a valid Individual Healthcare Provider Identifier
When accessing the My Health Record system the system SHOULD only use the clinical document author’s individual healthcare provider identifier (HPI-I) if it has been validated or obtained during a configurable period, with the period determined by the local healthcare provider’s policy.
This may be achieved by:
•	Being connected to the HI Service or
•	Obtaining a valid HPI-I from another software system (other than the My Health Record system) that is connected to the HI Service.
The relevant HI Use Cases and software requirements are documented in the My Health Record System Conformance Assessment Scheme [ADHA2024a].</t>
  </si>
  <si>
    <t>019042  [ADHA2024b]
Ability to support the withdrawal of consent to upload or register a clinical document in the My Health Record system
The system SHALL provide an ability to support the withdrawal of the healthcare individual’s consent to upload or register clinical documents to the My Health Record system, and SHALL prevent them from being uploaded or registered where the consent has been withdrawn.</t>
  </si>
  <si>
    <t>START: Uploading document to My Health Record</t>
  </si>
  <si>
    <t>017841 [ADHA2024b]
Retaining clinical documents uploaded to or registered in the My Health Record
The system SHALL either:
•	Retain any clinical document uploaded to or registered in the My Health Record system OR 
•	Retain the original clinical information used to generate the clinical document uploaded to or registered in the My Health Record
to meet requirements for relevant health records legislation, audit, and business requirements.</t>
  </si>
  <si>
    <t xml:space="preserve">017842 [ADHA2024b]
Identifying clinical documents uploaded to or registered in the My Health Record system
The system SHALL provide a mechanism to identify which clinical documents have been uploaded to or registered in the My Health Record system.
</t>
  </si>
  <si>
    <t>017839 [ADHA2024b]
Automatic and manual document upload or register in the My Health Record system
The system SHALL either:
•	Require an explicit command by the system user for uploading or registering a clinical document to the My Health Record system OR
•	Provide a mechanism to preclude any supported clinical document from being automatically uploaded to or registered in the My Health Record system.</t>
  </si>
  <si>
    <t xml:space="preserve">IF the system provides the ability to MANUALLY upload clinical documents, THEN:
a. Create a clinical document that supersedes a previously uploaded clinical document and attempt to manually upload it to the My Health Record system.
b. Verify that all other facilities for uploading documents to the My Health Record require an explicit user command before doing so.
</t>
  </si>
  <si>
    <t>END: Uploading document to My Health Record</t>
  </si>
  <si>
    <t xml:space="preserve">017941 [ADHA2024b]
Handling errors received from the My Health Record system
The system SHALL have a process to handle errors received from the My Health Record B2B Gateway Service.
</t>
  </si>
  <si>
    <t>019100  [ADHA2024b]
Use of a valid Individual Healthcare Identifier 
When accessing the My Health Record system the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My Health Record System) that is connected to the HI Service.
The relevant HI use cases and software requirements are documented in the My Health Record System Conformance Assessment Scheme[ADHA2024a].</t>
  </si>
  <si>
    <t>019429  [ADHA2024b]
Use of a valid Individual Healthcare Provider Identifier
When accessing the My Health Record system the system SHOULD only use the clinical document author’s individual healthcare provider identifier (HPI-I) if it has been validated or obtained during a configurable period, with the period determined by the local healthcare provider’s policy.
This may be achieved by:
•	Being connected to the HI Service or
•	Obtaining a valid HPI-I from another software system (other than the My Health Record system) that is connected to the HI Service.
The relevant HI Use Cases and software requirements are documented in the My Health Record System Conformance Assessment Scheme [ADHA2024a].</t>
  </si>
  <si>
    <t>019042 [ADHA2024b]
Ability to support the withdrawal of consent to upload or register a clinical document in the My Health Record system
The system SHALL provide an ability to support the withdrawal of the healthcare individual’s consent to upload or register clinical documents to the My Health Record system, and SHALL prevent them from being uploaded or registered where the consent has been withdrawn.</t>
  </si>
  <si>
    <t xml:space="preserve">019378  [ADHA2024b]
Auditing capability
The system SHOULD have the capability to audit interactions with the My Health Record system.
</t>
  </si>
  <si>
    <t>An access code is required to gain access to My Health Record system</t>
  </si>
  <si>
    <t>019100 [ADHA2024b]
Use of a valid Individual Healthcare Identifier 
When accessing the My Health Record system the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My Health Record System) that is connected to the HI Service.
The relevant HI use cases and software requirements are documented in the My Health Record System Conformance Assessment Scheme [ADHA2024a].</t>
  </si>
  <si>
    <t>START: Gain access to My Health Record</t>
  </si>
  <si>
    <t xml:space="preserve">017836 [ADHA2024b]
Preventing healthcare provider access codes from being cached
After gaining access to a My Health Record by using a PACC or a PACCX, the system SHALL NOT cache or store the healthcare individual’s access consent code (PACC or PACCX) except for auditing purposes. If the codes are stored for auditing purposes, it SHALL be encrypted or masked.  </t>
  </si>
  <si>
    <t xml:space="preserve">019048 [ADHA2024b]
Ability to submit provider access consent codes (PACC or PACCX)
The system SHALL provide the system user with an option to enter provider access consent codes (PACC or PACCX) to make initial and subsequent requests to gain access to a My Health Record or protected clinical documents.  </t>
  </si>
  <si>
    <t xml:space="preserve">Verify that the system:
1.  Provides the user with an option to enter a PACC Code for that consumer's My Health Record, and 
2.  Receives a successful response from the My Health Record system after enetring the correct code.
3. The user can access consumer's entire health record as there no document level restrictions (PACCX code is not allocated/set).
</t>
  </si>
  <si>
    <t>Verify that the system:
1.  Provides the user with an option to enter a PACCX access Code for that consumer's My Health Record, and 
2.  Receives a successful response from the My Health Record system after enetring the correct code.
3. The user can access consumer's entire health record, including documents restricted by PACCX.</t>
  </si>
  <si>
    <t xml:space="preserve">Verify that the system:
1.  Provides the user with options to enter a PACC and PACCX access codes for that consumer's My Health Record, and 
2.  Receives a successful response from the My Health Record system after enetring the correct codes.
3.  The user can access consumer's entire health record, including documents restricted by PACCX.
</t>
  </si>
  <si>
    <t xml:space="preserve">Verify that the system:
1.  Provides the user with an option to enter a PACC access code for that consumer's My Health Record, and 
2.  Receives a unsuccessful response from the My Health Record system e.g. A My health record was found but the access code you have entered is invalid. Please check the details and try again. Error Code: My Health Record_ERROR_5103.
</t>
  </si>
  <si>
    <t xml:space="preserve">Verify that the system:
1.  Provides the user with an option to enter a PACC access code for that consumer's My Health Record, and 
2.  Receives a unsuccessful response from the My Health Record system e.g. My Health Record is found but access code is required. Error Code: My Health Record_ERROR_5102.
</t>
  </si>
  <si>
    <t>END: Gain access to My Health Record</t>
  </si>
  <si>
    <t xml:space="preserve">017941 [ADHA2024b]
Handling errors received from the My Health Record system 
The system SHALL have a process to handle errors received from the My Health Record B2B Gateway Service. 
</t>
  </si>
  <si>
    <t xml:space="preserve">019378  [ADHA2024b]
Auditing capability
The system SHOULD have the capability to audit interactions with the My Health Record system. </t>
  </si>
  <si>
    <t xml:space="preserve">NOTE 1: IF THIS TEST HAS BEEN EXECUTED AS PART OF ANOTHER USE CASE DURING THIS SESSION THEN THIS TEST MAY BE OMITTED FOR THIS USE CASE.
Perform an operation to invoke "gainPCEHRAccess" service on the My Health Record system.
</t>
  </si>
  <si>
    <t>Emergency access is applied to access the My Health Record system</t>
  </si>
  <si>
    <t xml:space="preserve">019116  [ADHA2024b]
Conditions of emergency access 
If the system supports gaining an emergency access to a healthcare individual’s  My Health Record, it SHALL display the conditions of emergency access at time intervals appropriate to the clinical settings before asserting emergency access to the My Health Record.  
</t>
  </si>
  <si>
    <t>UC.CIS.001 - Check if an advertised My Health Record exists</t>
  </si>
  <si>
    <t>019100 [ADHA2024b]
Use of a valid Individual Healthcare Identifier 
When accessing the My Health Record system the system SHALL only use an individual healthcare identifier (IHI) if it has been validated or obtained during a configurable period, with the period determined by the local healthcare provider’s policy. This may be achieved by:
•	Being connected to the HI Service OR
•	Obtaining a valid IHI from another software system (other than the My Health Record System) that is connected to the HI Service.
The relevant HI use cases and software requirements are documented in the My Health Record System Conformance Assessment Scheme [ADHA2024a]</t>
  </si>
  <si>
    <t xml:space="preserve">019378 [ADHA2024b]
Auditing capability
The system SHOULD have the capability to audit interactions with the My Health Record system. 
</t>
  </si>
  <si>
    <t>To check that CIS Producers have passed all the required Use Case test cases when accessing the My Health Record System.</t>
  </si>
  <si>
    <t>To check that CIS Consumers have passed all the required Use Case test cases when accessing the My Health Record System.</t>
  </si>
  <si>
    <t xml:space="preserve">Verify that the clinical information system is able to support the capture of a scanned copy of the Assisted Registration form.
</t>
  </si>
  <si>
    <t xml:space="preserve">Clinical Information Systems Connecting to the My Health Record System - Use Cases Assisted Registration Amendment [ADHA2015a]
Clinical Information Systems Connecting to the My Health Record System - Conformance Requirements Assisted Registration Amendment [ADHA2015b]
</t>
  </si>
  <si>
    <t xml:space="preserve">UC.CIS.501 – Assisted My Health Record registration of an ADULT
</t>
  </si>
  <si>
    <t xml:space="preserve">Note: The ability for the clinical information system to support IVC delivery methods such as "SMS", "Email" and "Response" are covered by My Health Record Notice Of Connection (NOC) test cases and CCA Test Case My Health Record_clinical information system_020205, respectively.
</t>
  </si>
  <si>
    <t xml:space="preserve">020208g [ADHA2024b] 
Capturing of assisted registration details
The clinical information system shall support the ability to capture at least the following 
assisted registration details at the point of sending the registration request:
•One or more of the following Identity Verification Methods:
o ‘Attending third or more consultation and Medicare/DVA card’ 
(IdentityVerificationMethod1); and/or
o ‘Attending hospital with their clinical referral and Medicare/DVA card’ 
(IdentityVerificationMethod2); and/or
o ‘Attending emergency department with PHOTO ID with Medicare/DVA card’ 
(IdentityVerificationMethod3); and/or
o ‘Having prescriptions filled on three or more occasions in the past year and 
Medicare/DVA card’ (IdentityVerificationMethod4); and/or
o ‘Enrolled and attending Aboriginal Medical Service and Medicare/DVA card’ 
(IdentityVerificationMethod5); and/or
o ‘Attending third or more consultation and has a My eHealth Record’ 
(IdentityVerificationMethod6); and/or
o ‘Identity verified by referee consistent with My eHealth Record requirements’ 
(IdentityVerificationMethod7); and/or
o ‘Resident of Aged Care facility and Medicare/DVA card’ 
(IdentityVerificationMethod8); and/or
o ‘100pts of documentary evidence consistent with My Health Record Consumer Identity 
Framework’ (IdentityVerificationMethod9); and/or
o ‘Other criteria approved by the System Operator’ 
(IdentityVerificationMethod10).
</t>
  </si>
  <si>
    <t xml:space="preserve">Note: The ability for the clinical information system to support IVC delivery methods such as "SMS", "Email" with corresponding communication details are covered by My Health Record Notice Of Connection (NOC) Test Case #102, and #103.
</t>
  </si>
  <si>
    <t>020304 [ADHA2024b] 
Identity Verification Method
The clinical information system shall require the user to select one of the supported Identity 
Verification Methods used by the healthcare organisation to verify the consumer’s or 
authorised representative’s identity, at the time of the registration request. The clinical 
information system shall display the exact method description to the user as outlined below, 
and it shall include the selected method’s corresponding value in the registration request.
Attending third or more consultation and Medicare/DVA card
IdentityVerificationMethod1
Attending hospital with their clinical referral and Medicare/DVA card
IdentityVerificationMethod2
Attending emergency department with PHOTO ID with Medicare/DVA card
 IdentityVerificationMethod3
Having prescriptions filled on three or more occasions in the past year and Medicare/DVA card
IdentityVerificationMethod4
Enrolled and attending Aboriginal Medical Service and Medicare/DVA card
 IdentityVerificationMethod5
Attending third or more consultation and has a My eHealth Record
IdentityVerificationMethod6
Identity verified by referee consistent with My eHealth Record requirements
 IdentityVerificationMethod7
Resident of Aged Care facility and Medicare/DVA card
IdentityVerificationMethod8
1100pts of documentary evidence consistent with My Health Record Consumer Identity Framework
 IdentityVerificationMethod9
Other criteria approved by the System Operator
IdentityVerificationMethod10</t>
  </si>
  <si>
    <t xml:space="preserve">Complete details for a successful ADULT registration - SET THE IDENTITY VERIFICATION METHOD TO:
'100pts of documentary evidence consistent with My Health Record Consumer Identity Framework' - and submit the registration request.
</t>
  </si>
  <si>
    <t>Verify the registration request sent to the My Health Record system record contains an Indigenous Status code of '1'.</t>
  </si>
  <si>
    <t>Verify the registration request sent to the My Health Record system record contains an Indigenous Status code of '2'.</t>
  </si>
  <si>
    <t>Verify the registration request sent to the My Health Record system record contains an Indigenous Status code of '3'.</t>
  </si>
  <si>
    <t>Verify the registration request sent to the My Health Record system record contains an Indigenous Status code of '4'.</t>
  </si>
  <si>
    <t>Verify the registration request sent to the My Health Record system record contains an Indigenous Status code of '9'.</t>
  </si>
  <si>
    <t xml:space="preserve">Complete details for an unsuccessful registration and submit the registration request.
To assist with this test, registration details may be tailored to produce error responses defined in the My Health Record Registration Service – Technical Service Specification.
My Health Record_ERROR_9008 Individual My Health Record already exists
My Health Record_ERROR_9018 Indigineous Status has not been specified
My Health Record_ERROR_0524 Attachement exceeds maximum supported size 
My Health Record_ERROR_9005 Invalid IVC Corresondence Channel
My Health Record_ERROR_5006 No unique active IHI found
My Health Record_ERROR_0101 Invalid family name
My Health Record_ERROR_0102 Invalid given name
My Health Record_ERROR_0105 Invalid mobile phone number
My Health Record_ERROR_0106 Invalid email address
My Health Record_ERROR_0107 Invalid Medicare card number
My Health Record_ERROR_0108 Invalid Medicare IRN
My Health Record_ERROR_0109 Invalid DVA file number
My Health Record_ERROR_0134 Invalid sex
My Health Record_ERROR_0135 Invalid date of birth
Note: Error messages not listed above are covered by My Health Record NOC test cases, requiring clinical information system functionality that prevents the My Health Record system from returning an error. 
</t>
  </si>
  <si>
    <t xml:space="preserve">Verify that the following Consumer details are included in the registration request sent to the My Health Record system:
     • Indigenous Status and IHI 
</t>
  </si>
  <si>
    <t xml:space="preserve">Verify that the following Consumer details are included in the registration request sent to the My Health Record system:
If IHI is not available then:
     • Indigenous Status and Demographic details:
          • Medicare Card (including IRN) or DVA number; AND
          • Family name; AND
          • Given Name(s) (if available);  AND
          • Date of Birth; AND
          • Sex.
</t>
  </si>
  <si>
    <t xml:space="preserve">Verify that the clinical information system allows the registration request to be sent to the My Health Record system and contains  'ConsentGiven' for:
a. Future MBS
b. Past MBS 
c. Future PBS
d. Past PBS 
e. AODR 
f. AIR 
</t>
  </si>
  <si>
    <t xml:space="preserve">Verify that the clinical information system allows the registration request to be sent to the My Health Record system and contains 'ConsentNotGiven' for:
a. Future MBS
b. Past MBS 
c. Future PBS
d. Past PBS 
e. AODR 
f. AIR 
</t>
  </si>
  <si>
    <t xml:space="preserve">Verify that the clinical information system allows the registration request to be sent to the My Health Record system and contains an IVC delivery method of  'none'.
</t>
  </si>
  <si>
    <t xml:space="preserve">CONDITION: If the clinical information system is capable of sending an electronic copy of the signed assisted registration form to the My Health Record system along with the registration request, then:
Complete details for a successful ADULT registration - attach a scanned copy of the signed Assisted Registration form.
</t>
  </si>
  <si>
    <t xml:space="preserve">Verify that the scanned copy is included in the registration request sent to the My Health Record system.
</t>
  </si>
  <si>
    <t xml:space="preserve">Verify that all supported Identity Verification Method descriptions display the exactly as outlined below:
Attending third or more consultation and Medicare/DVA card 
Attending hospital with their clinical referral and Medicare/DVA card 
Attending emergency department with PHOTO ID with Medicare/DVA card 
Having prescriptions filled on three or more occasions in the past year and Medicare/DVA card 
Enrolled and attending Aboriginal Medical Service and Medicare/DVA card
Attending third or more consultation and has a My My Health Record 
Identity verified by referee consistent with My My Health Record requirements 
Resident of Aged Care facility and Medicare/DVA card 
100pts of documentary evidence consistent with My Health Record Consumer Identity Framework 
Other criteria approved by the System Operator 
</t>
  </si>
  <si>
    <t xml:space="preserve">Complete details for a successful ADULT registration - SET THE IDENTITY VERIFICATION METHOD TO:
'Attending third or more consultation and has a My My Health Record' - and submit the registration request.
</t>
  </si>
  <si>
    <t xml:space="preserve">Complete details for a successful ADULT registration - SET THE IDENTITY VERIFICATION METHOD TO:
'Identity verified by referee consistent with My My Health Record requirements' - and submit the registration request.
</t>
  </si>
  <si>
    <t xml:space="preserve">UC.CIS.502 – Assisted My Health Record registration of a CHILD
</t>
  </si>
  <si>
    <t>Note: My Health Record Notice Of Connection (NOC) Test Case #85, #86, and #98 cover additional scenarios not included in this evaluation.</t>
  </si>
  <si>
    <t xml:space="preserve">Note: The ability for the clinical information system to support IVC delivery methods such as "SMS", "Email" and "Response" are covered by My Health Record Notice Of Connection (NOC) Test Case #95, 102, 103, 104 and CCA Test Case My Health Record_clinical information system_020205, respectively.
</t>
  </si>
  <si>
    <t xml:space="preserve">020208f [ADHA2024b]
Capturing of assisted registration details
The clinical information system shall support the ability to capture at least the following assisted registration details at the point of sending the registration request: 
• One or more of the following Identity Verification Methods: 
   o ‘Attending third or more consultation and Medicare/DVA card’ (IdentityVerificationMethod1); and/or 
   o ‘Attending hospital with their clinical referral and Medicare/DVA card’ (IdentityVerificationMethod2); and/or 
   o ‘Attending emergency department with PHOTO ID with Medicare/DVA card’ (IdentityVerificationMethod3); and/or 
   o ‘Having prescriptions filled on three or more occasions in the past year and Medicare/DVA card’ (IdentityVerificationMethod4); and/or
   o ‘Enrolled and attending Aboriginal Medical Service and Medicare/DVA card’ (IdentityVerificationMethod5); and/or 
   o ‘Attending third or more consultation and has a My eHealth Record’ (IdentityVerificationMethod6); and/or 
   o ‘Identity verified by referee consistent with My eHealth Record requirements’ (IdentityVerificationMethod7); and/or 
   o ‘Resident of Aged Care facility and Medicare/DVA card’ (IdentityVerificationMethod8); and/or 
   o ‘100pts of documentary evidence consistent with My Health Record Consumer Identity Framework’ (IdentityVerificationMethod9); and/or
   o ‘Other criteria approved by the System Operator’ (IdentityVerificationMethod10). 
• Signed Assisted Registration form - scanned copy (optional). </t>
  </si>
  <si>
    <t xml:space="preserve">Complete details for a successful CHILD registration - SET THE IDENTITY VERIFICATION METHOD TO:
'100pts of documentary evidence consistent with My Health Record Consumer Identity Framework' - and submit the registration request.
</t>
  </si>
  <si>
    <t xml:space="preserve">Complete details for an unsuccessful CHILD registration and submit the registration request.
To assist with this test, registration details may be tailored to produce error responses defined in the My Health Record Registration Service – Technical Service Specification.
My Health Record_ERROR_9009 Child My Health Record already exists
My Health Record_ERROR_9011 Parent and child must be on the same Medicare card
My Health Record_ERROR_0103 The birth year must not be less than 1800
My Health Record_ERROR_9016 Representative IHI number or demographics have not been specified
Note: Error messages not listed above are covered by My Health Record NOC test cases, requiring clinical information system functionality that prevents the My Health Record system from returning an error. 
</t>
  </si>
  <si>
    <t xml:space="preserve">Verify that the following Authorised Representative details are included in the registration request sent to the My Health Record system:
     • IHI
</t>
  </si>
  <si>
    <t xml:space="preserve">Verify that the following Authorised Representative details are included in the registration request sent to the My Health Record system:
   • Demographic details:
        • Medicare Card (including IRN); and
        • Family name; and
        • Given Name(s) (if available); and
        • Date of Birth; and
        • Sex.
</t>
  </si>
  <si>
    <t xml:space="preserve">CONDITION: If the clinical information system is capable of sending an electronic copy of the signed assisted registration form to the My Health Record system along with the registration request, then:
Complete details for a successful CHILD registration - attach a scanned copy of the signed Assisted Registration form.
</t>
  </si>
  <si>
    <t xml:space="preserve">Verify that all supported Identity Verification Method descriptions display the exacttly as outlined below:
Attending third or more consultation and Medicare/DVA card 
Attending hospital with their clinical referral and Medicare/DVA card 
Attending emergency department with PHOTO ID with Medicare/DVA card 
Having prescriptions filled on three or more occasions in the past year and Medicare/DVA card 
Enrolled and attending Aboriginal Medical Service and Medicare/DVA card
Attending third or more consultation and has a My My Health Record 
Identity verified by referee consistent with My My Health Record requirements 
Resident of Aged Care facility and Medicare/DVA card 
100pts of documentary evidence consistent with My Health Record Consumer Identity Framework 
Other criteria approved by the System Operator 
</t>
  </si>
  <si>
    <t xml:space="preserve">Complete details for a successful CHILD registration - SET THE IDENTITY VERIFICATION METHOD TO:
'Attending third or more consultation and has a My My Health Record' - and submit the registration request.
</t>
  </si>
  <si>
    <t xml:space="preserve">Complete details for a successful CHILD registration - SET THE IDENTITY VERIFICATION METHOD TO:
'Identity verified by referee consistent with My My Health Record requirements' - and submit the registration request.
</t>
  </si>
  <si>
    <t>To provide correct calculation on progress in TSR sheet</t>
  </si>
  <si>
    <r>
      <t>020304 [ADHA2024b]
Identity Verification Method
The clinical information system shall require the user to select one of the supported Identity Verification Methods used by the healthcare organisation to verify the consumer’s or authorised representative’s identity, at the time of the registration request. The clinical information system shall display the exact method description to the user as outlined below, and it shall include the selected method’s corresponding value in the registration request. 
User-Interface Method Description  register</t>
    </r>
    <r>
      <rPr>
        <sz val="10"/>
        <color rgb="FFFF0000"/>
        <rFont val="Calibri"/>
        <family val="2"/>
        <scheme val="minor"/>
      </rPr>
      <t>PCEHR</t>
    </r>
    <r>
      <rPr>
        <sz val="10"/>
        <rFont val="Calibri"/>
        <family val="2"/>
        <scheme val="minor"/>
      </rPr>
      <t xml:space="preserve"> evidenceOfIdentity parameter value 
Attending third or more consultation and Medicare/DVA card                                                                        IdentityVerificationMethod1
Attending hospital with their clinical referral and Medicare/DVA card                                                           IdentityVerificationMethod2 
Attending emergency department with PHOTO ID with Medicare/DVA card                                                IdentityVerificationMethod3 
Having prescriptions filled on three or more occasions in the past year and Medicare/DVA card          IdentityVerificationMethod4 
Enrolled and attending Aboriginal Medical Service and Medicare/DVA card                                                  IdentityVerificationMethod5
Attending third or more consultation and has a My eHealth Record                                                               IdentityVerificationMethod6 
Identity verified by referee consistent with My eHealth Record requirements                                          IdentityVerificationMethod7 
Resident of Aged Care facility and Medicare/DVA card                                                                                       IdentityVerificationMethod8 
100pts of documentary evidence consistent with 
My Health Record Consumer Identity Framework                                                                                                                       IdentityVerificationMethod9 
Other criteria approved by the System Operator                                                                                                   IdentityVerificationMethod10 </t>
    </r>
  </si>
  <si>
    <t xml:space="preserve">To check whether all mandatory Use Case test specifications have been tested based on whether the CIS is a producer or consumer of clinical documents from the MHR System.
</t>
  </si>
  <si>
    <t>Included requirements for assisted registration, consolidated CIS requirements, and updated use cases, test cases, and their identifiers to align with changes in My Health Record Connecting Systems Conformance Profile 1.6. 
Refer to the Change Logs tab.</t>
  </si>
  <si>
    <t>CIS_CAS_3.3.2a</t>
  </si>
  <si>
    <t>CIS_CAS_3.3.2b</t>
  </si>
  <si>
    <t>Updated the text in the "CIS_CAS_3.3.2a - Evaluation tab -  Verify the CIS Producer software passes all mandatory and relevant conditional test cases listed in all tabs pertaining to Producers in "Conformance Test Specification: Conformance Profiles for Clinical Documents" [NEHTA2012d]"  
to 
"For every type of document created by the system, verify that the system passes the tests in the conformance test specification for the document type, or the Clinical Documents - Conformance Test Specification for CDA Authoring Systems if there is no conformance test specification for the document type [ADHA2020]".</t>
  </si>
  <si>
    <t xml:space="preserve">Added text "If the system supports use case UC.CIS.204 then verify that the system passes the tests in the Clinical Documents -Conformance Test Specification for CDA™ Rendering [ADHA2016] " in the "CIS_CAS_3.3.2b- Evaluation tab for option c - UC.CIS.204   Download a clinical document and also in the pre-conditions section.
</t>
  </si>
  <si>
    <t>The calculation column in all sheets has been updated, and the formulas in TSR sheet and CIS.CAS.001 have been updated.</t>
  </si>
  <si>
    <r>
      <t>Assumptions:</t>
    </r>
    <r>
      <rPr>
        <sz val="10"/>
        <color rgb="FF000000"/>
        <rFont val="Calibri"/>
        <family val="2"/>
        <scheme val="minor"/>
      </rPr>
      <t xml:space="preserve"> None
</t>
    </r>
    <r>
      <rPr>
        <b/>
        <sz val="10"/>
        <color rgb="FF000000"/>
        <rFont val="Calibri"/>
        <family val="2"/>
        <scheme val="minor"/>
      </rPr>
      <t xml:space="preserve">Pre-Conditions: </t>
    </r>
    <r>
      <rPr>
        <sz val="10"/>
        <color rgb="FF000000"/>
        <rFont val="Calibri"/>
        <family val="2"/>
        <scheme val="minor"/>
      </rPr>
      <t xml:space="preserve">If the system supports use case UC.CIS.204 then verify that the system passes the tests in the Clinical Documents -Conformance Test Specification for CDA™ Rendering [ADHA2016] 
</t>
    </r>
    <r>
      <rPr>
        <b/>
        <sz val="10"/>
        <color rgb="FF000000"/>
        <rFont val="Calibri"/>
        <family val="2"/>
        <scheme val="minor"/>
      </rPr>
      <t>Post-conditions:</t>
    </r>
    <r>
      <rPr>
        <sz val="10"/>
        <color rgb="FF000000"/>
        <rFont val="Calibri"/>
        <family val="2"/>
        <scheme val="minor"/>
      </rPr>
      <t xml:space="preserve"> None
</t>
    </r>
  </si>
  <si>
    <t xml:space="preserve">Verify that the Consumer software system passes the conformance tests for all the mandatory and relevant conditional requirements in the following worksheets:
a) UC.CIS.001  Check if an advertised My Health Record exists.
b) UC.CIS.002  Gain access to My Health Record (with Access Code).
c) UC.CIS.204   Download a clinical document.
(Note: If the system supports use case UC.CIS.204 then verify that the system passes the tests in the Clinical Documents -Conformance Test Specification for CDA™ Rendering [ADHA2016] ).
</t>
  </si>
  <si>
    <t>A software system needing to download, remove or deregister clinical documents with the MHR system SHALL conform to the mandatory and relevant conditional requirements in the following:
1. All the following CIS use cases [ADHA2024a]:
     i. UC.CIS.001
     ii. UC.CIS.002
     iii. UC.CIS.204
2. The MHR conformance profiles for the types of clinical documents supported by the software system.</t>
  </si>
  <si>
    <t>A software system needing to produce, upload or register clinical documents with the MHR system SHALL conform to the mandatory and relevant conditional requirements in the following:
1. All the following use cases [ADHA2024a]:
     i. UC.CIS.001
     ii. UC.CIS.201
     iii. UC.CIS.202 (not applicable for Shared Health Summary)
     iv. UC.CIS.203
2. The MHR conformance profiles for the types of clinical documents supported by the software system.</t>
  </si>
  <si>
    <t>CIS_CAS_3.3.2b
[ADHA2024a]</t>
  </si>
  <si>
    <t>CIS_CAS_3.3.2a
[ADHA2024a]</t>
  </si>
  <si>
    <t>My Health Record System Conformance Assessment Scheme, section 3.3.2</t>
  </si>
  <si>
    <t>Verify that the Producer software system passes the conformance tests for all the mandatory and relevant conditional requirements in the following worksheets:
a) UC.CIS.001  Check if an advertised My Health Record exists.
b) UC.CIS.201  Upload/register a clinical document
c)  UC.CIS.202  Supersede a clinical document  (only if the CIS uploads documents other than Shared Health Summary).
d)  UC.CIS.203  Remove/deregister a clinical document
For every type of document created by the system, verify that the system passes the tests in the conformance test specification for the document type, or the Clinical Documents - Conformance Test Specification for CDA Authoring Systems if there is no conformance test specification for the document type [ADHA2020].</t>
  </si>
  <si>
    <t xml:space="preserve">Document ID: DH-3985:2024 </t>
  </si>
  <si>
    <t xml:space="preserve">Pre-Conditions:
1. The organisation is able to access the HI service.
2. The software system is connected the My Health Record system and implements the registerPCEHR B2B service.
</t>
  </si>
  <si>
    <t xml:space="preserve">Pre-Conditions:
1. The organisation is able to access the HI service
2. The software system is connected the My Health Record system and implements the registerPCEHR B2B service 
</t>
  </si>
  <si>
    <t>MHR Connecting Systems CTS was combined with Assisted Registration Use Cases UC.CIS.501 and UC.CIS.502.
Deleted duplicate test cases and consolidated UC.CIS.002.1, UC.CIS.002.2 and UC.CIS.2.3 into UC.CIS.002 to enhance clarity and visibility.</t>
  </si>
  <si>
    <t>Approved for external use</t>
  </si>
  <si>
    <t xml:space="preserve">Clinical Information Systems Connecting to the My Health Record System: Use Cases
</t>
  </si>
  <si>
    <t>Clinical Information Systems Connecting to the My Health Record System - Use Cases Assisted Registration Amendment</t>
  </si>
  <si>
    <t>Clinical Information Systems Connecting to the My Health Record System - Conformance Requirements Assisted Registration Amendment</t>
  </si>
  <si>
    <t>Clinical Documents - Conformance Test Specification for My Health Record Views</t>
  </si>
  <si>
    <t>Clinical Information Systems Connecting to the My Health Record System: Use Cases [ADHA2012a]
My Health Record System Connecting Systems Conformance Profile [ADHA2024b]</t>
  </si>
  <si>
    <t xml:space="preserve">NOTE 1: IF THIS TEST HAS BEEN EXECUTED AS PART OF ANOTHER USE CASE DURING THIS SESSION THEN THIS TEST MAY BE OMITTED FOR THIS USE CASE.
Perform an operation to invoke one of the services to access a View on the My Health Record system 
e.g. getConsolidatedView.  
Refer to 'My Health Record View Service: Technical Service Specification' for the full list of B2B View services.
IS IT POSSIBLE TO GIVE THE FULL LIST HERE IN ORDER TO SAVE THE VENDOR HAVING TO ACCESS A SEPARATE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</si>
</sst>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dd\-mmm\-yyyy"/>
    <numFmt numFmtId="166" formatCode="[$-C09]dd\-mmmm\-yyyy;@"/>
    <numFmt numFmtId="167" formatCode="[$-C09]dd\-mmm\-yy;@"/>
    <numFmt numFmtId="168" formatCode="[$-C09]d\ mmmm\ yyyy;@"/>
  </numFmts>
  <fonts count="62">
    <font>
      <sz val="11"/>
      <color theme="1"/>
      <name val="Calibri"/>
      <family val="2"/>
      <scheme val="minor"/>
    </font>
    <font>
      <sz val="11"/>
      <color theme="1"/>
      <name val="Calibri"/>
      <family val="2"/>
      <scheme val="minor"/>
    </font>
    <font>
      <i/>
      <sz val="11"/>
      <color rgb="FF7F7F7F"/>
      <name val="Calibri"/>
      <family val="2"/>
      <scheme val="minor"/>
    </font>
    <font>
      <sz val="9"/>
      <name val="Verdana"/>
      <family val="2"/>
    </font>
    <font>
      <b/>
      <sz val="9"/>
      <name val="Verdana"/>
      <family val="2"/>
    </font>
    <font>
      <sz val="10"/>
      <name val="Arial"/>
      <family val="2"/>
    </font>
    <font>
      <b/>
      <sz val="18"/>
      <name val="Verdana"/>
      <family val="2"/>
    </font>
    <font>
      <b/>
      <sz val="14"/>
      <name val="Verdana"/>
      <family val="2"/>
    </font>
    <font>
      <sz val="12"/>
      <name val="Verdana"/>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Verdana"/>
      <family val="2"/>
    </font>
    <font>
      <b/>
      <sz val="16"/>
      <color indexed="9"/>
      <name val="Verdana"/>
      <family val="2"/>
    </font>
    <font>
      <b/>
      <sz val="8"/>
      <color indexed="9"/>
      <name val="Verdana"/>
      <family val="2"/>
    </font>
    <font>
      <sz val="8"/>
      <name val="Verdana"/>
      <family val="2"/>
    </font>
    <font>
      <b/>
      <sz val="11"/>
      <color theme="1"/>
      <name val="Calibri"/>
      <family val="2"/>
      <scheme val="minor"/>
    </font>
    <font>
      <sz val="10"/>
      <name val="Verdana"/>
      <family val="2"/>
    </font>
    <font>
      <b/>
      <sz val="12"/>
      <name val="Verdana"/>
      <family val="2"/>
    </font>
    <font>
      <b/>
      <sz val="10"/>
      <color theme="1"/>
      <name val="Calibri"/>
      <family val="2"/>
      <scheme val="minor"/>
    </font>
    <font>
      <sz val="10"/>
      <color theme="1"/>
      <name val="Calibri"/>
      <family val="2"/>
      <scheme val="minor"/>
    </font>
    <font>
      <i/>
      <sz val="10"/>
      <color theme="1"/>
      <name val="Calibri"/>
      <family val="2"/>
      <scheme val="minor"/>
    </font>
    <font>
      <sz val="11"/>
      <color rgb="FF00B050"/>
      <name val="Calibri"/>
      <family val="2"/>
      <scheme val="minor"/>
    </font>
    <font>
      <b/>
      <sz val="16"/>
      <color theme="1"/>
      <name val="Calibri"/>
      <family val="2"/>
      <scheme val="minor"/>
    </font>
    <font>
      <b/>
      <sz val="10"/>
      <name val="Calibri"/>
      <family val="2"/>
      <scheme val="minor"/>
    </font>
    <font>
      <sz val="10"/>
      <name val="Calibri"/>
      <family val="2"/>
      <scheme val="minor"/>
    </font>
    <font>
      <sz val="10"/>
      <color theme="0"/>
      <name val="Calibri"/>
      <family val="2"/>
      <scheme val="minor"/>
    </font>
    <font>
      <b/>
      <sz val="10"/>
      <color theme="0"/>
      <name val="Calibri"/>
      <family val="2"/>
      <scheme val="minor"/>
    </font>
    <font>
      <b/>
      <sz val="12"/>
      <color theme="3"/>
      <name val="Calibri"/>
      <family val="2"/>
      <scheme val="minor"/>
    </font>
    <font>
      <b/>
      <sz val="10"/>
      <color rgb="FFFF0000"/>
      <name val="Calibri"/>
      <family val="2"/>
      <scheme val="minor"/>
    </font>
    <font>
      <i/>
      <sz val="10"/>
      <name val="Calibri"/>
      <family val="2"/>
      <scheme val="minor"/>
    </font>
    <font>
      <b/>
      <sz val="10"/>
      <color theme="3"/>
      <name val="Calibri"/>
      <family val="2"/>
      <scheme val="minor"/>
    </font>
    <font>
      <sz val="10"/>
      <color rgb="FFFFFF66"/>
      <name val="Calibri"/>
      <family val="2"/>
      <scheme val="minor"/>
    </font>
    <font>
      <sz val="10"/>
      <color rgb="FFFF0000"/>
      <name val="Verdana"/>
      <family val="2"/>
    </font>
    <font>
      <sz val="10"/>
      <color rgb="FF0070C0"/>
      <name val="Calibri"/>
      <family val="2"/>
      <scheme val="minor"/>
    </font>
    <font>
      <sz val="10"/>
      <color theme="3"/>
      <name val="Calibri"/>
      <family val="2"/>
      <scheme val="minor"/>
    </font>
    <font>
      <b/>
      <sz val="16"/>
      <name val="Calibri"/>
      <family val="2"/>
      <scheme val="minor"/>
    </font>
    <font>
      <sz val="16"/>
      <color theme="1"/>
      <name val="Calibri"/>
      <family val="2"/>
      <scheme val="minor"/>
    </font>
    <font>
      <sz val="72"/>
      <color rgb="FFA3A2A6"/>
      <name val="Verdana"/>
      <family val="2"/>
    </font>
    <font>
      <b/>
      <sz val="16"/>
      <name val="Verdana"/>
      <family val="2"/>
    </font>
    <font>
      <vertAlign val="superscript"/>
      <sz val="12"/>
      <name val="Verdana"/>
      <family val="2"/>
    </font>
    <font>
      <sz val="10"/>
      <color rgb="FFFF0000"/>
      <name val="Arial"/>
      <family val="2"/>
    </font>
    <font>
      <sz val="10"/>
      <color theme="1"/>
      <name val="Verdana"/>
      <family val="2"/>
    </font>
    <font>
      <sz val="10"/>
      <color rgb="FFFF0000"/>
      <name val="Calibri"/>
      <family val="2"/>
      <scheme val="minor"/>
    </font>
    <font>
      <b/>
      <sz val="10"/>
      <color indexed="8"/>
      <name val="Calibri"/>
      <family val="2"/>
      <scheme val="minor"/>
    </font>
    <font>
      <b/>
      <sz val="10"/>
      <color rgb="FF000000"/>
      <name val="Calibri"/>
      <family val="2"/>
      <scheme val="minor"/>
    </font>
    <font>
      <sz val="10"/>
      <color rgb="FF000000"/>
      <name val="Calibri"/>
      <family val="2"/>
      <scheme val="minor"/>
    </font>
  </fonts>
  <fills count="38">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6"/>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1"/>
        <bgColor indexed="64"/>
      </patternFill>
    </fill>
    <fill>
      <patternFill patternType="solid">
        <fgColor theme="1" tint="0.499984740745262"/>
        <bgColor indexed="64"/>
      </patternFill>
    </fill>
    <fill>
      <patternFill patternType="solid">
        <fgColor rgb="FFDDD9C4"/>
        <bgColor indexed="64"/>
      </patternFill>
    </fill>
    <fill>
      <patternFill patternType="solid">
        <fgColor theme="5" tint="0.59996337778862885"/>
        <bgColor indexed="64"/>
      </patternFill>
    </fill>
    <fill>
      <patternFill patternType="solid">
        <fgColor indexed="4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indexed="8"/>
      </top>
      <bottom/>
      <diagonal/>
    </border>
    <border>
      <left/>
      <right/>
      <top style="thick">
        <color indexed="8"/>
      </top>
      <bottom style="medium">
        <color indexed="8"/>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ck">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ck">
        <color indexed="8"/>
      </top>
      <bottom style="medium">
        <color indexed="8"/>
      </bottom>
      <diagonal/>
    </border>
    <border>
      <left/>
      <right style="medium">
        <color indexed="64"/>
      </right>
      <top style="thick">
        <color auto="1"/>
      </top>
      <bottom style="medium">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ck">
        <color indexed="8"/>
      </top>
      <bottom style="thin">
        <color indexed="8"/>
      </bottom>
      <diagonal/>
    </border>
    <border>
      <left/>
      <right style="medium">
        <color indexed="64"/>
      </right>
      <top style="thick">
        <color indexed="8"/>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22">
    <xf numFmtId="0" fontId="0" fillId="0" borderId="0"/>
    <xf numFmtId="0" fontId="2" fillId="0" borderId="0" applyNumberFormat="0" applyFill="0" applyBorder="0" applyAlignment="0" applyProtection="0"/>
    <xf numFmtId="0" fontId="1" fillId="0" borderId="0"/>
    <xf numFmtId="0" fontId="5" fillId="0" borderId="0"/>
    <xf numFmtId="0" fontId="1" fillId="0" borderId="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3" fillId="22" borderId="5" applyNumberFormat="0" applyAlignment="0" applyProtection="0"/>
    <xf numFmtId="0" fontId="13" fillId="22" borderId="5" applyNumberFormat="0" applyAlignment="0" applyProtection="0"/>
    <xf numFmtId="0" fontId="14" fillId="23" borderId="6" applyNumberFormat="0" applyAlignment="0" applyProtection="0"/>
    <xf numFmtId="0" fontId="14" fillId="23" borderId="6"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7" fillId="0" borderId="7"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9" borderId="5" applyNumberFormat="0" applyAlignment="0" applyProtection="0"/>
    <xf numFmtId="0" fontId="20" fillId="9" borderId="5" applyNumberFormat="0" applyAlignment="0" applyProtection="0"/>
    <xf numFmtId="0" fontId="21" fillId="0" borderId="10" applyNumberFormat="0" applyFill="0" applyAlignment="0" applyProtection="0"/>
    <xf numFmtId="0" fontId="21" fillId="0" borderId="10" applyNumberFormat="0" applyFill="0" applyAlignment="0" applyProtection="0"/>
    <xf numFmtId="0" fontId="22" fillId="24" borderId="0" applyNumberFormat="0" applyBorder="0" applyAlignment="0" applyProtection="0"/>
    <xf numFmtId="0" fontId="22" fillId="24" borderId="0" applyNumberFormat="0" applyBorder="0" applyAlignment="0" applyProtection="0"/>
    <xf numFmtId="0" fontId="5" fillId="0" borderId="0"/>
    <xf numFmtId="0" fontId="5" fillId="25" borderId="11" applyNumberFormat="0" applyFont="0" applyAlignment="0" applyProtection="0"/>
    <xf numFmtId="0" fontId="5" fillId="25" borderId="11" applyNumberFormat="0" applyFont="0" applyAlignment="0" applyProtection="0"/>
    <xf numFmtId="0" fontId="23" fillId="22" borderId="12" applyNumberFormat="0" applyAlignment="0" applyProtection="0"/>
    <xf numFmtId="0" fontId="23" fillId="22" borderId="1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5" fillId="0" borderId="1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 fillId="0" borderId="0"/>
    <xf numFmtId="0" fontId="5" fillId="0" borderId="0"/>
    <xf numFmtId="0" fontId="1" fillId="0" borderId="0"/>
    <xf numFmtId="0" fontId="5" fillId="0" borderId="0"/>
    <xf numFmtId="0" fontId="5" fillId="0" borderId="0"/>
    <xf numFmtId="0" fontId="10" fillId="1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6"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5" fillId="0" borderId="0"/>
    <xf numFmtId="0" fontId="5" fillId="0" borderId="0"/>
    <xf numFmtId="0" fontId="5" fillId="0" borderId="0"/>
  </cellStyleXfs>
  <cellXfs count="413">
    <xf numFmtId="0" fontId="0" fillId="0" borderId="0" xfId="0"/>
    <xf numFmtId="0" fontId="5" fillId="0" borderId="0" xfId="3"/>
    <xf numFmtId="0" fontId="3" fillId="0" borderId="0" xfId="3" applyFont="1"/>
    <xf numFmtId="0" fontId="6" fillId="0" borderId="0" xfId="3" applyFont="1"/>
    <xf numFmtId="165" fontId="9" fillId="0" borderId="3" xfId="3" applyNumberFormat="1" applyFont="1" applyBorder="1" applyAlignment="1">
      <alignment horizontal="left" vertical="top" wrapText="1"/>
    </xf>
    <xf numFmtId="165" fontId="9" fillId="0" borderId="18" xfId="3" applyNumberFormat="1" applyFont="1" applyBorder="1" applyAlignment="1">
      <alignment horizontal="left" vertical="top" wrapText="1"/>
    </xf>
    <xf numFmtId="0" fontId="9" fillId="0" borderId="17" xfId="3" applyFont="1" applyBorder="1" applyAlignment="1">
      <alignment horizontal="left" vertical="top" wrapText="1"/>
    </xf>
    <xf numFmtId="0" fontId="9" fillId="0" borderId="0" xfId="0" applyFont="1"/>
    <xf numFmtId="0" fontId="9" fillId="0" borderId="1" xfId="0" applyFont="1" applyBorder="1" applyAlignment="1">
      <alignment horizontal="left" vertical="center" wrapText="1"/>
    </xf>
    <xf numFmtId="167"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167" fontId="9" fillId="0" borderId="1" xfId="0" applyNumberFormat="1" applyFont="1" applyBorder="1" applyAlignment="1">
      <alignment horizontal="left" vertical="center" wrapText="1"/>
    </xf>
    <xf numFmtId="0" fontId="9" fillId="0" borderId="0" xfId="0" applyFont="1" applyAlignment="1">
      <alignment vertical="center"/>
    </xf>
    <xf numFmtId="0" fontId="9" fillId="0" borderId="1" xfId="0" quotePrefix="1" applyFont="1" applyBorder="1" applyAlignment="1">
      <alignment horizontal="left"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quotePrefix="1" applyBorder="1" applyAlignment="1">
      <alignment vertical="center" wrapText="1"/>
    </xf>
    <xf numFmtId="0" fontId="0" fillId="0" borderId="0" xfId="0" applyAlignment="1">
      <alignment wrapText="1"/>
    </xf>
    <xf numFmtId="0" fontId="0" fillId="0" borderId="1" xfId="0" quotePrefix="1" applyBorder="1"/>
    <xf numFmtId="0" fontId="3" fillId="0" borderId="0" xfId="0" applyFont="1" applyAlignment="1" applyProtection="1">
      <alignment horizontal="left" vertical="top"/>
      <protection locked="0"/>
    </xf>
    <xf numFmtId="0" fontId="3" fillId="0" borderId="0" xfId="0" applyFont="1" applyAlignment="1">
      <alignment horizontal="left" vertical="top"/>
    </xf>
    <xf numFmtId="164" fontId="9" fillId="0" borderId="3" xfId="3" applyNumberFormat="1" applyFont="1" applyBorder="1" applyAlignment="1">
      <alignment horizontal="left" vertical="top" wrapText="1"/>
    </xf>
    <xf numFmtId="0" fontId="5" fillId="0" borderId="31" xfId="3" applyBorder="1"/>
    <xf numFmtId="0" fontId="5" fillId="0" borderId="30" xfId="3" applyBorder="1" applyAlignment="1">
      <alignment horizontal="left" indent="1"/>
    </xf>
    <xf numFmtId="0" fontId="7" fillId="0" borderId="30" xfId="3" applyFont="1" applyBorder="1"/>
    <xf numFmtId="0" fontId="9" fillId="0" borderId="0" xfId="3" applyFont="1"/>
    <xf numFmtId="0" fontId="9" fillId="0" borderId="34" xfId="3" quotePrefix="1" applyFont="1" applyBorder="1" applyAlignment="1">
      <alignment horizontal="center" vertical="top" wrapText="1"/>
    </xf>
    <xf numFmtId="0" fontId="9" fillId="0" borderId="36" xfId="3" quotePrefix="1" applyFont="1" applyBorder="1" applyAlignment="1">
      <alignment horizontal="center" vertical="top" wrapText="1"/>
    </xf>
    <xf numFmtId="0" fontId="9" fillId="0" borderId="37" xfId="3" quotePrefix="1" applyFont="1" applyBorder="1" applyAlignment="1">
      <alignment horizontal="center" vertical="top" wrapText="1"/>
    </xf>
    <xf numFmtId="164" fontId="5" fillId="0" borderId="0" xfId="3" applyNumberFormat="1"/>
    <xf numFmtId="0" fontId="9" fillId="0" borderId="30" xfId="3" applyFont="1" applyBorder="1"/>
    <xf numFmtId="164" fontId="9" fillId="0" borderId="0" xfId="3" applyNumberFormat="1" applyFont="1"/>
    <xf numFmtId="0" fontId="9" fillId="0" borderId="34" xfId="3" applyFont="1" applyBorder="1" applyAlignment="1">
      <alignment horizontal="left" vertical="top" wrapText="1"/>
    </xf>
    <xf numFmtId="0" fontId="9" fillId="0" borderId="37" xfId="3" applyFont="1" applyBorder="1" applyAlignment="1">
      <alignment horizontal="left" vertical="top" wrapText="1"/>
    </xf>
    <xf numFmtId="164" fontId="9" fillId="0" borderId="42" xfId="3" applyNumberFormat="1" applyFont="1" applyBorder="1" applyAlignment="1">
      <alignment horizontal="center" vertical="top" wrapText="1"/>
    </xf>
    <xf numFmtId="0" fontId="0" fillId="0" borderId="35" xfId="0" applyBorder="1" applyAlignment="1">
      <alignment wrapText="1"/>
    </xf>
    <xf numFmtId="0" fontId="4" fillId="27" borderId="32" xfId="3" applyFont="1" applyFill="1" applyBorder="1" applyAlignment="1">
      <alignment horizontal="center" vertical="top" wrapText="1"/>
    </xf>
    <xf numFmtId="0" fontId="4" fillId="27" borderId="15" xfId="3" applyFont="1" applyFill="1" applyBorder="1" applyAlignment="1">
      <alignment horizontal="left" vertical="top" wrapText="1"/>
    </xf>
    <xf numFmtId="0" fontId="27" fillId="27" borderId="38" xfId="3" applyFont="1" applyFill="1" applyBorder="1" applyAlignment="1">
      <alignment horizontal="left" vertical="top" wrapText="1"/>
    </xf>
    <xf numFmtId="0" fontId="27" fillId="27" borderId="14" xfId="3" applyFont="1" applyFill="1" applyBorder="1" applyAlignment="1">
      <alignment horizontal="left" vertical="top" wrapText="1"/>
    </xf>
    <xf numFmtId="164" fontId="27" fillId="27" borderId="39" xfId="3" applyNumberFormat="1" applyFont="1" applyFill="1" applyBorder="1" applyAlignment="1">
      <alignment horizontal="left" vertical="top" wrapText="1"/>
    </xf>
    <xf numFmtId="164" fontId="9" fillId="0" borderId="35" xfId="3" applyNumberFormat="1" applyFont="1" applyBorder="1" applyAlignment="1">
      <alignment horizontal="center" vertical="top" wrapText="1"/>
    </xf>
    <xf numFmtId="164" fontId="9" fillId="0" borderId="40" xfId="3" applyNumberFormat="1" applyFont="1" applyBorder="1" applyAlignment="1">
      <alignment horizontal="center" vertical="top" wrapText="1"/>
    </xf>
    <xf numFmtId="0" fontId="33" fillId="28" borderId="30" xfId="3" applyFont="1" applyFill="1" applyBorder="1" applyAlignment="1">
      <alignment horizontal="center" wrapText="1"/>
    </xf>
    <xf numFmtId="0" fontId="31" fillId="28" borderId="31" xfId="0" applyFont="1" applyFill="1" applyBorder="1" applyAlignment="1">
      <alignment horizontal="center" wrapText="1"/>
    </xf>
    <xf numFmtId="0" fontId="35" fillId="30" borderId="0" xfId="0" applyFont="1" applyFill="1" applyProtection="1">
      <protection locked="0"/>
    </xf>
    <xf numFmtId="0" fontId="35" fillId="30" borderId="0" xfId="0" applyFont="1" applyFill="1"/>
    <xf numFmtId="0" fontId="40" fillId="0" borderId="1" xfId="0" applyFont="1" applyBorder="1" applyAlignment="1">
      <alignment horizontal="left" vertical="top" wrapText="1"/>
    </xf>
    <xf numFmtId="0" fontId="40" fillId="0" borderId="0" xfId="0" applyFont="1" applyAlignment="1">
      <alignment horizontal="left" vertical="top"/>
    </xf>
    <xf numFmtId="0" fontId="40" fillId="0" borderId="0" xfId="0" applyFont="1" applyAlignment="1">
      <alignment horizontal="left" vertical="top" wrapText="1"/>
    </xf>
    <xf numFmtId="0" fontId="40" fillId="0" borderId="0" xfId="0" applyFont="1" applyAlignment="1" applyProtection="1">
      <alignment horizontal="left" vertical="top"/>
      <protection locked="0"/>
    </xf>
    <xf numFmtId="0" fontId="39" fillId="0" borderId="1" xfId="0" applyFont="1" applyBorder="1" applyAlignment="1">
      <alignment horizontal="left" vertical="top" wrapText="1"/>
    </xf>
    <xf numFmtId="0" fontId="35" fillId="0" borderId="21" xfId="0" applyFont="1" applyBorder="1" applyAlignment="1">
      <alignment horizontal="left" vertical="top"/>
    </xf>
    <xf numFmtId="0" fontId="40" fillId="0" borderId="20" xfId="0" applyFont="1" applyBorder="1" applyAlignment="1" applyProtection="1">
      <alignment horizontal="left" vertical="top" wrapText="1"/>
      <protection locked="0"/>
    </xf>
    <xf numFmtId="0" fontId="40" fillId="0" borderId="1" xfId="0" applyFont="1" applyBorder="1" applyAlignment="1" applyProtection="1">
      <alignment horizontal="left" vertical="top" wrapText="1"/>
      <protection locked="0"/>
    </xf>
    <xf numFmtId="0" fontId="40" fillId="0" borderId="1" xfId="0" applyFont="1" applyBorder="1" applyAlignment="1">
      <alignment horizontal="left" vertical="top"/>
    </xf>
    <xf numFmtId="0" fontId="40" fillId="0" borderId="0" xfId="0" applyFont="1" applyAlignment="1" applyProtection="1">
      <alignment horizontal="left" vertical="top" wrapText="1"/>
      <protection locked="0"/>
    </xf>
    <xf numFmtId="0" fontId="39" fillId="32" borderId="1" xfId="0" applyFont="1" applyFill="1" applyBorder="1" applyAlignment="1">
      <alignment horizontal="center" vertical="center" wrapText="1"/>
    </xf>
    <xf numFmtId="0" fontId="39" fillId="0" borderId="4" xfId="0" applyFont="1" applyBorder="1" applyAlignment="1">
      <alignment horizontal="left" vertical="top" wrapText="1"/>
    </xf>
    <xf numFmtId="0" fontId="39" fillId="32" borderId="1" xfId="0" applyFont="1" applyFill="1" applyBorder="1" applyAlignment="1">
      <alignment horizontal="left" vertical="center" wrapText="1"/>
    </xf>
    <xf numFmtId="0" fontId="39" fillId="32" borderId="1" xfId="0" applyFont="1" applyFill="1" applyBorder="1" applyAlignment="1" applyProtection="1">
      <alignment horizontal="left" vertical="center" wrapText="1"/>
      <protection locked="0"/>
    </xf>
    <xf numFmtId="0" fontId="41" fillId="33" borderId="1" xfId="0" applyFont="1" applyFill="1" applyBorder="1" applyAlignment="1">
      <alignment horizontal="left" vertical="top"/>
    </xf>
    <xf numFmtId="0" fontId="41" fillId="33" borderId="1" xfId="0" applyFont="1" applyFill="1" applyBorder="1" applyAlignment="1">
      <alignment horizontal="left" vertical="top" wrapText="1"/>
    </xf>
    <xf numFmtId="0" fontId="41" fillId="33" borderId="1" xfId="0" applyFont="1" applyFill="1" applyBorder="1" applyAlignment="1" applyProtection="1">
      <alignment horizontal="left" vertical="top" wrapText="1"/>
      <protection locked="0"/>
    </xf>
    <xf numFmtId="0" fontId="41" fillId="33" borderId="1" xfId="0" applyFont="1" applyFill="1" applyBorder="1" applyAlignment="1">
      <alignment horizontal="center" vertical="top" textRotation="90"/>
    </xf>
    <xf numFmtId="0" fontId="39" fillId="0" borderId="1" xfId="0" applyFont="1" applyBorder="1" applyAlignment="1">
      <alignment horizontal="center" vertical="top" textRotation="90" wrapText="1"/>
    </xf>
    <xf numFmtId="0" fontId="39" fillId="29" borderId="1" xfId="1" applyFont="1" applyFill="1" applyBorder="1" applyAlignment="1" applyProtection="1">
      <alignment horizontal="center" vertical="top" textRotation="90" wrapText="1"/>
    </xf>
    <xf numFmtId="0" fontId="40" fillId="29" borderId="1" xfId="0" applyFont="1" applyFill="1" applyBorder="1" applyAlignment="1">
      <alignment horizontal="left" vertical="top" wrapText="1"/>
    </xf>
    <xf numFmtId="0" fontId="43" fillId="0" borderId="1" xfId="0" applyFont="1" applyBorder="1" applyAlignment="1">
      <alignment horizontal="left" vertical="top" wrapText="1"/>
    </xf>
    <xf numFmtId="0" fontId="39" fillId="2" borderId="1" xfId="0" applyFont="1" applyFill="1" applyBorder="1" applyAlignment="1">
      <alignment horizontal="right" vertical="top" wrapText="1"/>
    </xf>
    <xf numFmtId="0" fontId="40" fillId="0" borderId="2" xfId="0" applyFont="1" applyBorder="1" applyAlignment="1">
      <alignment horizontal="left" vertical="top" wrapText="1"/>
    </xf>
    <xf numFmtId="0" fontId="39" fillId="0" borderId="0" xfId="0" applyFont="1" applyAlignment="1">
      <alignment horizontal="left" vertical="top" wrapText="1"/>
    </xf>
    <xf numFmtId="0" fontId="40" fillId="0" borderId="20" xfId="0" applyFont="1" applyBorder="1" applyAlignment="1">
      <alignment horizontal="left" vertical="top" wrapText="1"/>
    </xf>
    <xf numFmtId="0" fontId="34" fillId="29" borderId="21" xfId="0" applyFont="1" applyFill="1" applyBorder="1" applyAlignment="1">
      <alignment horizontal="center" vertical="top" textRotation="90"/>
    </xf>
    <xf numFmtId="0" fontId="34" fillId="0" borderId="21" xfId="0" applyFont="1" applyBorder="1" applyAlignment="1">
      <alignment horizontal="center" vertical="top" textRotation="90"/>
    </xf>
    <xf numFmtId="0" fontId="35" fillId="0" borderId="21" xfId="0" applyFont="1" applyBorder="1" applyAlignment="1" applyProtection="1">
      <alignment horizontal="left" vertical="top" wrapText="1"/>
      <protection locked="0"/>
    </xf>
    <xf numFmtId="0" fontId="39" fillId="32" borderId="1" xfId="0" applyFont="1" applyFill="1" applyBorder="1" applyAlignment="1">
      <alignment horizontal="left" vertical="top"/>
    </xf>
    <xf numFmtId="0" fontId="35" fillId="2" borderId="21" xfId="0" applyFont="1" applyFill="1" applyBorder="1" applyAlignment="1">
      <alignment horizontal="left" vertical="top"/>
    </xf>
    <xf numFmtId="0" fontId="40" fillId="2" borderId="20" xfId="0" applyFont="1" applyFill="1" applyBorder="1" applyAlignment="1">
      <alignment horizontal="left" vertical="top" wrapText="1"/>
    </xf>
    <xf numFmtId="0" fontId="34" fillId="0" borderId="1" xfId="0" applyFont="1" applyBorder="1" applyAlignment="1">
      <alignment horizontal="center" vertical="top" wrapText="1"/>
    </xf>
    <xf numFmtId="0" fontId="41" fillId="33" borderId="20" xfId="0" applyFont="1" applyFill="1" applyBorder="1" applyAlignment="1">
      <alignment horizontal="left" vertical="top" wrapText="1"/>
    </xf>
    <xf numFmtId="0" fontId="41" fillId="33" borderId="21" xfId="0" applyFont="1" applyFill="1" applyBorder="1" applyAlignment="1">
      <alignment horizontal="left" vertical="top" wrapText="1"/>
    </xf>
    <xf numFmtId="0" fontId="35" fillId="29" borderId="0" xfId="0" applyFont="1" applyFill="1" applyAlignment="1">
      <alignment horizontal="left" vertical="top" wrapText="1"/>
    </xf>
    <xf numFmtId="0" fontId="34" fillId="0" borderId="4" xfId="0" applyFont="1" applyBorder="1" applyAlignment="1">
      <alignment horizontal="center" vertical="top" wrapText="1"/>
    </xf>
    <xf numFmtId="0" fontId="34" fillId="0" borderId="23" xfId="0" applyFont="1" applyBorder="1" applyAlignment="1">
      <alignment horizontal="center" vertical="top" wrapText="1"/>
    </xf>
    <xf numFmtId="0" fontId="41" fillId="33" borderId="20" xfId="0" applyFont="1" applyFill="1" applyBorder="1" applyAlignment="1">
      <alignment horizontal="left" vertical="top"/>
    </xf>
    <xf numFmtId="0" fontId="41" fillId="33" borderId="21" xfId="0" applyFont="1" applyFill="1" applyBorder="1" applyAlignment="1">
      <alignment horizontal="center" vertical="top" textRotation="90"/>
    </xf>
    <xf numFmtId="0" fontId="34" fillId="0" borderId="22" xfId="0" applyFont="1" applyBorder="1" applyAlignment="1">
      <alignment horizontal="center" vertical="top" textRotation="90"/>
    </xf>
    <xf numFmtId="0" fontId="35" fillId="29" borderId="18" xfId="0" applyFont="1" applyFill="1" applyBorder="1" applyAlignment="1">
      <alignment horizontal="left" vertical="top" wrapText="1"/>
    </xf>
    <xf numFmtId="0" fontId="41" fillId="33" borderId="21" xfId="0" applyFont="1" applyFill="1" applyBorder="1" applyAlignment="1">
      <alignment horizontal="left" vertical="top"/>
    </xf>
    <xf numFmtId="0" fontId="34" fillId="29" borderId="22" xfId="0" applyFont="1" applyFill="1" applyBorder="1" applyAlignment="1">
      <alignment horizontal="center" vertical="top" textRotation="90"/>
    </xf>
    <xf numFmtId="0" fontId="39" fillId="32" borderId="1" xfId="0" applyFont="1" applyFill="1" applyBorder="1" applyAlignment="1" applyProtection="1">
      <alignment horizontal="center" vertical="center" wrapText="1"/>
      <protection locked="0"/>
    </xf>
    <xf numFmtId="0" fontId="39" fillId="32" borderId="1" xfId="0" applyFont="1" applyFill="1" applyBorder="1" applyAlignment="1">
      <alignment horizontal="center" vertical="top"/>
    </xf>
    <xf numFmtId="0" fontId="40" fillId="0" borderId="0" xfId="0" applyFont="1" applyAlignment="1">
      <alignment horizontal="center" vertical="top"/>
    </xf>
    <xf numFmtId="0" fontId="41" fillId="33" borderId="1" xfId="0" applyFont="1" applyFill="1" applyBorder="1" applyAlignment="1">
      <alignment horizontal="center" vertical="top"/>
    </xf>
    <xf numFmtId="0" fontId="40" fillId="2" borderId="1" xfId="0" applyFont="1" applyFill="1" applyBorder="1" applyAlignment="1">
      <alignment horizontal="left" vertical="top"/>
    </xf>
    <xf numFmtId="0" fontId="40" fillId="0" borderId="0" xfId="0" applyFont="1" applyAlignment="1" applyProtection="1">
      <alignment horizontal="center" vertical="top"/>
      <protection locked="0"/>
    </xf>
    <xf numFmtId="0" fontId="40" fillId="0" borderId="0" xfId="0" applyFont="1" applyAlignment="1" applyProtection="1">
      <alignment horizontal="center" vertical="top" wrapText="1"/>
      <protection locked="0"/>
    </xf>
    <xf numFmtId="0" fontId="41" fillId="33" borderId="21" xfId="0" applyFont="1" applyFill="1" applyBorder="1" applyAlignment="1" applyProtection="1">
      <alignment horizontal="center" vertical="top"/>
      <protection locked="0"/>
    </xf>
    <xf numFmtId="0" fontId="41" fillId="33" borderId="21" xfId="0" applyFont="1" applyFill="1" applyBorder="1" applyAlignment="1" applyProtection="1">
      <alignment horizontal="left" vertical="top" wrapText="1"/>
      <protection locked="0"/>
    </xf>
    <xf numFmtId="0" fontId="41" fillId="33" borderId="1" xfId="0" applyFont="1" applyFill="1" applyBorder="1" applyAlignment="1" applyProtection="1">
      <alignment horizontal="center" vertical="top"/>
      <protection locked="0"/>
    </xf>
    <xf numFmtId="0" fontId="35" fillId="0" borderId="1" xfId="0" applyFont="1" applyBorder="1" applyAlignment="1">
      <alignment horizontal="left" vertical="top"/>
    </xf>
    <xf numFmtId="0" fontId="35" fillId="0" borderId="1" xfId="0" applyFont="1" applyBorder="1" applyAlignment="1" applyProtection="1">
      <alignment horizontal="left" vertical="top" wrapText="1"/>
      <protection locked="0"/>
    </xf>
    <xf numFmtId="0" fontId="39" fillId="0" borderId="20" xfId="0" applyFont="1" applyBorder="1" applyAlignment="1">
      <alignment horizontal="center" vertical="top" textRotation="90"/>
    </xf>
    <xf numFmtId="0" fontId="40" fillId="2" borderId="1" xfId="1" applyFont="1" applyFill="1" applyBorder="1" applyAlignment="1" applyProtection="1">
      <alignment horizontal="center" vertical="center" wrapText="1"/>
      <protection locked="0"/>
    </xf>
    <xf numFmtId="0" fontId="40" fillId="2" borderId="1" xfId="1" applyFont="1" applyFill="1" applyBorder="1" applyAlignment="1" applyProtection="1">
      <alignment horizontal="left" vertical="center" wrapText="1"/>
      <protection locked="0"/>
    </xf>
    <xf numFmtId="0" fontId="40" fillId="0" borderId="1" xfId="0" applyFont="1" applyBorder="1" applyAlignment="1" applyProtection="1">
      <alignment horizontal="center" vertical="top" wrapText="1"/>
      <protection locked="0"/>
    </xf>
    <xf numFmtId="0" fontId="39" fillId="29" borderId="19" xfId="1" applyFont="1" applyFill="1" applyBorder="1" applyAlignment="1" applyProtection="1">
      <alignment horizontal="center" vertical="top" textRotation="90" wrapText="1"/>
    </xf>
    <xf numFmtId="0" fontId="40" fillId="29" borderId="20" xfId="0" applyFont="1" applyFill="1" applyBorder="1" applyAlignment="1">
      <alignment horizontal="left" vertical="top" wrapText="1"/>
    </xf>
    <xf numFmtId="0" fontId="40" fillId="29" borderId="25" xfId="0" applyFont="1" applyFill="1" applyBorder="1" applyAlignment="1">
      <alignment horizontal="left" vertical="top" wrapText="1"/>
    </xf>
    <xf numFmtId="0" fontId="40" fillId="29" borderId="19" xfId="0" applyFont="1" applyFill="1" applyBorder="1" applyAlignment="1">
      <alignment horizontal="left" vertical="top" wrapText="1"/>
    </xf>
    <xf numFmtId="0" fontId="39" fillId="0" borderId="21" xfId="0" applyFont="1" applyBorder="1" applyAlignment="1">
      <alignment horizontal="center" vertical="top" textRotation="90"/>
    </xf>
    <xf numFmtId="0" fontId="40" fillId="2" borderId="25" xfId="0" applyFont="1" applyFill="1" applyBorder="1" applyAlignment="1">
      <alignment horizontal="left" vertical="top" wrapText="1"/>
    </xf>
    <xf numFmtId="0" fontId="40" fillId="2" borderId="1" xfId="0" applyFont="1" applyFill="1" applyBorder="1" applyAlignment="1">
      <alignment horizontal="center" vertical="top" wrapText="1"/>
    </xf>
    <xf numFmtId="0" fontId="40" fillId="2" borderId="1" xfId="0" applyFont="1" applyFill="1" applyBorder="1" applyAlignment="1" applyProtection="1">
      <alignment horizontal="left" vertical="top" wrapText="1"/>
      <protection locked="0"/>
    </xf>
    <xf numFmtId="0" fontId="35" fillId="2" borderId="1" xfId="0" applyFont="1" applyFill="1" applyBorder="1" applyAlignment="1">
      <alignment horizontal="left" vertical="top" wrapText="1"/>
    </xf>
    <xf numFmtId="0" fontId="35" fillId="2" borderId="1" xfId="0" applyFont="1" applyFill="1" applyBorder="1" applyAlignment="1">
      <alignment horizontal="left" vertical="center" wrapText="1"/>
    </xf>
    <xf numFmtId="0" fontId="40" fillId="0" borderId="4" xfId="0" applyFont="1" applyBorder="1" applyAlignment="1">
      <alignment horizontal="left" vertical="top" wrapText="1"/>
    </xf>
    <xf numFmtId="0" fontId="39" fillId="0" borderId="43" xfId="0" applyFont="1" applyBorder="1" applyAlignment="1">
      <alignment horizontal="center" vertical="top" wrapText="1"/>
    </xf>
    <xf numFmtId="0" fontId="41" fillId="33" borderId="1" xfId="0" applyFont="1" applyFill="1" applyBorder="1" applyAlignment="1" applyProtection="1">
      <alignment horizontal="left" vertical="top"/>
      <protection locked="0"/>
    </xf>
    <xf numFmtId="0" fontId="39" fillId="29" borderId="21" xfId="1" applyFont="1" applyFill="1" applyBorder="1" applyAlignment="1" applyProtection="1">
      <alignment horizontal="center" vertical="top" textRotation="90" wrapText="1"/>
    </xf>
    <xf numFmtId="0" fontId="34" fillId="0" borderId="24" xfId="0" applyFont="1" applyBorder="1" applyAlignment="1">
      <alignment horizontal="center" vertical="top" textRotation="90"/>
    </xf>
    <xf numFmtId="0" fontId="34" fillId="0" borderId="23" xfId="0" applyFont="1" applyBorder="1" applyAlignment="1">
      <alignment horizontal="center" vertical="top" textRotation="90"/>
    </xf>
    <xf numFmtId="0" fontId="40" fillId="29" borderId="43" xfId="0" applyFont="1" applyFill="1" applyBorder="1" applyAlignment="1">
      <alignment horizontal="left" vertical="top" wrapText="1"/>
    </xf>
    <xf numFmtId="0" fontId="40" fillId="29" borderId="23" xfId="0" applyFont="1" applyFill="1" applyBorder="1" applyAlignment="1">
      <alignment horizontal="left" vertical="top" wrapText="1"/>
    </xf>
    <xf numFmtId="0" fontId="39" fillId="29" borderId="22" xfId="1" applyFont="1" applyFill="1" applyBorder="1" applyAlignment="1" applyProtection="1">
      <alignment horizontal="center" vertical="top" textRotation="90" wrapText="1"/>
    </xf>
    <xf numFmtId="0" fontId="39" fillId="32" borderId="1" xfId="0" applyFont="1" applyFill="1" applyBorder="1" applyAlignment="1">
      <alignment horizontal="center" vertical="center"/>
    </xf>
    <xf numFmtId="0" fontId="40" fillId="29" borderId="17" xfId="0" applyFont="1" applyFill="1" applyBorder="1" applyAlignment="1">
      <alignment horizontal="left" vertical="top" wrapText="1"/>
    </xf>
    <xf numFmtId="0" fontId="40" fillId="2" borderId="1" xfId="0" applyFont="1" applyFill="1" applyBorder="1" applyAlignment="1">
      <alignment horizontal="left" vertical="top" wrapText="1"/>
    </xf>
    <xf numFmtId="0" fontId="35" fillId="0" borderId="21" xfId="0" applyFont="1" applyBorder="1" applyAlignment="1">
      <alignment horizontal="left" vertical="top" wrapText="1"/>
    </xf>
    <xf numFmtId="0" fontId="35" fillId="0" borderId="22" xfId="0" applyFont="1" applyBorder="1" applyAlignment="1">
      <alignment horizontal="left" vertical="top" wrapText="1"/>
    </xf>
    <xf numFmtId="0" fontId="40" fillId="33" borderId="1" xfId="0" applyFont="1" applyFill="1" applyBorder="1" applyAlignment="1">
      <alignment horizontal="left" vertical="top"/>
    </xf>
    <xf numFmtId="0" fontId="42" fillId="33" borderId="1" xfId="0" applyFont="1" applyFill="1" applyBorder="1" applyAlignment="1">
      <alignment horizontal="left" vertical="top"/>
    </xf>
    <xf numFmtId="0" fontId="42" fillId="33" borderId="1" xfId="0" applyFont="1" applyFill="1" applyBorder="1" applyAlignment="1">
      <alignment horizontal="center" vertical="top" textRotation="90"/>
    </xf>
    <xf numFmtId="0" fontId="39" fillId="0" borderId="20" xfId="0" applyFont="1" applyBorder="1" applyAlignment="1">
      <alignment horizontal="center" vertical="top" textRotation="90" wrapText="1"/>
    </xf>
    <xf numFmtId="0" fontId="34" fillId="29" borderId="22" xfId="0" applyFont="1" applyFill="1" applyBorder="1" applyAlignment="1">
      <alignment horizontal="center" vertical="top" textRotation="90" wrapText="1"/>
    </xf>
    <xf numFmtId="0" fontId="35" fillId="29" borderId="22" xfId="0" applyFont="1" applyFill="1" applyBorder="1" applyAlignment="1">
      <alignment horizontal="left" vertical="top" wrapText="1"/>
    </xf>
    <xf numFmtId="0" fontId="34" fillId="29" borderId="21" xfId="0" applyFont="1" applyFill="1" applyBorder="1" applyAlignment="1">
      <alignment horizontal="center" vertical="top" textRotation="90" wrapText="1"/>
    </xf>
    <xf numFmtId="0" fontId="40" fillId="29" borderId="21" xfId="0" applyFont="1" applyFill="1" applyBorder="1" applyAlignment="1">
      <alignment horizontal="left" vertical="top" wrapText="1"/>
    </xf>
    <xf numFmtId="0" fontId="40" fillId="29" borderId="0" xfId="0" applyFont="1" applyFill="1" applyAlignment="1">
      <alignment horizontal="left" vertical="top" wrapText="1"/>
    </xf>
    <xf numFmtId="0" fontId="42" fillId="33" borderId="20" xfId="0" applyFont="1" applyFill="1" applyBorder="1" applyAlignment="1">
      <alignment horizontal="left" vertical="top"/>
    </xf>
    <xf numFmtId="0" fontId="40" fillId="29" borderId="18" xfId="0" applyFont="1" applyFill="1" applyBorder="1" applyAlignment="1">
      <alignment horizontal="left" vertical="top" wrapText="1"/>
    </xf>
    <xf numFmtId="0" fontId="42" fillId="33" borderId="20" xfId="0" applyFont="1" applyFill="1" applyBorder="1" applyAlignment="1">
      <alignment horizontal="center" vertical="top" textRotation="90"/>
    </xf>
    <xf numFmtId="0" fontId="39" fillId="0" borderId="21" xfId="0" applyFont="1" applyBorder="1" applyAlignment="1">
      <alignment horizontal="center" vertical="top" textRotation="90" wrapText="1"/>
    </xf>
    <xf numFmtId="0" fontId="39" fillId="0" borderId="22" xfId="0" applyFont="1" applyBorder="1" applyAlignment="1">
      <alignment horizontal="center" vertical="top" textRotation="90" wrapText="1"/>
    </xf>
    <xf numFmtId="0" fontId="39" fillId="34" borderId="25" xfId="1" applyFont="1" applyFill="1" applyBorder="1" applyAlignment="1" applyProtection="1">
      <alignment horizontal="center" vertical="top" textRotation="90" wrapText="1"/>
    </xf>
    <xf numFmtId="0" fontId="40" fillId="34" borderId="25" xfId="0" applyFont="1" applyFill="1" applyBorder="1" applyAlignment="1">
      <alignment horizontal="left" vertical="top" wrapText="1"/>
    </xf>
    <xf numFmtId="0" fontId="39" fillId="34" borderId="20" xfId="0" applyFont="1" applyFill="1" applyBorder="1" applyAlignment="1">
      <alignment horizontal="center" vertical="top" textRotation="90"/>
    </xf>
    <xf numFmtId="0" fontId="34" fillId="34" borderId="4" xfId="0" applyFont="1" applyFill="1" applyBorder="1" applyAlignment="1">
      <alignment horizontal="center" vertical="top" wrapText="1"/>
    </xf>
    <xf numFmtId="0" fontId="35" fillId="34" borderId="1" xfId="0" applyFont="1" applyFill="1" applyBorder="1" applyAlignment="1">
      <alignment horizontal="left" vertical="top" wrapText="1"/>
    </xf>
    <xf numFmtId="0" fontId="35" fillId="34" borderId="1" xfId="0" applyFont="1" applyFill="1" applyBorder="1" applyAlignment="1">
      <alignment horizontal="left" vertical="center" wrapText="1"/>
    </xf>
    <xf numFmtId="0" fontId="40" fillId="34" borderId="1" xfId="1" applyFont="1" applyFill="1" applyBorder="1" applyAlignment="1" applyProtection="1">
      <alignment horizontal="center" vertical="center" wrapText="1"/>
      <protection locked="0"/>
    </xf>
    <xf numFmtId="0" fontId="40" fillId="34" borderId="1" xfId="1" applyFont="1" applyFill="1" applyBorder="1" applyAlignment="1" applyProtection="1">
      <alignment horizontal="left" vertical="center" wrapText="1"/>
      <protection locked="0"/>
    </xf>
    <xf numFmtId="0" fontId="40" fillId="34" borderId="1" xfId="0" applyFont="1" applyFill="1" applyBorder="1" applyAlignment="1">
      <alignment horizontal="left" vertical="top"/>
    </xf>
    <xf numFmtId="0" fontId="47" fillId="0" borderId="0" xfId="0" applyFont="1" applyAlignment="1" applyProtection="1">
      <alignment horizontal="left" vertical="top"/>
      <protection locked="0"/>
    </xf>
    <xf numFmtId="0" fontId="39" fillId="34" borderId="1" xfId="1" applyFont="1" applyFill="1" applyBorder="1" applyAlignment="1" applyProtection="1">
      <alignment horizontal="center" vertical="top" textRotation="90" wrapText="1"/>
    </xf>
    <xf numFmtId="0" fontId="40" fillId="34" borderId="1" xfId="0" applyFont="1" applyFill="1" applyBorder="1" applyAlignment="1">
      <alignment horizontal="left" vertical="top" wrapText="1"/>
    </xf>
    <xf numFmtId="0" fontId="40" fillId="34" borderId="20" xfId="0" applyFont="1" applyFill="1" applyBorder="1" applyAlignment="1">
      <alignment horizontal="left" vertical="top" wrapText="1"/>
    </xf>
    <xf numFmtId="0" fontId="40" fillId="34" borderId="20" xfId="0" applyFont="1" applyFill="1" applyBorder="1" applyAlignment="1" applyProtection="1">
      <alignment horizontal="left" vertical="top" wrapText="1"/>
      <protection locked="0"/>
    </xf>
    <xf numFmtId="0" fontId="40" fillId="34" borderId="1" xfId="0" applyFont="1" applyFill="1" applyBorder="1" applyAlignment="1" applyProtection="1">
      <alignment horizontal="left" vertical="top" wrapText="1"/>
      <protection locked="0"/>
    </xf>
    <xf numFmtId="0" fontId="39" fillId="34" borderId="1" xfId="0" applyFont="1" applyFill="1" applyBorder="1" applyAlignment="1">
      <alignment horizontal="center" vertical="top" textRotation="90" wrapText="1"/>
    </xf>
    <xf numFmtId="0" fontId="44" fillId="2" borderId="1" xfId="0" applyFont="1" applyFill="1" applyBorder="1" applyAlignment="1">
      <alignment horizontal="left" vertical="top" wrapText="1"/>
    </xf>
    <xf numFmtId="0" fontId="42" fillId="33" borderId="1" xfId="0" applyFont="1" applyFill="1" applyBorder="1" applyAlignment="1">
      <alignment horizontal="left" vertical="top" wrapText="1"/>
    </xf>
    <xf numFmtId="0" fontId="42" fillId="33" borderId="1" xfId="0" applyFont="1" applyFill="1" applyBorder="1" applyAlignment="1" applyProtection="1">
      <alignment horizontal="left" vertical="top"/>
      <protection locked="0"/>
    </xf>
    <xf numFmtId="0" fontId="42" fillId="33" borderId="1" xfId="0" applyFont="1" applyFill="1" applyBorder="1" applyAlignment="1" applyProtection="1">
      <alignment horizontal="left" vertical="top" wrapText="1"/>
      <protection locked="0"/>
    </xf>
    <xf numFmtId="0" fontId="40" fillId="0" borderId="23" xfId="0" applyFont="1" applyBorder="1" applyAlignment="1">
      <alignment horizontal="left" vertical="top" wrapText="1"/>
    </xf>
    <xf numFmtId="0" fontId="35" fillId="0" borderId="1" xfId="0" applyFont="1" applyBorder="1" applyAlignment="1">
      <alignment horizontal="left" vertical="top" wrapText="1"/>
    </xf>
    <xf numFmtId="0" fontId="40" fillId="28" borderId="1" xfId="3" applyFont="1" applyFill="1" applyBorder="1" applyAlignment="1">
      <alignment horizontal="left" vertical="top" wrapText="1"/>
    </xf>
    <xf numFmtId="0" fontId="40" fillId="29" borderId="22" xfId="0" applyFont="1" applyFill="1" applyBorder="1" applyAlignment="1">
      <alignment horizontal="left" vertical="top" wrapText="1"/>
    </xf>
    <xf numFmtId="0" fontId="42" fillId="33" borderId="21" xfId="0" applyFont="1" applyFill="1" applyBorder="1" applyAlignment="1">
      <alignment horizontal="left" vertical="top"/>
    </xf>
    <xf numFmtId="0" fontId="40" fillId="2" borderId="4" xfId="0" applyFont="1" applyFill="1" applyBorder="1" applyAlignment="1">
      <alignment horizontal="left" vertical="top" wrapText="1"/>
    </xf>
    <xf numFmtId="0" fontId="39" fillId="0" borderId="1" xfId="0" applyFont="1" applyBorder="1" applyAlignment="1">
      <alignment horizontal="center" vertical="top" wrapText="1"/>
    </xf>
    <xf numFmtId="0" fontId="35" fillId="2" borderId="1" xfId="0" applyFont="1" applyFill="1" applyBorder="1" applyAlignment="1">
      <alignment horizontal="left" vertical="top"/>
    </xf>
    <xf numFmtId="0" fontId="39" fillId="29" borderId="44" xfId="1" applyFont="1" applyFill="1" applyBorder="1" applyAlignment="1" applyProtection="1">
      <alignment horizontal="center" vertical="top" textRotation="90" wrapText="1"/>
    </xf>
    <xf numFmtId="0" fontId="34" fillId="29" borderId="44" xfId="0" applyFont="1" applyFill="1" applyBorder="1" applyAlignment="1">
      <alignment horizontal="center" vertical="top" textRotation="90"/>
    </xf>
    <xf numFmtId="0" fontId="40" fillId="0" borderId="43" xfId="0" applyFont="1" applyBorder="1" applyAlignment="1">
      <alignment horizontal="left" vertical="top" wrapText="1"/>
    </xf>
    <xf numFmtId="0" fontId="35" fillId="34" borderId="21" xfId="0" applyFont="1" applyFill="1" applyBorder="1" applyAlignment="1">
      <alignment horizontal="left" vertical="top" wrapText="1"/>
    </xf>
    <xf numFmtId="0" fontId="40" fillId="0" borderId="21" xfId="0" applyFont="1" applyBorder="1" applyAlignment="1">
      <alignment horizontal="left" vertical="top" wrapText="1"/>
    </xf>
    <xf numFmtId="0" fontId="34" fillId="34" borderId="23" xfId="0" applyFont="1" applyFill="1" applyBorder="1" applyAlignment="1">
      <alignment horizontal="center" vertical="top" wrapText="1"/>
    </xf>
    <xf numFmtId="0" fontId="39" fillId="34" borderId="22" xfId="0" applyFont="1" applyFill="1" applyBorder="1" applyAlignment="1">
      <alignment horizontal="center" vertical="top" textRotation="90"/>
    </xf>
    <xf numFmtId="0" fontId="39" fillId="0" borderId="43" xfId="0" applyFont="1" applyBorder="1" applyAlignment="1">
      <alignment horizontal="center" vertical="top" textRotation="90" wrapText="1"/>
    </xf>
    <xf numFmtId="0" fontId="39" fillId="0" borderId="23" xfId="0" applyFont="1" applyBorder="1" applyAlignment="1">
      <alignment horizontal="center" vertical="top" textRotation="90" wrapText="1"/>
    </xf>
    <xf numFmtId="0" fontId="40" fillId="34" borderId="44" xfId="0" applyFont="1" applyFill="1" applyBorder="1" applyAlignment="1">
      <alignment horizontal="left" vertical="top" wrapText="1"/>
    </xf>
    <xf numFmtId="0" fontId="39" fillId="34" borderId="44" xfId="1" applyFont="1" applyFill="1" applyBorder="1" applyAlignment="1" applyProtection="1">
      <alignment horizontal="center" vertical="top" textRotation="90" wrapText="1"/>
    </xf>
    <xf numFmtId="0" fontId="40" fillId="0" borderId="43" xfId="0" applyFont="1" applyBorder="1" applyAlignment="1" applyProtection="1">
      <alignment horizontal="left" vertical="top" wrapText="1"/>
      <protection locked="0"/>
    </xf>
    <xf numFmtId="0" fontId="39" fillId="0" borderId="4" xfId="0" applyFont="1" applyBorder="1" applyAlignment="1">
      <alignment horizontal="center" vertical="top" wrapText="1"/>
    </xf>
    <xf numFmtId="0" fontId="42" fillId="33" borderId="21" xfId="0" applyFont="1" applyFill="1" applyBorder="1" applyAlignment="1">
      <alignment horizontal="center" vertical="top" textRotation="90"/>
    </xf>
    <xf numFmtId="0" fontId="40" fillId="34" borderId="21" xfId="0" applyFont="1" applyFill="1" applyBorder="1" applyAlignment="1">
      <alignment horizontal="left" vertical="top" wrapText="1"/>
    </xf>
    <xf numFmtId="0" fontId="39" fillId="34" borderId="20" xfId="1" applyFont="1" applyFill="1" applyBorder="1" applyAlignment="1" applyProtection="1">
      <alignment horizontal="center" vertical="top" textRotation="90" wrapText="1"/>
    </xf>
    <xf numFmtId="0" fontId="39" fillId="34" borderId="21" xfId="1" applyFont="1" applyFill="1" applyBorder="1" applyAlignment="1" applyProtection="1">
      <alignment horizontal="center" vertical="top" textRotation="90" wrapText="1"/>
    </xf>
    <xf numFmtId="0" fontId="39" fillId="34" borderId="20" xfId="0" applyFont="1" applyFill="1" applyBorder="1" applyAlignment="1">
      <alignment horizontal="center" vertical="top" textRotation="90" wrapText="1"/>
    </xf>
    <xf numFmtId="0" fontId="39" fillId="34" borderId="21" xfId="0" applyFont="1" applyFill="1" applyBorder="1" applyAlignment="1">
      <alignment horizontal="center" vertical="top" textRotation="90" wrapText="1"/>
    </xf>
    <xf numFmtId="0" fontId="43" fillId="0" borderId="2" xfId="0" applyFont="1" applyBorder="1" applyAlignment="1">
      <alignment horizontal="left" vertical="top" wrapText="1"/>
    </xf>
    <xf numFmtId="0" fontId="39" fillId="2" borderId="25" xfId="0" applyFont="1" applyFill="1" applyBorder="1" applyAlignment="1">
      <alignment horizontal="right" vertical="top" wrapText="1"/>
    </xf>
    <xf numFmtId="0" fontId="39" fillId="2" borderId="43" xfId="0" applyFont="1" applyFill="1" applyBorder="1" applyAlignment="1">
      <alignment horizontal="right" vertical="top" wrapText="1"/>
    </xf>
    <xf numFmtId="0" fontId="39" fillId="0" borderId="0" xfId="0" applyFont="1" applyAlignment="1">
      <alignment horizontal="center" vertical="top"/>
    </xf>
    <xf numFmtId="0" fontId="49" fillId="0" borderId="0" xfId="0" applyFont="1" applyAlignment="1">
      <alignment horizontal="left" vertical="top" wrapText="1"/>
    </xf>
    <xf numFmtId="0" fontId="40" fillId="2" borderId="44" xfId="0" applyFont="1" applyFill="1" applyBorder="1" applyAlignment="1">
      <alignment horizontal="center" vertical="top"/>
    </xf>
    <xf numFmtId="0" fontId="40" fillId="2" borderId="24" xfId="0" applyFont="1" applyFill="1" applyBorder="1" applyAlignment="1">
      <alignment horizontal="center" vertical="top"/>
    </xf>
    <xf numFmtId="0" fontId="40" fillId="0" borderId="25" xfId="0" applyFont="1" applyBorder="1" applyAlignment="1">
      <alignment horizontal="left" vertical="top" wrapText="1"/>
    </xf>
    <xf numFmtId="0" fontId="40" fillId="2" borderId="19" xfId="0" applyFont="1" applyFill="1" applyBorder="1" applyAlignment="1">
      <alignment horizontal="center" vertical="top"/>
    </xf>
    <xf numFmtId="0" fontId="40" fillId="2" borderId="23" xfId="0" applyFont="1" applyFill="1" applyBorder="1" applyAlignment="1">
      <alignment horizontal="center" vertical="top"/>
    </xf>
    <xf numFmtId="0" fontId="39" fillId="32" borderId="21" xfId="0" applyFont="1" applyFill="1" applyBorder="1" applyAlignment="1">
      <alignment horizontal="center" vertical="center" wrapText="1"/>
    </xf>
    <xf numFmtId="0" fontId="41" fillId="33" borderId="20" xfId="0" applyFont="1" applyFill="1" applyBorder="1" applyAlignment="1">
      <alignment horizontal="center" vertical="top"/>
    </xf>
    <xf numFmtId="0" fontId="42" fillId="33" borderId="1" xfId="0" applyFont="1" applyFill="1" applyBorder="1" applyAlignment="1" applyProtection="1">
      <alignment horizontal="center" vertical="top"/>
      <protection locked="0"/>
    </xf>
    <xf numFmtId="0" fontId="49" fillId="33" borderId="1" xfId="0" applyFont="1" applyFill="1" applyBorder="1" applyAlignment="1" applyProtection="1">
      <alignment horizontal="left" vertical="top" wrapText="1"/>
      <protection locked="0"/>
    </xf>
    <xf numFmtId="0" fontId="49" fillId="0" borderId="1" xfId="0" applyFont="1" applyBorder="1" applyAlignment="1" applyProtection="1">
      <alignment horizontal="left" vertical="top" wrapText="1"/>
      <protection locked="0"/>
    </xf>
    <xf numFmtId="0" fontId="39" fillId="0" borderId="44" xfId="0" applyFont="1" applyBorder="1" applyAlignment="1">
      <alignment horizontal="center" vertical="top" textRotation="90" wrapText="1"/>
    </xf>
    <xf numFmtId="0" fontId="39" fillId="0" borderId="25" xfId="0" applyFont="1" applyBorder="1" applyAlignment="1">
      <alignment horizontal="center" vertical="top" wrapText="1"/>
    </xf>
    <xf numFmtId="0" fontId="39" fillId="0" borderId="44" xfId="0" applyFont="1" applyBorder="1" applyAlignment="1">
      <alignment horizontal="center" vertical="top" wrapText="1"/>
    </xf>
    <xf numFmtId="0" fontId="40" fillId="0" borderId="22" xfId="0" applyFont="1" applyBorder="1" applyAlignment="1">
      <alignment horizontal="left" vertical="top" wrapText="1"/>
    </xf>
    <xf numFmtId="0" fontId="40" fillId="2" borderId="4" xfId="1" applyFont="1" applyFill="1" applyBorder="1" applyAlignment="1" applyProtection="1">
      <alignment horizontal="left" vertical="top" wrapText="1"/>
    </xf>
    <xf numFmtId="0" fontId="39" fillId="2" borderId="1" xfId="0" applyFont="1" applyFill="1" applyBorder="1" applyAlignment="1" applyProtection="1">
      <alignment horizontal="center" vertical="top"/>
      <protection locked="0"/>
    </xf>
    <xf numFmtId="0" fontId="49" fillId="2" borderId="1" xfId="0" applyFont="1" applyFill="1" applyBorder="1" applyAlignment="1" applyProtection="1">
      <alignment horizontal="left" vertical="top" wrapText="1"/>
      <protection locked="0"/>
    </xf>
    <xf numFmtId="0" fontId="40" fillId="2" borderId="1" xfId="0" applyFont="1" applyFill="1" applyBorder="1" applyAlignment="1">
      <alignment horizontal="center" vertical="top"/>
    </xf>
    <xf numFmtId="0" fontId="39" fillId="0" borderId="19" xfId="0" applyFont="1" applyBorder="1" applyAlignment="1">
      <alignment horizontal="center" vertical="top" textRotation="90" wrapText="1"/>
    </xf>
    <xf numFmtId="0" fontId="39" fillId="0" borderId="19" xfId="0" applyFont="1" applyBorder="1" applyAlignment="1">
      <alignment horizontal="center" vertical="top" wrapText="1"/>
    </xf>
    <xf numFmtId="0" fontId="39" fillId="34" borderId="21" xfId="0" applyFont="1" applyFill="1" applyBorder="1" applyAlignment="1">
      <alignment horizontal="center" vertical="top" wrapText="1"/>
    </xf>
    <xf numFmtId="0" fontId="39" fillId="34" borderId="1" xfId="0" applyFont="1" applyFill="1" applyBorder="1" applyAlignment="1" applyProtection="1">
      <alignment horizontal="center" vertical="top"/>
      <protection locked="0"/>
    </xf>
    <xf numFmtId="0" fontId="49" fillId="34" borderId="1" xfId="0" applyFont="1" applyFill="1" applyBorder="1" applyAlignment="1" applyProtection="1">
      <alignment horizontal="left" vertical="top" wrapText="1"/>
      <protection locked="0"/>
    </xf>
    <xf numFmtId="0" fontId="40" fillId="34" borderId="1" xfId="0" applyFont="1" applyFill="1" applyBorder="1" applyAlignment="1">
      <alignment horizontal="center" vertical="top"/>
    </xf>
    <xf numFmtId="0" fontId="40" fillId="29" borderId="44" xfId="0" applyFont="1" applyFill="1" applyBorder="1" applyAlignment="1">
      <alignment horizontal="left" vertical="top" wrapText="1"/>
    </xf>
    <xf numFmtId="0" fontId="39" fillId="2" borderId="4" xfId="0" applyFont="1" applyFill="1" applyBorder="1" applyAlignment="1">
      <alignment horizontal="center" vertical="top" wrapText="1"/>
    </xf>
    <xf numFmtId="0" fontId="50" fillId="2" borderId="21" xfId="0" applyFont="1" applyFill="1" applyBorder="1" applyAlignment="1">
      <alignment horizontal="left" vertical="top" wrapText="1"/>
    </xf>
    <xf numFmtId="0" fontId="40" fillId="2" borderId="21" xfId="0" applyFont="1" applyFill="1" applyBorder="1" applyAlignment="1">
      <alignment horizontal="left" vertical="top" wrapText="1"/>
    </xf>
    <xf numFmtId="0" fontId="39" fillId="2" borderId="21" xfId="0" applyFont="1" applyFill="1" applyBorder="1" applyAlignment="1" applyProtection="1">
      <alignment horizontal="center" vertical="top"/>
      <protection locked="0"/>
    </xf>
    <xf numFmtId="0" fontId="44" fillId="2" borderId="21" xfId="0" applyFont="1" applyFill="1" applyBorder="1" applyAlignment="1" applyProtection="1">
      <alignment horizontal="left" vertical="top" wrapText="1"/>
      <protection locked="0"/>
    </xf>
    <xf numFmtId="0" fontId="39" fillId="0" borderId="23" xfId="0" applyFont="1" applyBorder="1" applyAlignment="1">
      <alignment horizontal="center" vertical="top" wrapText="1"/>
    </xf>
    <xf numFmtId="0" fontId="39" fillId="34" borderId="1" xfId="0" applyFont="1" applyFill="1" applyBorder="1" applyAlignment="1">
      <alignment horizontal="center" vertical="top" wrapText="1"/>
    </xf>
    <xf numFmtId="0" fontId="40" fillId="34" borderId="0" xfId="0" applyFont="1" applyFill="1" applyAlignment="1">
      <alignment horizontal="left" vertical="top" wrapText="1"/>
    </xf>
    <xf numFmtId="0" fontId="40" fillId="0" borderId="1" xfId="1" applyFont="1" applyFill="1" applyBorder="1" applyAlignment="1" applyProtection="1">
      <alignment horizontal="left" vertical="top" wrapText="1"/>
    </xf>
    <xf numFmtId="0" fontId="49" fillId="0" borderId="1" xfId="0" applyFont="1" applyBorder="1" applyAlignment="1">
      <alignment horizontal="left" vertical="top" wrapText="1"/>
    </xf>
    <xf numFmtId="0" fontId="35" fillId="0" borderId="1" xfId="1" applyFont="1" applyFill="1" applyBorder="1" applyAlignment="1" applyProtection="1">
      <alignment horizontal="left" vertical="top" wrapText="1"/>
    </xf>
    <xf numFmtId="0" fontId="40" fillId="2" borderId="1" xfId="1" applyFont="1" applyFill="1" applyBorder="1" applyAlignment="1" applyProtection="1">
      <alignment horizontal="left" vertical="top" wrapText="1"/>
    </xf>
    <xf numFmtId="0" fontId="49" fillId="2" borderId="1" xfId="0" applyFont="1" applyFill="1" applyBorder="1" applyAlignment="1">
      <alignment horizontal="left" vertical="top" wrapText="1"/>
    </xf>
    <xf numFmtId="0" fontId="40" fillId="29" borderId="24" xfId="0" applyFont="1" applyFill="1" applyBorder="1" applyAlignment="1">
      <alignment horizontal="left" vertical="top" wrapText="1"/>
    </xf>
    <xf numFmtId="0" fontId="39" fillId="0" borderId="24" xfId="0" applyFont="1" applyBorder="1" applyAlignment="1">
      <alignment horizontal="center" vertical="top" textRotation="90" wrapText="1"/>
    </xf>
    <xf numFmtId="0" fontId="45" fillId="2" borderId="1" xfId="0" applyFont="1" applyFill="1" applyBorder="1" applyAlignment="1">
      <alignment horizontal="left" vertical="top" wrapText="1"/>
    </xf>
    <xf numFmtId="0" fontId="40" fillId="2" borderId="1" xfId="0" quotePrefix="1" applyFont="1" applyFill="1" applyBorder="1" applyAlignment="1">
      <alignment horizontal="left" vertical="top" wrapText="1"/>
    </xf>
    <xf numFmtId="0" fontId="46" fillId="0" borderId="20" xfId="0" applyFont="1" applyBorder="1" applyAlignment="1">
      <alignment horizontal="center" vertical="top" textRotation="90" wrapText="1"/>
    </xf>
    <xf numFmtId="0" fontId="46" fillId="0" borderId="22" xfId="0" applyFont="1" applyBorder="1" applyAlignment="1">
      <alignment horizontal="center" vertical="top" textRotation="90" wrapText="1"/>
    </xf>
    <xf numFmtId="0" fontId="46" fillId="0" borderId="21" xfId="0" applyFont="1" applyBorder="1" applyAlignment="1">
      <alignment horizontal="center" vertical="top" textRotation="90" wrapText="1"/>
    </xf>
    <xf numFmtId="0" fontId="44" fillId="0" borderId="1" xfId="0" applyFont="1" applyBorder="1" applyAlignment="1">
      <alignment horizontal="left" vertical="top" wrapText="1"/>
    </xf>
    <xf numFmtId="0" fontId="46" fillId="0" borderId="1" xfId="0" applyFont="1" applyBorder="1" applyAlignment="1">
      <alignment horizontal="center" vertical="top" textRotation="90" wrapText="1"/>
    </xf>
    <xf numFmtId="0" fontId="41" fillId="33" borderId="0" xfId="0" applyFont="1" applyFill="1" applyAlignment="1">
      <alignment horizontal="center" vertical="top"/>
    </xf>
    <xf numFmtId="0" fontId="44" fillId="0" borderId="0" xfId="0" applyFont="1" applyAlignment="1">
      <alignment horizontal="left" vertical="top" wrapText="1"/>
    </xf>
    <xf numFmtId="0" fontId="39" fillId="32" borderId="1" xfId="0" applyFont="1" applyFill="1" applyBorder="1" applyAlignment="1">
      <alignment horizontal="left" vertical="center"/>
    </xf>
    <xf numFmtId="0" fontId="44" fillId="33" borderId="1" xfId="0" applyFont="1" applyFill="1" applyBorder="1" applyAlignment="1" applyProtection="1">
      <alignment horizontal="left" vertical="top" wrapText="1"/>
      <protection locked="0"/>
    </xf>
    <xf numFmtId="0" fontId="44" fillId="0" borderId="1" xfId="0" applyFont="1" applyBorder="1" applyAlignment="1" applyProtection="1">
      <alignment horizontal="left" vertical="top" wrapText="1"/>
      <protection locked="0"/>
    </xf>
    <xf numFmtId="0" fontId="40" fillId="0" borderId="4" xfId="1" applyFont="1" applyFill="1" applyBorder="1" applyAlignment="1" applyProtection="1">
      <alignment horizontal="left" vertical="top" wrapText="1"/>
    </xf>
    <xf numFmtId="0" fontId="44" fillId="34" borderId="1" xfId="0" applyFont="1" applyFill="1" applyBorder="1" applyAlignment="1" applyProtection="1">
      <alignment horizontal="left" vertical="top" wrapText="1"/>
      <protection locked="0"/>
    </xf>
    <xf numFmtId="0" fontId="44" fillId="2" borderId="1" xfId="0" applyFont="1" applyFill="1" applyBorder="1" applyAlignment="1" applyProtection="1">
      <alignment horizontal="left" vertical="top" wrapText="1"/>
      <protection locked="0"/>
    </xf>
    <xf numFmtId="0" fontId="40" fillId="0" borderId="21" xfId="0" applyFont="1" applyBorder="1" applyAlignment="1">
      <alignment horizontal="center" vertical="top" textRotation="90" wrapText="1"/>
    </xf>
    <xf numFmtId="0" fontId="32" fillId="0" borderId="0" xfId="0" applyFont="1"/>
    <xf numFmtId="0" fontId="32" fillId="0" borderId="0" xfId="0" applyFont="1" applyAlignment="1">
      <alignment vertical="center"/>
    </xf>
    <xf numFmtId="0" fontId="0" fillId="30" borderId="0" xfId="0" applyFill="1"/>
    <xf numFmtId="9" fontId="0" fillId="30" borderId="46" xfId="0" applyNumberFormat="1" applyFill="1" applyBorder="1" applyAlignment="1">
      <alignment horizontal="center" vertical="center"/>
    </xf>
    <xf numFmtId="0" fontId="0" fillId="30" borderId="0" xfId="0" applyFill="1" applyProtection="1">
      <protection locked="0"/>
    </xf>
    <xf numFmtId="9" fontId="0" fillId="30" borderId="48" xfId="0" applyNumberFormat="1" applyFill="1" applyBorder="1" applyAlignment="1">
      <alignment horizontal="center" vertical="center"/>
    </xf>
    <xf numFmtId="0" fontId="39" fillId="29" borderId="0" xfId="1" applyFont="1" applyFill="1" applyBorder="1" applyAlignment="1" applyProtection="1">
      <alignment horizontal="center" vertical="top" textRotation="90" wrapText="1"/>
    </xf>
    <xf numFmtId="0" fontId="41" fillId="0" borderId="0" xfId="0" applyFont="1" applyAlignment="1">
      <alignment horizontal="left" vertical="top" wrapText="1"/>
    </xf>
    <xf numFmtId="0" fontId="41" fillId="0" borderId="0" xfId="0" applyFont="1" applyAlignment="1">
      <alignment horizontal="left" vertical="top"/>
    </xf>
    <xf numFmtId="0" fontId="41" fillId="0" borderId="0" xfId="0" applyFont="1" applyAlignment="1" applyProtection="1">
      <alignment horizontal="center" vertical="top"/>
      <protection locked="0"/>
    </xf>
    <xf numFmtId="0" fontId="41" fillId="0" borderId="0" xfId="0" applyFont="1" applyAlignment="1" applyProtection="1">
      <alignment horizontal="left" vertical="top" wrapText="1"/>
      <protection locked="0"/>
    </xf>
    <xf numFmtId="0" fontId="39" fillId="32" borderId="21" xfId="0" applyFont="1" applyFill="1" applyBorder="1" applyAlignment="1">
      <alignment horizontal="center" vertical="center"/>
    </xf>
    <xf numFmtId="0" fontId="39" fillId="32" borderId="21" xfId="0" applyFont="1" applyFill="1" applyBorder="1" applyAlignment="1">
      <alignment horizontal="left" vertical="center" wrapText="1"/>
    </xf>
    <xf numFmtId="0" fontId="39" fillId="32" borderId="21" xfId="0" applyFont="1" applyFill="1" applyBorder="1" applyAlignment="1" applyProtection="1">
      <alignment horizontal="center" vertical="center" wrapText="1"/>
      <protection locked="0"/>
    </xf>
    <xf numFmtId="0" fontId="39" fillId="32" borderId="21" xfId="0" applyFont="1" applyFill="1" applyBorder="1" applyAlignment="1" applyProtection="1">
      <alignment horizontal="left" vertical="center" wrapText="1"/>
      <protection locked="0"/>
    </xf>
    <xf numFmtId="0" fontId="39" fillId="32" borderId="21" xfId="0" applyFont="1" applyFill="1" applyBorder="1" applyAlignment="1">
      <alignment horizontal="center" vertical="top"/>
    </xf>
    <xf numFmtId="0" fontId="42" fillId="0" borderId="25" xfId="0" applyFont="1" applyBorder="1" applyAlignment="1">
      <alignment horizontal="left" vertical="top"/>
    </xf>
    <xf numFmtId="0" fontId="39" fillId="0" borderId="1" xfId="0" applyFont="1" applyBorder="1" applyAlignment="1">
      <alignment horizontal="center" vertical="top" textRotation="90"/>
    </xf>
    <xf numFmtId="0" fontId="42" fillId="0" borderId="19" xfId="0" applyFont="1" applyBorder="1" applyAlignment="1">
      <alignment horizontal="left" vertical="top"/>
    </xf>
    <xf numFmtId="0" fontId="41" fillId="0" borderId="18" xfId="0" applyFont="1" applyBorder="1" applyAlignment="1">
      <alignment horizontal="left" vertical="top" wrapText="1"/>
    </xf>
    <xf numFmtId="0" fontId="41" fillId="0" borderId="18" xfId="0" applyFont="1" applyBorder="1" applyAlignment="1">
      <alignment horizontal="left" vertical="top"/>
    </xf>
    <xf numFmtId="0" fontId="41" fillId="0" borderId="3" xfId="0" applyFont="1" applyBorder="1" applyAlignment="1">
      <alignment horizontal="left" vertical="top"/>
    </xf>
    <xf numFmtId="0" fontId="41" fillId="0" borderId="3" xfId="0" applyFont="1" applyBorder="1" applyAlignment="1" applyProtection="1">
      <alignment horizontal="center" vertical="top"/>
      <protection locked="0"/>
    </xf>
    <xf numFmtId="0" fontId="41" fillId="0" borderId="3" xfId="0" applyFont="1" applyBorder="1" applyAlignment="1" applyProtection="1">
      <alignment horizontal="left" vertical="top" wrapText="1"/>
      <protection locked="0"/>
    </xf>
    <xf numFmtId="0" fontId="39" fillId="0" borderId="44" xfId="0" applyFont="1" applyBorder="1" applyAlignment="1">
      <alignment horizontal="right" vertical="top" wrapText="1"/>
    </xf>
    <xf numFmtId="0" fontId="39" fillId="0" borderId="0" xfId="0" applyFont="1" applyAlignment="1">
      <alignment horizontal="right" vertical="top"/>
    </xf>
    <xf numFmtId="0" fontId="31" fillId="0" borderId="0" xfId="0" applyFont="1" applyAlignment="1">
      <alignment horizontal="right" vertical="top"/>
    </xf>
    <xf numFmtId="0" fontId="39" fillId="0" borderId="23" xfId="0" applyFont="1" applyBorder="1" applyAlignment="1">
      <alignment horizontal="center" vertical="top" textRotation="90"/>
    </xf>
    <xf numFmtId="0" fontId="39" fillId="29" borderId="24" xfId="1" applyFont="1" applyFill="1" applyBorder="1" applyAlignment="1" applyProtection="1">
      <alignment horizontal="center" vertical="top" textRotation="90" wrapText="1"/>
    </xf>
    <xf numFmtId="0" fontId="9" fillId="0" borderId="3" xfId="3" applyFont="1" applyBorder="1" applyAlignment="1">
      <alignment horizontal="left" vertical="top" wrapText="1"/>
    </xf>
    <xf numFmtId="0" fontId="9" fillId="0" borderId="0" xfId="3" applyFont="1" applyAlignment="1">
      <alignment horizontal="left" vertical="top" wrapText="1"/>
    </xf>
    <xf numFmtId="0" fontId="53" fillId="0" borderId="0" xfId="0" applyFont="1" applyAlignment="1">
      <alignment horizontal="left" vertical="top"/>
    </xf>
    <xf numFmtId="0" fontId="0" fillId="0" borderId="0" xfId="0" applyAlignment="1">
      <alignment horizontal="left" vertical="top"/>
    </xf>
    <xf numFmtId="0" fontId="0" fillId="0" borderId="0" xfId="0" applyAlignment="1">
      <alignment horizontal="left"/>
    </xf>
    <xf numFmtId="0" fontId="5" fillId="0" borderId="0" xfId="3" applyAlignment="1">
      <alignment horizontal="left"/>
    </xf>
    <xf numFmtId="0" fontId="27" fillId="0" borderId="0" xfId="3" applyFont="1" applyAlignment="1">
      <alignment horizontal="left" vertical="top" wrapText="1"/>
    </xf>
    <xf numFmtId="0" fontId="27" fillId="0" borderId="0" xfId="3" applyFont="1"/>
    <xf numFmtId="0" fontId="27" fillId="0" borderId="0" xfId="3" applyFont="1" applyAlignment="1">
      <alignment horizontal="left"/>
    </xf>
    <xf numFmtId="0" fontId="54" fillId="0" borderId="0" xfId="3" applyFont="1" applyAlignment="1">
      <alignment horizontal="left"/>
    </xf>
    <xf numFmtId="0" fontId="27" fillId="0" borderId="0" xfId="3" applyFont="1" applyAlignment="1">
      <alignment horizontal="center" vertical="center"/>
    </xf>
    <xf numFmtId="0" fontId="9" fillId="0" borderId="0" xfId="3" applyFont="1" applyAlignment="1">
      <alignment horizontal="left" vertical="top"/>
    </xf>
    <xf numFmtId="0" fontId="8" fillId="0" borderId="0" xfId="3" applyFont="1" applyAlignment="1">
      <alignment horizontal="left" vertical="top"/>
    </xf>
    <xf numFmtId="0" fontId="8" fillId="0" borderId="0" xfId="3" applyFont="1" applyAlignment="1">
      <alignment horizontal="left"/>
    </xf>
    <xf numFmtId="0" fontId="9" fillId="0" borderId="0" xfId="3" applyFont="1" applyAlignment="1">
      <alignment horizontal="left"/>
    </xf>
    <xf numFmtId="0" fontId="0" fillId="0" borderId="0" xfId="0" applyAlignment="1">
      <alignment horizontal="center"/>
    </xf>
    <xf numFmtId="0" fontId="55" fillId="0" borderId="0" xfId="3" applyFont="1" applyAlignment="1">
      <alignment horizontal="left" vertical="center"/>
    </xf>
    <xf numFmtId="0" fontId="9" fillId="0" borderId="0" xfId="0" applyFont="1" applyAlignment="1">
      <alignment horizontal="left"/>
    </xf>
    <xf numFmtId="0" fontId="5" fillId="0" borderId="27" xfId="3" applyBorder="1" applyAlignment="1">
      <alignment horizontal="left" indent="1"/>
    </xf>
    <xf numFmtId="0" fontId="5" fillId="0" borderId="28" xfId="3" applyBorder="1"/>
    <xf numFmtId="0" fontId="5" fillId="0" borderId="29" xfId="3" applyBorder="1"/>
    <xf numFmtId="0" fontId="46" fillId="2" borderId="21" xfId="0" applyFont="1" applyFill="1" applyBorder="1" applyAlignment="1">
      <alignment horizontal="left" vertical="top" wrapText="1"/>
    </xf>
    <xf numFmtId="0" fontId="9" fillId="0" borderId="41" xfId="3" applyFont="1" applyBorder="1" applyAlignment="1">
      <alignment horizontal="left" vertical="top" wrapText="1"/>
    </xf>
    <xf numFmtId="0" fontId="9" fillId="0" borderId="16" xfId="3" applyFont="1" applyBorder="1" applyAlignment="1">
      <alignment horizontal="left" vertical="top" wrapText="1"/>
    </xf>
    <xf numFmtId="0" fontId="40" fillId="0" borderId="1" xfId="1" applyFont="1" applyFill="1" applyBorder="1" applyAlignment="1" applyProtection="1">
      <alignment horizontal="left" vertical="top" wrapText="1"/>
      <protection locked="0"/>
    </xf>
    <xf numFmtId="0" fontId="40" fillId="0" borderId="1" xfId="1" applyFont="1" applyFill="1" applyBorder="1" applyAlignment="1" applyProtection="1">
      <alignment horizontal="left" vertical="center" wrapText="1"/>
      <protection locked="0"/>
    </xf>
    <xf numFmtId="0" fontId="40" fillId="35" borderId="1" xfId="0" applyFont="1" applyFill="1" applyBorder="1" applyAlignment="1">
      <alignment horizontal="left" vertical="top" wrapText="1"/>
    </xf>
    <xf numFmtId="0" fontId="40" fillId="0" borderId="19" xfId="0" applyFont="1" applyBorder="1" applyAlignment="1">
      <alignment horizontal="left" vertical="top" wrapText="1"/>
    </xf>
    <xf numFmtId="0" fontId="39" fillId="29" borderId="20" xfId="0" applyFont="1" applyFill="1" applyBorder="1" applyAlignment="1">
      <alignment horizontal="center" vertical="top"/>
    </xf>
    <xf numFmtId="0" fontId="39" fillId="29" borderId="1" xfId="1" applyFont="1" applyFill="1" applyBorder="1" applyAlignment="1" applyProtection="1">
      <alignment horizontal="center" vertical="top" wrapText="1"/>
    </xf>
    <xf numFmtId="0" fontId="39" fillId="29" borderId="25" xfId="1" applyFont="1" applyFill="1" applyBorder="1" applyAlignment="1" applyProtection="1">
      <alignment horizontal="center" vertical="top" wrapText="1"/>
    </xf>
    <xf numFmtId="0" fontId="39" fillId="29" borderId="20" xfId="1" applyFont="1" applyFill="1" applyBorder="1" applyAlignment="1" applyProtection="1">
      <alignment horizontal="center" vertical="top" wrapText="1"/>
    </xf>
    <xf numFmtId="0" fontId="39" fillId="35" borderId="1" xfId="1" applyFont="1" applyFill="1" applyBorder="1" applyAlignment="1" applyProtection="1">
      <alignment horizontal="center" vertical="top" wrapText="1"/>
    </xf>
    <xf numFmtId="0" fontId="39" fillId="2" borderId="20" xfId="0" applyFont="1" applyFill="1" applyBorder="1" applyAlignment="1">
      <alignment horizontal="left" vertical="top" wrapText="1"/>
    </xf>
    <xf numFmtId="0" fontId="39" fillId="2" borderId="1" xfId="0" applyFont="1" applyFill="1" applyBorder="1" applyAlignment="1">
      <alignment horizontal="left" vertical="top" wrapText="1"/>
    </xf>
    <xf numFmtId="0" fontId="39" fillId="29" borderId="0" xfId="1" applyFont="1" applyFill="1" applyBorder="1" applyAlignment="1" applyProtection="1">
      <alignment horizontal="center" vertical="top" wrapText="1"/>
    </xf>
    <xf numFmtId="0" fontId="39" fillId="29" borderId="44" xfId="1" applyFont="1" applyFill="1" applyBorder="1" applyAlignment="1" applyProtection="1">
      <alignment horizontal="center" vertical="top" wrapText="1"/>
    </xf>
    <xf numFmtId="0" fontId="39" fillId="29" borderId="21" xfId="1" applyFont="1" applyFill="1" applyBorder="1" applyAlignment="1" applyProtection="1">
      <alignment horizontal="center" vertical="top" wrapText="1"/>
    </xf>
    <xf numFmtId="0" fontId="39" fillId="29" borderId="22" xfId="1" applyFont="1" applyFill="1" applyBorder="1" applyAlignment="1" applyProtection="1">
      <alignment horizontal="center" vertical="top" wrapText="1"/>
    </xf>
    <xf numFmtId="0" fontId="3" fillId="0" borderId="0" xfId="0" applyFont="1" applyAlignment="1">
      <alignment horizontal="left" vertical="top" wrapText="1"/>
    </xf>
    <xf numFmtId="0" fontId="3" fillId="0" borderId="2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56" fillId="0" borderId="0" xfId="3" applyFont="1" applyAlignment="1">
      <alignment vertical="top"/>
    </xf>
    <xf numFmtId="0" fontId="48" fillId="0" borderId="17" xfId="3" applyFont="1" applyBorder="1" applyAlignment="1">
      <alignment horizontal="left" vertical="top" wrapText="1"/>
    </xf>
    <xf numFmtId="0" fontId="9" fillId="0" borderId="0" xfId="3" applyFont="1" applyAlignment="1">
      <alignment vertical="top" wrapText="1"/>
    </xf>
    <xf numFmtId="0" fontId="9" fillId="0" borderId="0" xfId="3" applyFont="1" applyAlignment="1">
      <alignment vertical="top"/>
    </xf>
    <xf numFmtId="0" fontId="27" fillId="0" borderId="0" xfId="3" applyFont="1" applyAlignment="1">
      <alignment vertical="top"/>
    </xf>
    <xf numFmtId="0" fontId="30" fillId="0" borderId="0" xfId="3" applyFont="1" applyAlignment="1">
      <alignment vertical="top"/>
    </xf>
    <xf numFmtId="0" fontId="30" fillId="0" borderId="0" xfId="3" applyFont="1" applyAlignment="1">
      <alignment vertical="top" wrapText="1"/>
    </xf>
    <xf numFmtId="0" fontId="27" fillId="3" borderId="1" xfId="3" applyFont="1" applyFill="1" applyBorder="1" applyAlignment="1">
      <alignment horizontal="left" vertical="center"/>
    </xf>
    <xf numFmtId="0" fontId="27" fillId="3" borderId="1" xfId="3" applyFont="1" applyFill="1" applyBorder="1" applyAlignment="1">
      <alignment horizontal="left" vertical="center" wrapText="1"/>
    </xf>
    <xf numFmtId="0" fontId="9" fillId="0" borderId="1" xfId="3" applyFont="1" applyBorder="1" applyAlignment="1">
      <alignment horizontal="left" vertical="center" wrapText="1"/>
    </xf>
    <xf numFmtId="0" fontId="9" fillId="0" borderId="0" xfId="0" applyFont="1" applyAlignment="1">
      <alignment horizontal="right" vertical="top" wrapText="1"/>
    </xf>
    <xf numFmtId="0" fontId="31" fillId="29" borderId="49" xfId="0" applyFont="1" applyFill="1" applyBorder="1" applyAlignment="1">
      <alignment horizontal="left" vertical="center" wrapText="1"/>
    </xf>
    <xf numFmtId="9" fontId="0" fillId="30" borderId="50" xfId="0" applyNumberFormat="1" applyFill="1" applyBorder="1" applyAlignment="1">
      <alignment horizontal="center" vertical="center"/>
    </xf>
    <xf numFmtId="0" fontId="31" fillId="29" borderId="51" xfId="0" applyFont="1" applyFill="1" applyBorder="1" applyAlignment="1">
      <alignment horizontal="left" vertical="center" wrapText="1"/>
    </xf>
    <xf numFmtId="9" fontId="0" fillId="30" borderId="52" xfId="0" applyNumberFormat="1" applyFill="1" applyBorder="1" applyAlignment="1">
      <alignment horizontal="center" vertical="center"/>
    </xf>
    <xf numFmtId="0" fontId="31" fillId="31" borderId="45" xfId="0" applyFont="1" applyFill="1" applyBorder="1" applyAlignment="1">
      <alignment vertical="center" wrapText="1"/>
    </xf>
    <xf numFmtId="0" fontId="31" fillId="31" borderId="47" xfId="0" applyFont="1" applyFill="1" applyBorder="1" applyAlignment="1">
      <alignment vertical="center" wrapText="1"/>
    </xf>
    <xf numFmtId="0" fontId="31" fillId="2" borderId="45" xfId="0" applyFont="1" applyFill="1" applyBorder="1" applyAlignment="1" applyProtection="1">
      <alignment vertical="center" wrapText="1"/>
      <protection locked="0"/>
    </xf>
    <xf numFmtId="0" fontId="37" fillId="30" borderId="46" xfId="0" applyFont="1" applyFill="1" applyBorder="1" applyAlignment="1" applyProtection="1">
      <alignment vertical="center" wrapText="1"/>
      <protection locked="0"/>
    </xf>
    <xf numFmtId="0" fontId="31" fillId="2" borderId="47" xfId="0" applyFont="1" applyFill="1" applyBorder="1" applyAlignment="1" applyProtection="1">
      <alignment vertical="center" wrapText="1"/>
      <protection locked="0"/>
    </xf>
    <xf numFmtId="0" fontId="37" fillId="30" borderId="48" xfId="0" applyFont="1" applyFill="1" applyBorder="1" applyAlignment="1" applyProtection="1">
      <alignment vertical="center" wrapText="1"/>
      <protection locked="0"/>
    </xf>
    <xf numFmtId="0" fontId="31" fillId="2" borderId="49" xfId="0" applyFont="1" applyFill="1" applyBorder="1" applyAlignment="1" applyProtection="1">
      <alignment vertical="center" wrapText="1"/>
      <protection locked="0"/>
    </xf>
    <xf numFmtId="0" fontId="37" fillId="30" borderId="50" xfId="0" applyFont="1" applyFill="1" applyBorder="1" applyAlignment="1" applyProtection="1">
      <alignment vertical="center" wrapText="1"/>
      <protection locked="0"/>
    </xf>
    <xf numFmtId="0" fontId="57" fillId="0" borderId="1" xfId="0" applyFont="1" applyBorder="1" applyAlignment="1">
      <alignment wrapText="1"/>
    </xf>
    <xf numFmtId="0" fontId="59" fillId="2" borderId="1" xfId="0" applyFont="1" applyFill="1" applyBorder="1"/>
    <xf numFmtId="0" fontId="40" fillId="0" borderId="1" xfId="0" applyFont="1" applyBorder="1" applyAlignment="1">
      <alignment vertical="top" wrapText="1"/>
    </xf>
    <xf numFmtId="0" fontId="39" fillId="2" borderId="1" xfId="0" applyFont="1" applyFill="1" applyBorder="1" applyAlignment="1">
      <alignment vertical="top"/>
    </xf>
    <xf numFmtId="0" fontId="60" fillId="0" borderId="1" xfId="0" applyFont="1" applyBorder="1" applyAlignment="1">
      <alignment horizontal="left" vertical="top" wrapText="1"/>
    </xf>
    <xf numFmtId="0" fontId="59" fillId="2" borderId="1" xfId="0" applyFont="1" applyFill="1" applyBorder="1" applyAlignment="1">
      <alignment vertical="top"/>
    </xf>
    <xf numFmtId="0" fontId="39" fillId="2" borderId="1" xfId="0" applyFont="1" applyFill="1" applyBorder="1" applyAlignment="1">
      <alignment horizontal="left" vertical="top"/>
    </xf>
    <xf numFmtId="0" fontId="39" fillId="3" borderId="1" xfId="0" applyFont="1" applyFill="1" applyBorder="1" applyAlignment="1">
      <alignment horizontal="left" vertical="top" wrapText="1"/>
    </xf>
    <xf numFmtId="0" fontId="39" fillId="3" borderId="1" xfId="0" applyFont="1" applyFill="1" applyBorder="1" applyAlignment="1" applyProtection="1">
      <alignment horizontal="left" vertical="top" wrapText="1"/>
      <protection locked="0"/>
    </xf>
    <xf numFmtId="0" fontId="40" fillId="36" borderId="1" xfId="0" applyFont="1" applyFill="1" applyBorder="1" applyAlignment="1">
      <alignment horizontal="left" vertical="top"/>
    </xf>
    <xf numFmtId="0" fontId="40" fillId="36" borderId="1" xfId="0" applyFont="1" applyFill="1" applyBorder="1" applyAlignment="1">
      <alignment horizontal="left" vertical="top" wrapText="1"/>
    </xf>
    <xf numFmtId="0" fontId="40" fillId="36" borderId="1" xfId="0" applyFont="1" applyFill="1" applyBorder="1" applyAlignment="1" applyProtection="1">
      <alignment horizontal="left" vertical="top"/>
      <protection locked="0"/>
    </xf>
    <xf numFmtId="0" fontId="40" fillId="36" borderId="1" xfId="0" applyFont="1" applyFill="1" applyBorder="1" applyAlignment="1" applyProtection="1">
      <alignment horizontal="left" vertical="top" wrapText="1"/>
      <protection locked="0"/>
    </xf>
    <xf numFmtId="0" fontId="40" fillId="37" borderId="20" xfId="1" applyFont="1" applyFill="1" applyBorder="1" applyAlignment="1" applyProtection="1">
      <alignment horizontal="left" vertical="top" wrapText="1"/>
    </xf>
    <xf numFmtId="0" fontId="40" fillId="0" borderId="20" xfId="1" quotePrefix="1" applyFont="1" applyBorder="1" applyAlignment="1" applyProtection="1">
      <alignment horizontal="left" vertical="top"/>
    </xf>
    <xf numFmtId="0" fontId="40" fillId="0" borderId="20" xfId="1" applyFont="1" applyBorder="1" applyAlignment="1" applyProtection="1">
      <alignment horizontal="left" vertical="top" wrapText="1"/>
    </xf>
    <xf numFmtId="0" fontId="40" fillId="0" borderId="20" xfId="3" applyFont="1" applyBorder="1" applyAlignment="1">
      <alignment horizontal="left" vertical="top" wrapText="1"/>
    </xf>
    <xf numFmtId="0" fontId="40" fillId="0" borderId="1" xfId="1" quotePrefix="1" applyFont="1" applyFill="1" applyBorder="1" applyAlignment="1" applyProtection="1">
      <alignment horizontal="left" vertical="top"/>
    </xf>
    <xf numFmtId="0" fontId="9" fillId="0" borderId="1" xfId="0" applyFont="1" applyBorder="1" applyAlignment="1">
      <alignment horizontal="left" vertical="top" wrapText="1"/>
    </xf>
    <xf numFmtId="0" fontId="5" fillId="0" borderId="0" xfId="3" applyAlignment="1">
      <alignment vertical="center" wrapText="1"/>
    </xf>
    <xf numFmtId="0" fontId="5" fillId="0" borderId="0" xfId="3" applyAlignment="1">
      <alignment vertical="center"/>
    </xf>
    <xf numFmtId="168" fontId="9" fillId="0" borderId="0" xfId="3" applyNumberFormat="1" applyFont="1" applyAlignment="1">
      <alignment horizontal="left"/>
    </xf>
    <xf numFmtId="0" fontId="54" fillId="0" borderId="0" xfId="3" applyFont="1" applyAlignment="1">
      <alignment horizontal="left" vertical="center" wrapText="1"/>
    </xf>
    <xf numFmtId="0" fontId="4" fillId="27" borderId="26" xfId="3" applyFont="1" applyFill="1" applyBorder="1" applyAlignment="1">
      <alignment horizontal="left" vertical="top" wrapText="1"/>
    </xf>
    <xf numFmtId="0" fontId="0" fillId="27" borderId="33" xfId="0" applyFill="1" applyBorder="1"/>
    <xf numFmtId="0" fontId="33" fillId="28" borderId="0" xfId="3" applyFont="1" applyFill="1" applyAlignment="1">
      <alignment horizontal="center" vertical="top" wrapText="1"/>
    </xf>
    <xf numFmtId="0" fontId="0" fillId="0" borderId="0" xfId="0" applyAlignment="1">
      <alignment horizontal="center" vertical="top" wrapText="1"/>
    </xf>
    <xf numFmtId="0" fontId="38" fillId="30" borderId="0" xfId="0" applyFont="1" applyFill="1" applyAlignment="1" applyProtection="1">
      <alignment horizontal="center" vertical="top"/>
      <protection locked="0"/>
    </xf>
    <xf numFmtId="0" fontId="34" fillId="30" borderId="0" xfId="0" applyFont="1" applyFill="1" applyAlignment="1" applyProtection="1">
      <alignment horizontal="center" vertical="top"/>
      <protection locked="0"/>
    </xf>
    <xf numFmtId="0" fontId="36" fillId="30" borderId="0" xfId="0" applyFont="1" applyFill="1" applyAlignment="1">
      <alignment vertical="top" wrapText="1"/>
    </xf>
    <xf numFmtId="0" fontId="36" fillId="30" borderId="0" xfId="0" applyFont="1" applyFill="1"/>
    <xf numFmtId="0" fontId="45" fillId="0" borderId="0" xfId="0" applyFont="1" applyAlignment="1">
      <alignment horizontal="left" vertical="top" wrapText="1"/>
    </xf>
    <xf numFmtId="0" fontId="40" fillId="0" borderId="0" xfId="0" applyFont="1" applyAlignment="1">
      <alignment horizontal="left" vertical="top" wrapText="1"/>
    </xf>
    <xf numFmtId="0" fontId="39" fillId="2" borderId="1" xfId="0" applyFont="1" applyFill="1" applyBorder="1" applyAlignment="1">
      <alignment horizontal="right" vertical="top" wrapText="1"/>
    </xf>
    <xf numFmtId="0" fontId="0" fillId="0" borderId="1" xfId="0" applyBorder="1" applyAlignment="1">
      <alignment horizontal="right" vertical="top" wrapText="1"/>
    </xf>
    <xf numFmtId="0" fontId="39" fillId="2" borderId="1" xfId="0" applyFont="1" applyFill="1" applyBorder="1" applyAlignment="1">
      <alignment horizontal="right" vertical="top"/>
    </xf>
    <xf numFmtId="0" fontId="31" fillId="0" borderId="1" xfId="0" applyFont="1" applyBorder="1" applyAlignment="1">
      <alignment horizontal="right" vertical="top"/>
    </xf>
    <xf numFmtId="0" fontId="40" fillId="29" borderId="20" xfId="0" applyFont="1" applyFill="1" applyBorder="1" applyAlignment="1">
      <alignment horizontal="left" vertical="top" wrapText="1"/>
    </xf>
    <xf numFmtId="0" fontId="40" fillId="29" borderId="22" xfId="0" applyFont="1" applyFill="1" applyBorder="1" applyAlignment="1">
      <alignment horizontal="left" vertical="top" wrapText="1"/>
    </xf>
    <xf numFmtId="0" fontId="39" fillId="29" borderId="20" xfId="0" applyFont="1" applyFill="1" applyBorder="1" applyAlignment="1">
      <alignment horizontal="center" vertical="top"/>
    </xf>
    <xf numFmtId="0" fontId="0" fillId="0" borderId="22" xfId="0" applyBorder="1" applyAlignment="1">
      <alignment horizontal="center" vertical="top"/>
    </xf>
    <xf numFmtId="0" fontId="51" fillId="27" borderId="2" xfId="0" applyFont="1" applyFill="1" applyBorder="1" applyAlignment="1">
      <alignment horizontal="left" vertical="top" wrapText="1"/>
    </xf>
    <xf numFmtId="0" fontId="52" fillId="27" borderId="3" xfId="0" applyFont="1" applyFill="1" applyBorder="1" applyAlignment="1">
      <alignment horizontal="left" vertical="top" wrapText="1"/>
    </xf>
    <xf numFmtId="0" fontId="0" fillId="27" borderId="3" xfId="0" applyFill="1" applyBorder="1" applyAlignment="1">
      <alignment vertical="top"/>
    </xf>
    <xf numFmtId="0" fontId="39" fillId="29" borderId="20" xfId="1" applyFont="1" applyFill="1" applyBorder="1" applyAlignment="1" applyProtection="1">
      <alignment horizontal="center" vertical="top" wrapText="1"/>
    </xf>
    <xf numFmtId="0" fontId="0" fillId="0" borderId="21" xfId="0" applyBorder="1" applyAlignment="1">
      <alignment horizontal="center" vertical="top" wrapText="1"/>
    </xf>
    <xf numFmtId="0" fontId="39" fillId="0" borderId="20" xfId="0" applyFont="1" applyBorder="1" applyAlignment="1">
      <alignment horizontal="center" vertical="top" textRotation="90"/>
    </xf>
    <xf numFmtId="0" fontId="0" fillId="0" borderId="22" xfId="0" applyBorder="1" applyAlignment="1">
      <alignment horizontal="center" vertical="top" textRotation="90"/>
    </xf>
    <xf numFmtId="0" fontId="0" fillId="0" borderId="21" xfId="0" applyBorder="1" applyAlignment="1">
      <alignment horizontal="center" vertical="top" textRotation="90"/>
    </xf>
    <xf numFmtId="0" fontId="39" fillId="0" borderId="20" xfId="0" applyFont="1" applyBorder="1" applyAlignment="1">
      <alignment horizontal="center" vertical="top" textRotation="90" wrapText="1"/>
    </xf>
    <xf numFmtId="0" fontId="0" fillId="0" borderId="21" xfId="0" applyBorder="1" applyAlignment="1">
      <alignment horizontal="center" vertical="top" textRotation="90"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40" fillId="29" borderId="25" xfId="0" applyFont="1" applyFill="1" applyBorder="1" applyAlignment="1">
      <alignment horizontal="left" vertical="top" wrapText="1"/>
    </xf>
    <xf numFmtId="0" fontId="40" fillId="29" borderId="44" xfId="0" applyFont="1" applyFill="1" applyBorder="1" applyAlignment="1">
      <alignment horizontal="left" vertical="top" wrapText="1"/>
    </xf>
    <xf numFmtId="0" fontId="39" fillId="29" borderId="22" xfId="1" applyFont="1" applyFill="1" applyBorder="1" applyAlignment="1" applyProtection="1">
      <alignment horizontal="center" vertical="top" textRotation="90" wrapText="1"/>
    </xf>
    <xf numFmtId="0" fontId="0" fillId="0" borderId="22" xfId="0" applyBorder="1" applyAlignment="1">
      <alignment horizontal="center" vertical="top" textRotation="90" wrapText="1"/>
    </xf>
    <xf numFmtId="0" fontId="0" fillId="0" borderId="22" xfId="0" applyBorder="1" applyAlignment="1">
      <alignment horizontal="center" vertical="top" wrapText="1"/>
    </xf>
    <xf numFmtId="0" fontId="28" fillId="26" borderId="19" xfId="0" applyFont="1" applyFill="1" applyBorder="1" applyAlignment="1" applyProtection="1">
      <alignment horizontal="left" vertical="center" wrapText="1"/>
      <protection locked="0"/>
    </xf>
    <xf numFmtId="0" fontId="28" fillId="26" borderId="18" xfId="0" applyFont="1" applyFill="1" applyBorder="1" applyAlignment="1" applyProtection="1">
      <alignment horizontal="left" vertical="center" wrapText="1"/>
      <protection locked="0"/>
    </xf>
    <xf numFmtId="0" fontId="29" fillId="26" borderId="20" xfId="0" applyFont="1" applyFill="1" applyBorder="1" applyAlignment="1" applyProtection="1">
      <alignment horizontal="center" vertical="center" wrapText="1"/>
      <protection locked="0"/>
    </xf>
    <xf numFmtId="0" fontId="29" fillId="26" borderId="21" xfId="0" applyFont="1" applyFill="1" applyBorder="1" applyAlignment="1" applyProtection="1">
      <alignment horizontal="center" vertical="center" wrapText="1"/>
      <protection locked="0"/>
    </xf>
    <xf numFmtId="166" fontId="29" fillId="26" borderId="20" xfId="0" applyNumberFormat="1" applyFont="1" applyFill="1" applyBorder="1" applyAlignment="1" applyProtection="1">
      <alignment horizontal="center" vertical="center" wrapText="1"/>
      <protection locked="0"/>
    </xf>
    <xf numFmtId="166" fontId="29" fillId="26" borderId="21" xfId="0" applyNumberFormat="1" applyFont="1" applyFill="1" applyBorder="1" applyAlignment="1" applyProtection="1">
      <alignment horizontal="center" vertical="center" wrapText="1"/>
      <protection locked="0"/>
    </xf>
    <xf numFmtId="164" fontId="29" fillId="26" borderId="20" xfId="0" applyNumberFormat="1" applyFont="1" applyFill="1" applyBorder="1" applyAlignment="1" applyProtection="1">
      <alignment horizontal="center" vertical="center" wrapText="1"/>
      <protection locked="0"/>
    </xf>
    <xf numFmtId="164" fontId="29" fillId="26" borderId="21" xfId="0" applyNumberFormat="1" applyFont="1" applyFill="1" applyBorder="1" applyAlignment="1" applyProtection="1">
      <alignment horizontal="center" vertical="center" wrapText="1"/>
      <protection locked="0"/>
    </xf>
  </cellXfs>
  <cellStyles count="122">
    <cellStyle name="20% - Accent1 2" xfId="6" xr:uid="{00000000-0005-0000-0000-000000000000}"/>
    <cellStyle name="20% - Accent1 2 2" xfId="90" xr:uid="{00000000-0005-0000-0000-000001000000}"/>
    <cellStyle name="20% - Accent1 2_IHI" xfId="118" xr:uid="{00000000-0005-0000-0000-000002000000}"/>
    <cellStyle name="20% - Accent1 3" xfId="5" xr:uid="{00000000-0005-0000-0000-000003000000}"/>
    <cellStyle name="20% - Accent2 2" xfId="8" xr:uid="{00000000-0005-0000-0000-000004000000}"/>
    <cellStyle name="20% - Accent2 2 2" xfId="91" xr:uid="{00000000-0005-0000-0000-000005000000}"/>
    <cellStyle name="20% - Accent2 2_IHI" xfId="117" xr:uid="{00000000-0005-0000-0000-000006000000}"/>
    <cellStyle name="20% - Accent2 3" xfId="7" xr:uid="{00000000-0005-0000-0000-000007000000}"/>
    <cellStyle name="20% - Accent3 2" xfId="10" xr:uid="{00000000-0005-0000-0000-000008000000}"/>
    <cellStyle name="20% - Accent3 2 2" xfId="92" xr:uid="{00000000-0005-0000-0000-000009000000}"/>
    <cellStyle name="20% - Accent3 2_IHI" xfId="116" xr:uid="{00000000-0005-0000-0000-00000A000000}"/>
    <cellStyle name="20% - Accent3 3" xfId="9" xr:uid="{00000000-0005-0000-0000-00000B000000}"/>
    <cellStyle name="20% - Accent4 2" xfId="12" xr:uid="{00000000-0005-0000-0000-00000C000000}"/>
    <cellStyle name="20% - Accent4 2 2" xfId="93" xr:uid="{00000000-0005-0000-0000-00000D000000}"/>
    <cellStyle name="20% - Accent4 2_IHI" xfId="112" xr:uid="{00000000-0005-0000-0000-00000E000000}"/>
    <cellStyle name="20% - Accent4 3" xfId="11" xr:uid="{00000000-0005-0000-0000-00000F000000}"/>
    <cellStyle name="20% - Accent5 2" xfId="14" xr:uid="{00000000-0005-0000-0000-000010000000}"/>
    <cellStyle name="20% - Accent5 2 2" xfId="94" xr:uid="{00000000-0005-0000-0000-000011000000}"/>
    <cellStyle name="20% - Accent5 2_IHI" xfId="110" xr:uid="{00000000-0005-0000-0000-000012000000}"/>
    <cellStyle name="20% - Accent5 3" xfId="13" xr:uid="{00000000-0005-0000-0000-000013000000}"/>
    <cellStyle name="20% - Accent6 2" xfId="16" xr:uid="{00000000-0005-0000-0000-000014000000}"/>
    <cellStyle name="20% - Accent6 2 2" xfId="95" xr:uid="{00000000-0005-0000-0000-000015000000}"/>
    <cellStyle name="20% - Accent6 2_IHI" xfId="111" xr:uid="{00000000-0005-0000-0000-000016000000}"/>
    <cellStyle name="20% - Accent6 3" xfId="15" xr:uid="{00000000-0005-0000-0000-000017000000}"/>
    <cellStyle name="40% - Accent1 2" xfId="18" xr:uid="{00000000-0005-0000-0000-000018000000}"/>
    <cellStyle name="40% - Accent1 2 2" xfId="96" xr:uid="{00000000-0005-0000-0000-000019000000}"/>
    <cellStyle name="40% - Accent1 2_IHI" xfId="109" xr:uid="{00000000-0005-0000-0000-00001A000000}"/>
    <cellStyle name="40% - Accent1 3" xfId="17" xr:uid="{00000000-0005-0000-0000-00001B000000}"/>
    <cellStyle name="40% - Accent2 2" xfId="20" xr:uid="{00000000-0005-0000-0000-00001C000000}"/>
    <cellStyle name="40% - Accent2 2 2" xfId="97" xr:uid="{00000000-0005-0000-0000-00001D000000}"/>
    <cellStyle name="40% - Accent2 2_IHI" xfId="108" xr:uid="{00000000-0005-0000-0000-00001E000000}"/>
    <cellStyle name="40% - Accent2 3" xfId="19" xr:uid="{00000000-0005-0000-0000-00001F000000}"/>
    <cellStyle name="40% - Accent3 2" xfId="22" xr:uid="{00000000-0005-0000-0000-000020000000}"/>
    <cellStyle name="40% - Accent3 2 2" xfId="98" xr:uid="{00000000-0005-0000-0000-000021000000}"/>
    <cellStyle name="40% - Accent3 2_IHI" xfId="107" xr:uid="{00000000-0005-0000-0000-000022000000}"/>
    <cellStyle name="40% - Accent3 3" xfId="21" xr:uid="{00000000-0005-0000-0000-000023000000}"/>
    <cellStyle name="40% - Accent4 2" xfId="24" xr:uid="{00000000-0005-0000-0000-000024000000}"/>
    <cellStyle name="40% - Accent4 2 2" xfId="99" xr:uid="{00000000-0005-0000-0000-000025000000}"/>
    <cellStyle name="40% - Accent4 2_IHI" xfId="113" xr:uid="{00000000-0005-0000-0000-000026000000}"/>
    <cellStyle name="40% - Accent4 3" xfId="23" xr:uid="{00000000-0005-0000-0000-000027000000}"/>
    <cellStyle name="40% - Accent5 2" xfId="26" xr:uid="{00000000-0005-0000-0000-000028000000}"/>
    <cellStyle name="40% - Accent5 2 2" xfId="100" xr:uid="{00000000-0005-0000-0000-000029000000}"/>
    <cellStyle name="40% - Accent5 2_IHI" xfId="114" xr:uid="{00000000-0005-0000-0000-00002A000000}"/>
    <cellStyle name="40% - Accent5 3" xfId="25" xr:uid="{00000000-0005-0000-0000-00002B000000}"/>
    <cellStyle name="40% - Accent6 2" xfId="28" xr:uid="{00000000-0005-0000-0000-00002C000000}"/>
    <cellStyle name="40% - Accent6 2 2" xfId="101" xr:uid="{00000000-0005-0000-0000-00002D000000}"/>
    <cellStyle name="40% - Accent6 2_IHI" xfId="115" xr:uid="{00000000-0005-0000-0000-00002E000000}"/>
    <cellStyle name="40% - Accent6 3" xfId="27" xr:uid="{00000000-0005-0000-0000-00002F000000}"/>
    <cellStyle name="60% - Accent1 2" xfId="30" xr:uid="{00000000-0005-0000-0000-000030000000}"/>
    <cellStyle name="60% - Accent1 3" xfId="29" xr:uid="{00000000-0005-0000-0000-000031000000}"/>
    <cellStyle name="60% - Accent2 2" xfId="32" xr:uid="{00000000-0005-0000-0000-000032000000}"/>
    <cellStyle name="60% - Accent2 3" xfId="31" xr:uid="{00000000-0005-0000-0000-000033000000}"/>
    <cellStyle name="60% - Accent3 2" xfId="34" xr:uid="{00000000-0005-0000-0000-000034000000}"/>
    <cellStyle name="60% - Accent3 3" xfId="33" xr:uid="{00000000-0005-0000-0000-000035000000}"/>
    <cellStyle name="60% - Accent4 2" xfId="36" xr:uid="{00000000-0005-0000-0000-000036000000}"/>
    <cellStyle name="60% - Accent4 3" xfId="35" xr:uid="{00000000-0005-0000-0000-000037000000}"/>
    <cellStyle name="60% - Accent5 2" xfId="38" xr:uid="{00000000-0005-0000-0000-000038000000}"/>
    <cellStyle name="60% - Accent5 3" xfId="37" xr:uid="{00000000-0005-0000-0000-000039000000}"/>
    <cellStyle name="60% - Accent6 2" xfId="40" xr:uid="{00000000-0005-0000-0000-00003A000000}"/>
    <cellStyle name="60% - Accent6 3" xfId="39" xr:uid="{00000000-0005-0000-0000-00003B000000}"/>
    <cellStyle name="Accent1 2" xfId="42" xr:uid="{00000000-0005-0000-0000-00003C000000}"/>
    <cellStyle name="Accent1 3" xfId="41" xr:uid="{00000000-0005-0000-0000-00003D000000}"/>
    <cellStyle name="Accent2 2" xfId="44" xr:uid="{00000000-0005-0000-0000-00003E000000}"/>
    <cellStyle name="Accent2 3" xfId="43" xr:uid="{00000000-0005-0000-0000-00003F000000}"/>
    <cellStyle name="Accent3 2" xfId="46" xr:uid="{00000000-0005-0000-0000-000040000000}"/>
    <cellStyle name="Accent3 3" xfId="45" xr:uid="{00000000-0005-0000-0000-000041000000}"/>
    <cellStyle name="Accent4 2" xfId="48" xr:uid="{00000000-0005-0000-0000-000042000000}"/>
    <cellStyle name="Accent4 3" xfId="47" xr:uid="{00000000-0005-0000-0000-000043000000}"/>
    <cellStyle name="Accent5 2" xfId="50" xr:uid="{00000000-0005-0000-0000-000044000000}"/>
    <cellStyle name="Accent5 3" xfId="49" xr:uid="{00000000-0005-0000-0000-000045000000}"/>
    <cellStyle name="Accent6 2" xfId="52" xr:uid="{00000000-0005-0000-0000-000046000000}"/>
    <cellStyle name="Accent6 3" xfId="51" xr:uid="{00000000-0005-0000-0000-000047000000}"/>
    <cellStyle name="Bad 2" xfId="54" xr:uid="{00000000-0005-0000-0000-000048000000}"/>
    <cellStyle name="Bad 3" xfId="53" xr:uid="{00000000-0005-0000-0000-000049000000}"/>
    <cellStyle name="Calculation 2" xfId="56" xr:uid="{00000000-0005-0000-0000-00004A000000}"/>
    <cellStyle name="Calculation 3" xfId="55" xr:uid="{00000000-0005-0000-0000-00004B000000}"/>
    <cellStyle name="Check Cell 2" xfId="58" xr:uid="{00000000-0005-0000-0000-00004C000000}"/>
    <cellStyle name="Check Cell 3" xfId="57" xr:uid="{00000000-0005-0000-0000-00004D000000}"/>
    <cellStyle name="Explanatory Text" xfId="1" builtinId="53"/>
    <cellStyle name="Explanatory Text 2" xfId="60" xr:uid="{00000000-0005-0000-0000-00004F000000}"/>
    <cellStyle name="Explanatory Text 3" xfId="61" xr:uid="{00000000-0005-0000-0000-000050000000}"/>
    <cellStyle name="Explanatory Text 4" xfId="59" xr:uid="{00000000-0005-0000-0000-000051000000}"/>
    <cellStyle name="Good 2" xfId="63" xr:uid="{00000000-0005-0000-0000-000052000000}"/>
    <cellStyle name="Good 3" xfId="62" xr:uid="{00000000-0005-0000-0000-000053000000}"/>
    <cellStyle name="Heading 1 2" xfId="65" xr:uid="{00000000-0005-0000-0000-000054000000}"/>
    <cellStyle name="Heading 1 3" xfId="64" xr:uid="{00000000-0005-0000-0000-000055000000}"/>
    <cellStyle name="Heading 2 2" xfId="67" xr:uid="{00000000-0005-0000-0000-000056000000}"/>
    <cellStyle name="Heading 2 3" xfId="66" xr:uid="{00000000-0005-0000-0000-000057000000}"/>
    <cellStyle name="Heading 3 2" xfId="69" xr:uid="{00000000-0005-0000-0000-000058000000}"/>
    <cellStyle name="Heading 3 3" xfId="68" xr:uid="{00000000-0005-0000-0000-000059000000}"/>
    <cellStyle name="Heading 4 2" xfId="71" xr:uid="{00000000-0005-0000-0000-00005A000000}"/>
    <cellStyle name="Heading 4 3" xfId="70" xr:uid="{00000000-0005-0000-0000-00005B000000}"/>
    <cellStyle name="Input 2" xfId="73" xr:uid="{00000000-0005-0000-0000-00005C000000}"/>
    <cellStyle name="Input 3" xfId="72" xr:uid="{00000000-0005-0000-0000-00005D000000}"/>
    <cellStyle name="Linked Cell 2" xfId="75" xr:uid="{00000000-0005-0000-0000-00005E000000}"/>
    <cellStyle name="Linked Cell 3" xfId="74" xr:uid="{00000000-0005-0000-0000-00005F000000}"/>
    <cellStyle name="Neutral 2" xfId="77" xr:uid="{00000000-0005-0000-0000-000060000000}"/>
    <cellStyle name="Neutral 3" xfId="76" xr:uid="{00000000-0005-0000-0000-000061000000}"/>
    <cellStyle name="Normal" xfId="0" builtinId="0"/>
    <cellStyle name="Normal 2" xfId="3" xr:uid="{00000000-0005-0000-0000-000063000000}"/>
    <cellStyle name="Normal 3" xfId="2" xr:uid="{00000000-0005-0000-0000-000064000000}"/>
    <cellStyle name="Normal 3 2" xfId="78" xr:uid="{00000000-0005-0000-0000-000065000000}"/>
    <cellStyle name="Normal 3 3" xfId="102" xr:uid="{00000000-0005-0000-0000-000066000000}"/>
    <cellStyle name="Normal 3_IHI" xfId="119" xr:uid="{00000000-0005-0000-0000-000067000000}"/>
    <cellStyle name="Normal 4" xfId="4" xr:uid="{00000000-0005-0000-0000-000068000000}"/>
    <cellStyle name="Normal 4 2" xfId="103" xr:uid="{00000000-0005-0000-0000-000069000000}"/>
    <cellStyle name="Normal 4 3" xfId="104" xr:uid="{00000000-0005-0000-0000-00006A000000}"/>
    <cellStyle name="Normal 4_IHI" xfId="120" xr:uid="{00000000-0005-0000-0000-00006B000000}"/>
    <cellStyle name="Normal 5" xfId="89" xr:uid="{00000000-0005-0000-0000-00006C000000}"/>
    <cellStyle name="Normal 6" xfId="105" xr:uid="{00000000-0005-0000-0000-00006D000000}"/>
    <cellStyle name="Normal 6 2" xfId="106" xr:uid="{00000000-0005-0000-0000-00006E000000}"/>
    <cellStyle name="Normal 6_IHI" xfId="121" xr:uid="{00000000-0005-0000-0000-00006F000000}"/>
    <cellStyle name="Note 2" xfId="80" xr:uid="{00000000-0005-0000-0000-000070000000}"/>
    <cellStyle name="Note 3" xfId="79" xr:uid="{00000000-0005-0000-0000-000071000000}"/>
    <cellStyle name="Output 2" xfId="82" xr:uid="{00000000-0005-0000-0000-000072000000}"/>
    <cellStyle name="Output 3" xfId="81" xr:uid="{00000000-0005-0000-0000-000073000000}"/>
    <cellStyle name="Title 2" xfId="84" xr:uid="{00000000-0005-0000-0000-000074000000}"/>
    <cellStyle name="Title 3" xfId="83" xr:uid="{00000000-0005-0000-0000-000075000000}"/>
    <cellStyle name="Total 2" xfId="86" xr:uid="{00000000-0005-0000-0000-000076000000}"/>
    <cellStyle name="Total 3" xfId="85" xr:uid="{00000000-0005-0000-0000-000077000000}"/>
    <cellStyle name="Warning Text 2" xfId="88" xr:uid="{00000000-0005-0000-0000-000078000000}"/>
    <cellStyle name="Warning Text 3" xfId="87" xr:uid="{00000000-0005-0000-0000-000079000000}"/>
  </cellStyles>
  <dxfs count="0"/>
  <tableStyles count="0" defaultTableStyle="TableStyleMedium2"/>
  <colors>
    <mruColors>
      <color rgb="FFDDD9C4"/>
      <color rgb="FFFFFF66"/>
      <color rgb="FFFFFF99"/>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2</xdr:col>
      <xdr:colOff>2299812</xdr:colOff>
      <xdr:row>0</xdr:row>
      <xdr:rowOff>1082196</xdr:rowOff>
    </xdr:to>
    <xdr:pic>
      <xdr:nvPicPr>
        <xdr:cNvPr id="4" name="Picture 3">
          <a:extLst>
            <a:ext uri="{FF2B5EF4-FFF2-40B4-BE49-F238E27FC236}">
              <a16:creationId xmlns:a16="http://schemas.microsoft.com/office/drawing/2014/main" id="{33A4DE76-1845-4DCC-A0AD-00FF446042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281940"/>
          <a:ext cx="4057651" cy="796446"/>
        </a:xfrm>
        <a:prstGeom prst="rect">
          <a:avLst/>
        </a:prstGeom>
      </xdr:spPr>
    </xdr:pic>
    <xdr:clientData/>
  </xdr:twoCellAnchor>
  <xdr:twoCellAnchor editAs="oneCell">
    <xdr:from>
      <xdr:col>1</xdr:col>
      <xdr:colOff>66675</xdr:colOff>
      <xdr:row>1</xdr:row>
      <xdr:rowOff>76200</xdr:rowOff>
    </xdr:from>
    <xdr:to>
      <xdr:col>3</xdr:col>
      <xdr:colOff>1819275</xdr:colOff>
      <xdr:row>1</xdr:row>
      <xdr:rowOff>283845</xdr:rowOff>
    </xdr:to>
    <xdr:pic>
      <xdr:nvPicPr>
        <xdr:cNvPr id="5" name="Picture 4">
          <a:extLst>
            <a:ext uri="{FF2B5EF4-FFF2-40B4-BE49-F238E27FC236}">
              <a16:creationId xmlns:a16="http://schemas.microsoft.com/office/drawing/2014/main" id="{2F51B671-165D-45C9-943C-3E0CB998C12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420" y="1276350"/>
          <a:ext cx="5875020" cy="21717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dha-webdav.icognition.com.au/Users/CatherineDamoisy/AppData/Local/Microsoft/Windows/Temporary%20Internet%20Files/Content.Outlook/WQ3BN134/HI%20Conformance%20Test%20Specification%20v1%204%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7afa08-8b97-4aaf-a94a-23b5f71d4283">
  <we:reference id="317afa08-8b97-4aaf-a94a-23b5f71d4283" version="1.6.107.0" store="EXCatalog" storeType="EXCatalog"/>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9"/>
  <sheetViews>
    <sheetView showGridLines="0" tabSelected="1" zoomScale="80" zoomScaleNormal="80" workbookViewId="0">
      <selection activeCell="K21" sqref="K21"/>
    </sheetView>
  </sheetViews>
  <sheetFormatPr defaultColWidth="8.87890625" defaultRowHeight="12.7"/>
  <cols>
    <col min="1" max="1" width="8.87890625" style="1" customWidth="1"/>
    <col min="2" max="2" width="25.29296875" style="1" customWidth="1"/>
    <col min="3" max="3" width="35.1171875" style="1" customWidth="1"/>
    <col min="4" max="4" width="53.41015625" style="1" customWidth="1"/>
    <col min="5" max="5" width="11.87890625" style="1" customWidth="1"/>
    <col min="6" max="6" width="23.703125" style="1" customWidth="1"/>
    <col min="7" max="257" width="8.87890625" style="1"/>
    <col min="258" max="258" width="31.87890625" style="1" customWidth="1"/>
    <col min="259" max="259" width="23.703125" style="1" customWidth="1"/>
    <col min="260" max="260" width="35.87890625" style="1" customWidth="1"/>
    <col min="261" max="261" width="8.87890625" style="1"/>
    <col min="262" max="262" width="23.703125" style="1" customWidth="1"/>
    <col min="263" max="513" width="8.87890625" style="1"/>
    <col min="514" max="514" width="31.87890625" style="1" customWidth="1"/>
    <col min="515" max="515" width="23.703125" style="1" customWidth="1"/>
    <col min="516" max="516" width="35.87890625" style="1" customWidth="1"/>
    <col min="517" max="517" width="8.87890625" style="1"/>
    <col min="518" max="518" width="23.703125" style="1" customWidth="1"/>
    <col min="519" max="769" width="8.87890625" style="1"/>
    <col min="770" max="770" width="31.87890625" style="1" customWidth="1"/>
    <col min="771" max="771" width="23.703125" style="1" customWidth="1"/>
    <col min="772" max="772" width="35.87890625" style="1" customWidth="1"/>
    <col min="773" max="773" width="8.87890625" style="1"/>
    <col min="774" max="774" width="23.703125" style="1" customWidth="1"/>
    <col min="775" max="1025" width="8.87890625" style="1"/>
    <col min="1026" max="1026" width="31.87890625" style="1" customWidth="1"/>
    <col min="1027" max="1027" width="23.703125" style="1" customWidth="1"/>
    <col min="1028" max="1028" width="35.87890625" style="1" customWidth="1"/>
    <col min="1029" max="1029" width="8.87890625" style="1"/>
    <col min="1030" max="1030" width="23.703125" style="1" customWidth="1"/>
    <col min="1031" max="1281" width="8.87890625" style="1"/>
    <col min="1282" max="1282" width="31.87890625" style="1" customWidth="1"/>
    <col min="1283" max="1283" width="23.703125" style="1" customWidth="1"/>
    <col min="1284" max="1284" width="35.87890625" style="1" customWidth="1"/>
    <col min="1285" max="1285" width="8.87890625" style="1"/>
    <col min="1286" max="1286" width="23.703125" style="1" customWidth="1"/>
    <col min="1287" max="1537" width="8.87890625" style="1"/>
    <col min="1538" max="1538" width="31.87890625" style="1" customWidth="1"/>
    <col min="1539" max="1539" width="23.703125" style="1" customWidth="1"/>
    <col min="1540" max="1540" width="35.87890625" style="1" customWidth="1"/>
    <col min="1541" max="1541" width="8.87890625" style="1"/>
    <col min="1542" max="1542" width="23.703125" style="1" customWidth="1"/>
    <col min="1543" max="1793" width="8.87890625" style="1"/>
    <col min="1794" max="1794" width="31.87890625" style="1" customWidth="1"/>
    <col min="1795" max="1795" width="23.703125" style="1" customWidth="1"/>
    <col min="1796" max="1796" width="35.87890625" style="1" customWidth="1"/>
    <col min="1797" max="1797" width="8.87890625" style="1"/>
    <col min="1798" max="1798" width="23.703125" style="1" customWidth="1"/>
    <col min="1799" max="2049" width="8.87890625" style="1"/>
    <col min="2050" max="2050" width="31.87890625" style="1" customWidth="1"/>
    <col min="2051" max="2051" width="23.703125" style="1" customWidth="1"/>
    <col min="2052" max="2052" width="35.87890625" style="1" customWidth="1"/>
    <col min="2053" max="2053" width="8.87890625" style="1"/>
    <col min="2054" max="2054" width="23.703125" style="1" customWidth="1"/>
    <col min="2055" max="2305" width="8.87890625" style="1"/>
    <col min="2306" max="2306" width="31.87890625" style="1" customWidth="1"/>
    <col min="2307" max="2307" width="23.703125" style="1" customWidth="1"/>
    <col min="2308" max="2308" width="35.87890625" style="1" customWidth="1"/>
    <col min="2309" max="2309" width="8.87890625" style="1"/>
    <col min="2310" max="2310" width="23.703125" style="1" customWidth="1"/>
    <col min="2311" max="2561" width="8.87890625" style="1"/>
    <col min="2562" max="2562" width="31.87890625" style="1" customWidth="1"/>
    <col min="2563" max="2563" width="23.703125" style="1" customWidth="1"/>
    <col min="2564" max="2564" width="35.87890625" style="1" customWidth="1"/>
    <col min="2565" max="2565" width="8.87890625" style="1"/>
    <col min="2566" max="2566" width="23.703125" style="1" customWidth="1"/>
    <col min="2567" max="2817" width="8.87890625" style="1"/>
    <col min="2818" max="2818" width="31.87890625" style="1" customWidth="1"/>
    <col min="2819" max="2819" width="23.703125" style="1" customWidth="1"/>
    <col min="2820" max="2820" width="35.87890625" style="1" customWidth="1"/>
    <col min="2821" max="2821" width="8.87890625" style="1"/>
    <col min="2822" max="2822" width="23.703125" style="1" customWidth="1"/>
    <col min="2823" max="3073" width="8.87890625" style="1"/>
    <col min="3074" max="3074" width="31.87890625" style="1" customWidth="1"/>
    <col min="3075" max="3075" width="23.703125" style="1" customWidth="1"/>
    <col min="3076" max="3076" width="35.87890625" style="1" customWidth="1"/>
    <col min="3077" max="3077" width="8.87890625" style="1"/>
    <col min="3078" max="3078" width="23.703125" style="1" customWidth="1"/>
    <col min="3079" max="3329" width="8.87890625" style="1"/>
    <col min="3330" max="3330" width="31.87890625" style="1" customWidth="1"/>
    <col min="3331" max="3331" width="23.703125" style="1" customWidth="1"/>
    <col min="3332" max="3332" width="35.87890625" style="1" customWidth="1"/>
    <col min="3333" max="3333" width="8.87890625" style="1"/>
    <col min="3334" max="3334" width="23.703125" style="1" customWidth="1"/>
    <col min="3335" max="3585" width="8.87890625" style="1"/>
    <col min="3586" max="3586" width="31.87890625" style="1" customWidth="1"/>
    <col min="3587" max="3587" width="23.703125" style="1" customWidth="1"/>
    <col min="3588" max="3588" width="35.87890625" style="1" customWidth="1"/>
    <col min="3589" max="3589" width="8.87890625" style="1"/>
    <col min="3590" max="3590" width="23.703125" style="1" customWidth="1"/>
    <col min="3591" max="3841" width="8.87890625" style="1"/>
    <col min="3842" max="3842" width="31.87890625" style="1" customWidth="1"/>
    <col min="3843" max="3843" width="23.703125" style="1" customWidth="1"/>
    <col min="3844" max="3844" width="35.87890625" style="1" customWidth="1"/>
    <col min="3845" max="3845" width="8.87890625" style="1"/>
    <col min="3846" max="3846" width="23.703125" style="1" customWidth="1"/>
    <col min="3847" max="4097" width="8.87890625" style="1"/>
    <col min="4098" max="4098" width="31.87890625" style="1" customWidth="1"/>
    <col min="4099" max="4099" width="23.703125" style="1" customWidth="1"/>
    <col min="4100" max="4100" width="35.87890625" style="1" customWidth="1"/>
    <col min="4101" max="4101" width="8.87890625" style="1"/>
    <col min="4102" max="4102" width="23.703125" style="1" customWidth="1"/>
    <col min="4103" max="4353" width="8.87890625" style="1"/>
    <col min="4354" max="4354" width="31.87890625" style="1" customWidth="1"/>
    <col min="4355" max="4355" width="23.703125" style="1" customWidth="1"/>
    <col min="4356" max="4356" width="35.87890625" style="1" customWidth="1"/>
    <col min="4357" max="4357" width="8.87890625" style="1"/>
    <col min="4358" max="4358" width="23.703125" style="1" customWidth="1"/>
    <col min="4359" max="4609" width="8.87890625" style="1"/>
    <col min="4610" max="4610" width="31.87890625" style="1" customWidth="1"/>
    <col min="4611" max="4611" width="23.703125" style="1" customWidth="1"/>
    <col min="4612" max="4612" width="35.87890625" style="1" customWidth="1"/>
    <col min="4613" max="4613" width="8.87890625" style="1"/>
    <col min="4614" max="4614" width="23.703125" style="1" customWidth="1"/>
    <col min="4615" max="4865" width="8.87890625" style="1"/>
    <col min="4866" max="4866" width="31.87890625" style="1" customWidth="1"/>
    <col min="4867" max="4867" width="23.703125" style="1" customWidth="1"/>
    <col min="4868" max="4868" width="35.87890625" style="1" customWidth="1"/>
    <col min="4869" max="4869" width="8.87890625" style="1"/>
    <col min="4870" max="4870" width="23.703125" style="1" customWidth="1"/>
    <col min="4871" max="5121" width="8.87890625" style="1"/>
    <col min="5122" max="5122" width="31.87890625" style="1" customWidth="1"/>
    <col min="5123" max="5123" width="23.703125" style="1" customWidth="1"/>
    <col min="5124" max="5124" width="35.87890625" style="1" customWidth="1"/>
    <col min="5125" max="5125" width="8.87890625" style="1"/>
    <col min="5126" max="5126" width="23.703125" style="1" customWidth="1"/>
    <col min="5127" max="5377" width="8.87890625" style="1"/>
    <col min="5378" max="5378" width="31.87890625" style="1" customWidth="1"/>
    <col min="5379" max="5379" width="23.703125" style="1" customWidth="1"/>
    <col min="5380" max="5380" width="35.87890625" style="1" customWidth="1"/>
    <col min="5381" max="5381" width="8.87890625" style="1"/>
    <col min="5382" max="5382" width="23.703125" style="1" customWidth="1"/>
    <col min="5383" max="5633" width="8.87890625" style="1"/>
    <col min="5634" max="5634" width="31.87890625" style="1" customWidth="1"/>
    <col min="5635" max="5635" width="23.703125" style="1" customWidth="1"/>
    <col min="5636" max="5636" width="35.87890625" style="1" customWidth="1"/>
    <col min="5637" max="5637" width="8.87890625" style="1"/>
    <col min="5638" max="5638" width="23.703125" style="1" customWidth="1"/>
    <col min="5639" max="5889" width="8.87890625" style="1"/>
    <col min="5890" max="5890" width="31.87890625" style="1" customWidth="1"/>
    <col min="5891" max="5891" width="23.703125" style="1" customWidth="1"/>
    <col min="5892" max="5892" width="35.87890625" style="1" customWidth="1"/>
    <col min="5893" max="5893" width="8.87890625" style="1"/>
    <col min="5894" max="5894" width="23.703125" style="1" customWidth="1"/>
    <col min="5895" max="6145" width="8.87890625" style="1"/>
    <col min="6146" max="6146" width="31.87890625" style="1" customWidth="1"/>
    <col min="6147" max="6147" width="23.703125" style="1" customWidth="1"/>
    <col min="6148" max="6148" width="35.87890625" style="1" customWidth="1"/>
    <col min="6149" max="6149" width="8.87890625" style="1"/>
    <col min="6150" max="6150" width="23.703125" style="1" customWidth="1"/>
    <col min="6151" max="6401" width="8.87890625" style="1"/>
    <col min="6402" max="6402" width="31.87890625" style="1" customWidth="1"/>
    <col min="6403" max="6403" width="23.703125" style="1" customWidth="1"/>
    <col min="6404" max="6404" width="35.87890625" style="1" customWidth="1"/>
    <col min="6405" max="6405" width="8.87890625" style="1"/>
    <col min="6406" max="6406" width="23.703125" style="1" customWidth="1"/>
    <col min="6407" max="6657" width="8.87890625" style="1"/>
    <col min="6658" max="6658" width="31.87890625" style="1" customWidth="1"/>
    <col min="6659" max="6659" width="23.703125" style="1" customWidth="1"/>
    <col min="6660" max="6660" width="35.87890625" style="1" customWidth="1"/>
    <col min="6661" max="6661" width="8.87890625" style="1"/>
    <col min="6662" max="6662" width="23.703125" style="1" customWidth="1"/>
    <col min="6663" max="6913" width="8.87890625" style="1"/>
    <col min="6914" max="6914" width="31.87890625" style="1" customWidth="1"/>
    <col min="6915" max="6915" width="23.703125" style="1" customWidth="1"/>
    <col min="6916" max="6916" width="35.87890625" style="1" customWidth="1"/>
    <col min="6917" max="6917" width="8.87890625" style="1"/>
    <col min="6918" max="6918" width="23.703125" style="1" customWidth="1"/>
    <col min="6919" max="7169" width="8.87890625" style="1"/>
    <col min="7170" max="7170" width="31.87890625" style="1" customWidth="1"/>
    <col min="7171" max="7171" width="23.703125" style="1" customWidth="1"/>
    <col min="7172" max="7172" width="35.87890625" style="1" customWidth="1"/>
    <col min="7173" max="7173" width="8.87890625" style="1"/>
    <col min="7174" max="7174" width="23.703125" style="1" customWidth="1"/>
    <col min="7175" max="7425" width="8.87890625" style="1"/>
    <col min="7426" max="7426" width="31.87890625" style="1" customWidth="1"/>
    <col min="7427" max="7427" width="23.703125" style="1" customWidth="1"/>
    <col min="7428" max="7428" width="35.87890625" style="1" customWidth="1"/>
    <col min="7429" max="7429" width="8.87890625" style="1"/>
    <col min="7430" max="7430" width="23.703125" style="1" customWidth="1"/>
    <col min="7431" max="7681" width="8.87890625" style="1"/>
    <col min="7682" max="7682" width="31.87890625" style="1" customWidth="1"/>
    <col min="7683" max="7683" width="23.703125" style="1" customWidth="1"/>
    <col min="7684" max="7684" width="35.87890625" style="1" customWidth="1"/>
    <col min="7685" max="7685" width="8.87890625" style="1"/>
    <col min="7686" max="7686" width="23.703125" style="1" customWidth="1"/>
    <col min="7687" max="7937" width="8.87890625" style="1"/>
    <col min="7938" max="7938" width="31.87890625" style="1" customWidth="1"/>
    <col min="7939" max="7939" width="23.703125" style="1" customWidth="1"/>
    <col min="7940" max="7940" width="35.87890625" style="1" customWidth="1"/>
    <col min="7941" max="7941" width="8.87890625" style="1"/>
    <col min="7942" max="7942" width="23.703125" style="1" customWidth="1"/>
    <col min="7943" max="8193" width="8.87890625" style="1"/>
    <col min="8194" max="8194" width="31.87890625" style="1" customWidth="1"/>
    <col min="8195" max="8195" width="23.703125" style="1" customWidth="1"/>
    <col min="8196" max="8196" width="35.87890625" style="1" customWidth="1"/>
    <col min="8197" max="8197" width="8.87890625" style="1"/>
    <col min="8198" max="8198" width="23.703125" style="1" customWidth="1"/>
    <col min="8199" max="8449" width="8.87890625" style="1"/>
    <col min="8450" max="8450" width="31.87890625" style="1" customWidth="1"/>
    <col min="8451" max="8451" width="23.703125" style="1" customWidth="1"/>
    <col min="8452" max="8452" width="35.87890625" style="1" customWidth="1"/>
    <col min="8453" max="8453" width="8.87890625" style="1"/>
    <col min="8454" max="8454" width="23.703125" style="1" customWidth="1"/>
    <col min="8455" max="8705" width="8.87890625" style="1"/>
    <col min="8706" max="8706" width="31.87890625" style="1" customWidth="1"/>
    <col min="8707" max="8707" width="23.703125" style="1" customWidth="1"/>
    <col min="8708" max="8708" width="35.87890625" style="1" customWidth="1"/>
    <col min="8709" max="8709" width="8.87890625" style="1"/>
    <col min="8710" max="8710" width="23.703125" style="1" customWidth="1"/>
    <col min="8711" max="8961" width="8.87890625" style="1"/>
    <col min="8962" max="8962" width="31.87890625" style="1" customWidth="1"/>
    <col min="8963" max="8963" width="23.703125" style="1" customWidth="1"/>
    <col min="8964" max="8964" width="35.87890625" style="1" customWidth="1"/>
    <col min="8965" max="8965" width="8.87890625" style="1"/>
    <col min="8966" max="8966" width="23.703125" style="1" customWidth="1"/>
    <col min="8967" max="9217" width="8.87890625" style="1"/>
    <col min="9218" max="9218" width="31.87890625" style="1" customWidth="1"/>
    <col min="9219" max="9219" width="23.703125" style="1" customWidth="1"/>
    <col min="9220" max="9220" width="35.87890625" style="1" customWidth="1"/>
    <col min="9221" max="9221" width="8.87890625" style="1"/>
    <col min="9222" max="9222" width="23.703125" style="1" customWidth="1"/>
    <col min="9223" max="9473" width="8.87890625" style="1"/>
    <col min="9474" max="9474" width="31.87890625" style="1" customWidth="1"/>
    <col min="9475" max="9475" width="23.703125" style="1" customWidth="1"/>
    <col min="9476" max="9476" width="35.87890625" style="1" customWidth="1"/>
    <col min="9477" max="9477" width="8.87890625" style="1"/>
    <col min="9478" max="9478" width="23.703125" style="1" customWidth="1"/>
    <col min="9479" max="9729" width="8.87890625" style="1"/>
    <col min="9730" max="9730" width="31.87890625" style="1" customWidth="1"/>
    <col min="9731" max="9731" width="23.703125" style="1" customWidth="1"/>
    <col min="9732" max="9732" width="35.87890625" style="1" customWidth="1"/>
    <col min="9733" max="9733" width="8.87890625" style="1"/>
    <col min="9734" max="9734" width="23.703125" style="1" customWidth="1"/>
    <col min="9735" max="9985" width="8.87890625" style="1"/>
    <col min="9986" max="9986" width="31.87890625" style="1" customWidth="1"/>
    <col min="9987" max="9987" width="23.703125" style="1" customWidth="1"/>
    <col min="9988" max="9988" width="35.87890625" style="1" customWidth="1"/>
    <col min="9989" max="9989" width="8.87890625" style="1"/>
    <col min="9990" max="9990" width="23.703125" style="1" customWidth="1"/>
    <col min="9991" max="10241" width="8.87890625" style="1"/>
    <col min="10242" max="10242" width="31.87890625" style="1" customWidth="1"/>
    <col min="10243" max="10243" width="23.703125" style="1" customWidth="1"/>
    <col min="10244" max="10244" width="35.87890625" style="1" customWidth="1"/>
    <col min="10245" max="10245" width="8.87890625" style="1"/>
    <col min="10246" max="10246" width="23.703125" style="1" customWidth="1"/>
    <col min="10247" max="10497" width="8.87890625" style="1"/>
    <col min="10498" max="10498" width="31.87890625" style="1" customWidth="1"/>
    <col min="10499" max="10499" width="23.703125" style="1" customWidth="1"/>
    <col min="10500" max="10500" width="35.87890625" style="1" customWidth="1"/>
    <col min="10501" max="10501" width="8.87890625" style="1"/>
    <col min="10502" max="10502" width="23.703125" style="1" customWidth="1"/>
    <col min="10503" max="10753" width="8.87890625" style="1"/>
    <col min="10754" max="10754" width="31.87890625" style="1" customWidth="1"/>
    <col min="10755" max="10755" width="23.703125" style="1" customWidth="1"/>
    <col min="10756" max="10756" width="35.87890625" style="1" customWidth="1"/>
    <col min="10757" max="10757" width="8.87890625" style="1"/>
    <col min="10758" max="10758" width="23.703125" style="1" customWidth="1"/>
    <col min="10759" max="11009" width="8.87890625" style="1"/>
    <col min="11010" max="11010" width="31.87890625" style="1" customWidth="1"/>
    <col min="11011" max="11011" width="23.703125" style="1" customWidth="1"/>
    <col min="11012" max="11012" width="35.87890625" style="1" customWidth="1"/>
    <col min="11013" max="11013" width="8.87890625" style="1"/>
    <col min="11014" max="11014" width="23.703125" style="1" customWidth="1"/>
    <col min="11015" max="11265" width="8.87890625" style="1"/>
    <col min="11266" max="11266" width="31.87890625" style="1" customWidth="1"/>
    <col min="11267" max="11267" width="23.703125" style="1" customWidth="1"/>
    <col min="11268" max="11268" width="35.87890625" style="1" customWidth="1"/>
    <col min="11269" max="11269" width="8.87890625" style="1"/>
    <col min="11270" max="11270" width="23.703125" style="1" customWidth="1"/>
    <col min="11271" max="11521" width="8.87890625" style="1"/>
    <col min="11522" max="11522" width="31.87890625" style="1" customWidth="1"/>
    <col min="11523" max="11523" width="23.703125" style="1" customWidth="1"/>
    <col min="11524" max="11524" width="35.87890625" style="1" customWidth="1"/>
    <col min="11525" max="11525" width="8.87890625" style="1"/>
    <col min="11526" max="11526" width="23.703125" style="1" customWidth="1"/>
    <col min="11527" max="11777" width="8.87890625" style="1"/>
    <col min="11778" max="11778" width="31.87890625" style="1" customWidth="1"/>
    <col min="11779" max="11779" width="23.703125" style="1" customWidth="1"/>
    <col min="11780" max="11780" width="35.87890625" style="1" customWidth="1"/>
    <col min="11781" max="11781" width="8.87890625" style="1"/>
    <col min="11782" max="11782" width="23.703125" style="1" customWidth="1"/>
    <col min="11783" max="12033" width="8.87890625" style="1"/>
    <col min="12034" max="12034" width="31.87890625" style="1" customWidth="1"/>
    <col min="12035" max="12035" width="23.703125" style="1" customWidth="1"/>
    <col min="12036" max="12036" width="35.87890625" style="1" customWidth="1"/>
    <col min="12037" max="12037" width="8.87890625" style="1"/>
    <col min="12038" max="12038" width="23.703125" style="1" customWidth="1"/>
    <col min="12039" max="12289" width="8.87890625" style="1"/>
    <col min="12290" max="12290" width="31.87890625" style="1" customWidth="1"/>
    <col min="12291" max="12291" width="23.703125" style="1" customWidth="1"/>
    <col min="12292" max="12292" width="35.87890625" style="1" customWidth="1"/>
    <col min="12293" max="12293" width="8.87890625" style="1"/>
    <col min="12294" max="12294" width="23.703125" style="1" customWidth="1"/>
    <col min="12295" max="12545" width="8.87890625" style="1"/>
    <col min="12546" max="12546" width="31.87890625" style="1" customWidth="1"/>
    <col min="12547" max="12547" width="23.703125" style="1" customWidth="1"/>
    <col min="12548" max="12548" width="35.87890625" style="1" customWidth="1"/>
    <col min="12549" max="12549" width="8.87890625" style="1"/>
    <col min="12550" max="12550" width="23.703125" style="1" customWidth="1"/>
    <col min="12551" max="12801" width="8.87890625" style="1"/>
    <col min="12802" max="12802" width="31.87890625" style="1" customWidth="1"/>
    <col min="12803" max="12803" width="23.703125" style="1" customWidth="1"/>
    <col min="12804" max="12804" width="35.87890625" style="1" customWidth="1"/>
    <col min="12805" max="12805" width="8.87890625" style="1"/>
    <col min="12806" max="12806" width="23.703125" style="1" customWidth="1"/>
    <col min="12807" max="13057" width="8.87890625" style="1"/>
    <col min="13058" max="13058" width="31.87890625" style="1" customWidth="1"/>
    <col min="13059" max="13059" width="23.703125" style="1" customWidth="1"/>
    <col min="13060" max="13060" width="35.87890625" style="1" customWidth="1"/>
    <col min="13061" max="13061" width="8.87890625" style="1"/>
    <col min="13062" max="13062" width="23.703125" style="1" customWidth="1"/>
    <col min="13063" max="13313" width="8.87890625" style="1"/>
    <col min="13314" max="13314" width="31.87890625" style="1" customWidth="1"/>
    <col min="13315" max="13315" width="23.703125" style="1" customWidth="1"/>
    <col min="13316" max="13316" width="35.87890625" style="1" customWidth="1"/>
    <col min="13317" max="13317" width="8.87890625" style="1"/>
    <col min="13318" max="13318" width="23.703125" style="1" customWidth="1"/>
    <col min="13319" max="13569" width="8.87890625" style="1"/>
    <col min="13570" max="13570" width="31.87890625" style="1" customWidth="1"/>
    <col min="13571" max="13571" width="23.703125" style="1" customWidth="1"/>
    <col min="13572" max="13572" width="35.87890625" style="1" customWidth="1"/>
    <col min="13573" max="13573" width="8.87890625" style="1"/>
    <col min="13574" max="13574" width="23.703125" style="1" customWidth="1"/>
    <col min="13575" max="13825" width="8.87890625" style="1"/>
    <col min="13826" max="13826" width="31.87890625" style="1" customWidth="1"/>
    <col min="13827" max="13827" width="23.703125" style="1" customWidth="1"/>
    <col min="13828" max="13828" width="35.87890625" style="1" customWidth="1"/>
    <col min="13829" max="13829" width="8.87890625" style="1"/>
    <col min="13830" max="13830" width="23.703125" style="1" customWidth="1"/>
    <col min="13831" max="14081" width="8.87890625" style="1"/>
    <col min="14082" max="14082" width="31.87890625" style="1" customWidth="1"/>
    <col min="14083" max="14083" width="23.703125" style="1" customWidth="1"/>
    <col min="14084" max="14084" width="35.87890625" style="1" customWidth="1"/>
    <col min="14085" max="14085" width="8.87890625" style="1"/>
    <col min="14086" max="14086" width="23.703125" style="1" customWidth="1"/>
    <col min="14087" max="14337" width="8.87890625" style="1"/>
    <col min="14338" max="14338" width="31.87890625" style="1" customWidth="1"/>
    <col min="14339" max="14339" width="23.703125" style="1" customWidth="1"/>
    <col min="14340" max="14340" width="35.87890625" style="1" customWidth="1"/>
    <col min="14341" max="14341" width="8.87890625" style="1"/>
    <col min="14342" max="14342" width="23.703125" style="1" customWidth="1"/>
    <col min="14343" max="14593" width="8.87890625" style="1"/>
    <col min="14594" max="14594" width="31.87890625" style="1" customWidth="1"/>
    <col min="14595" max="14595" width="23.703125" style="1" customWidth="1"/>
    <col min="14596" max="14596" width="35.87890625" style="1" customWidth="1"/>
    <col min="14597" max="14597" width="8.87890625" style="1"/>
    <col min="14598" max="14598" width="23.703125" style="1" customWidth="1"/>
    <col min="14599" max="14849" width="8.87890625" style="1"/>
    <col min="14850" max="14850" width="31.87890625" style="1" customWidth="1"/>
    <col min="14851" max="14851" width="23.703125" style="1" customWidth="1"/>
    <col min="14852" max="14852" width="35.87890625" style="1" customWidth="1"/>
    <col min="14853" max="14853" width="8.87890625" style="1"/>
    <col min="14854" max="14854" width="23.703125" style="1" customWidth="1"/>
    <col min="14855" max="15105" width="8.87890625" style="1"/>
    <col min="15106" max="15106" width="31.87890625" style="1" customWidth="1"/>
    <col min="15107" max="15107" width="23.703125" style="1" customWidth="1"/>
    <col min="15108" max="15108" width="35.87890625" style="1" customWidth="1"/>
    <col min="15109" max="15109" width="8.87890625" style="1"/>
    <col min="15110" max="15110" width="23.703125" style="1" customWidth="1"/>
    <col min="15111" max="15361" width="8.87890625" style="1"/>
    <col min="15362" max="15362" width="31.87890625" style="1" customWidth="1"/>
    <col min="15363" max="15363" width="23.703125" style="1" customWidth="1"/>
    <col min="15364" max="15364" width="35.87890625" style="1" customWidth="1"/>
    <col min="15365" max="15365" width="8.87890625" style="1"/>
    <col min="15366" max="15366" width="23.703125" style="1" customWidth="1"/>
    <col min="15367" max="15617" width="8.87890625" style="1"/>
    <col min="15618" max="15618" width="31.87890625" style="1" customWidth="1"/>
    <col min="15619" max="15619" width="23.703125" style="1" customWidth="1"/>
    <col min="15620" max="15620" width="35.87890625" style="1" customWidth="1"/>
    <col min="15621" max="15621" width="8.87890625" style="1"/>
    <col min="15622" max="15622" width="23.703125" style="1" customWidth="1"/>
    <col min="15623" max="15873" width="8.87890625" style="1"/>
    <col min="15874" max="15874" width="31.87890625" style="1" customWidth="1"/>
    <col min="15875" max="15875" width="23.703125" style="1" customWidth="1"/>
    <col min="15876" max="15876" width="35.87890625" style="1" customWidth="1"/>
    <col min="15877" max="15877" width="8.87890625" style="1"/>
    <col min="15878" max="15878" width="23.703125" style="1" customWidth="1"/>
    <col min="15879" max="16129" width="8.87890625" style="1"/>
    <col min="16130" max="16130" width="31.87890625" style="1" customWidth="1"/>
    <col min="16131" max="16131" width="23.703125" style="1" customWidth="1"/>
    <col min="16132" max="16132" width="35.87890625" style="1" customWidth="1"/>
    <col min="16133" max="16133" width="8.87890625" style="1"/>
    <col min="16134" max="16134" width="23.703125" style="1" customWidth="1"/>
    <col min="16135" max="16384" width="8.87890625" style="1"/>
  </cols>
  <sheetData>
    <row r="1" spans="1:12" customFormat="1" ht="95.25" customHeight="1">
      <c r="A1" s="284"/>
      <c r="B1" t="s">
        <v>0</v>
      </c>
      <c r="C1" s="285"/>
      <c r="D1" s="285"/>
    </row>
    <row r="2" spans="1:12" customFormat="1" ht="34.5" customHeight="1">
      <c r="A2" s="286"/>
      <c r="B2" s="286"/>
      <c r="C2" s="286"/>
      <c r="D2" s="286"/>
    </row>
    <row r="3" spans="1:12">
      <c r="A3" s="287"/>
      <c r="B3" s="287"/>
      <c r="C3" s="287"/>
      <c r="D3" s="287"/>
      <c r="E3" s="287"/>
    </row>
    <row r="4" spans="1:12" s="289" customFormat="1" ht="20.350000000000001">
      <c r="A4" s="288"/>
      <c r="B4" s="369" t="s">
        <v>1</v>
      </c>
      <c r="C4" s="369"/>
      <c r="D4" s="369"/>
      <c r="E4" s="369"/>
    </row>
    <row r="5" spans="1:12" s="289" customFormat="1" ht="20.350000000000001">
      <c r="A5" s="290"/>
      <c r="B5" s="291" t="s">
        <v>2</v>
      </c>
      <c r="C5" s="291"/>
      <c r="D5" s="291"/>
      <c r="F5" s="292"/>
      <c r="G5" s="292"/>
      <c r="H5" s="292"/>
      <c r="I5" s="292"/>
      <c r="J5" s="292"/>
      <c r="K5" s="292"/>
      <c r="L5" s="292"/>
    </row>
    <row r="6" spans="1:12" s="289" customFormat="1" ht="20.350000000000001">
      <c r="A6" s="290"/>
      <c r="B6" s="291"/>
      <c r="C6" s="291"/>
      <c r="D6" s="291"/>
      <c r="F6" s="292"/>
      <c r="G6" s="292"/>
      <c r="H6" s="292"/>
      <c r="I6" s="292"/>
      <c r="J6" s="292"/>
      <c r="K6" s="292"/>
      <c r="L6" s="292"/>
    </row>
    <row r="7" spans="1:12" ht="15.35">
      <c r="A7" s="25"/>
      <c r="B7" s="293" t="s">
        <v>3</v>
      </c>
      <c r="C7" s="294"/>
      <c r="D7" s="293"/>
      <c r="E7" s="25"/>
    </row>
    <row r="8" spans="1:12" s="25" customFormat="1" ht="15.35">
      <c r="B8" s="368">
        <v>45568</v>
      </c>
      <c r="C8" s="295"/>
      <c r="D8" s="296"/>
      <c r="F8" s="293"/>
    </row>
    <row r="9" spans="1:12" s="25" customFormat="1" ht="15.7">
      <c r="B9" s="296"/>
      <c r="C9" s="295"/>
      <c r="D9" s="296"/>
      <c r="F9" s="297"/>
    </row>
    <row r="10" spans="1:12" s="25" customFormat="1" ht="17">
      <c r="B10" s="293" t="s">
        <v>816</v>
      </c>
      <c r="C10" s="298"/>
      <c r="D10" s="296"/>
      <c r="F10" s="297"/>
    </row>
    <row r="11" spans="1:12" s="25" customFormat="1" ht="17">
      <c r="B11" s="299" t="s">
        <v>812</v>
      </c>
      <c r="C11" s="298"/>
      <c r="D11" s="296"/>
      <c r="F11" s="297"/>
    </row>
    <row r="14" spans="1:12" ht="13" thickBot="1"/>
    <row r="15" spans="1:12">
      <c r="B15" s="300"/>
      <c r="C15" s="301"/>
      <c r="D15" s="301"/>
      <c r="E15" s="302"/>
    </row>
    <row r="16" spans="1:12" ht="70.95" customHeight="1">
      <c r="B16" s="43"/>
      <c r="C16" s="372" t="s">
        <v>4</v>
      </c>
      <c r="D16" s="373"/>
      <c r="E16" s="44"/>
    </row>
    <row r="17" spans="2:23">
      <c r="B17" s="23"/>
      <c r="E17" s="22"/>
    </row>
    <row r="18" spans="2:23" ht="18" thickBot="1">
      <c r="B18" s="24" t="s">
        <v>5</v>
      </c>
      <c r="C18" s="25"/>
      <c r="D18" s="25"/>
      <c r="E18" s="22"/>
    </row>
    <row r="19" spans="2:23" ht="15" thickTop="1" thickBot="1">
      <c r="B19" s="36" t="s">
        <v>6</v>
      </c>
      <c r="C19" s="37" t="s">
        <v>7</v>
      </c>
      <c r="D19" s="370" t="s">
        <v>8</v>
      </c>
      <c r="E19" s="371"/>
    </row>
    <row r="20" spans="2:23" ht="24.7">
      <c r="B20" s="26" t="s">
        <v>9</v>
      </c>
      <c r="C20" s="4">
        <v>41066</v>
      </c>
      <c r="D20" s="21" t="s">
        <v>10</v>
      </c>
      <c r="E20" s="35"/>
    </row>
    <row r="21" spans="2:23" ht="49.35">
      <c r="B21" s="27">
        <v>1.1000000000000001</v>
      </c>
      <c r="C21" s="5">
        <v>41075</v>
      </c>
      <c r="D21" s="21" t="s">
        <v>11</v>
      </c>
      <c r="E21" s="35"/>
    </row>
    <row r="22" spans="2:23" ht="37">
      <c r="B22" s="26">
        <v>1.2</v>
      </c>
      <c r="C22" s="4">
        <v>41087</v>
      </c>
      <c r="D22" s="21" t="s">
        <v>12</v>
      </c>
      <c r="E22" s="35"/>
    </row>
    <row r="23" spans="2:23" ht="37">
      <c r="B23" s="26">
        <v>1.3</v>
      </c>
      <c r="C23" s="4">
        <v>41110</v>
      </c>
      <c r="D23" s="21" t="s">
        <v>13</v>
      </c>
      <c r="E23" s="35"/>
    </row>
    <row r="24" spans="2:23" ht="37">
      <c r="B24" s="26">
        <v>1.4</v>
      </c>
      <c r="C24" s="4">
        <v>41127</v>
      </c>
      <c r="D24" s="21" t="s">
        <v>14</v>
      </c>
      <c r="E24" s="35"/>
      <c r="H24" s="366"/>
      <c r="I24" s="367"/>
      <c r="J24" s="367"/>
      <c r="K24" s="367"/>
      <c r="L24" s="367"/>
      <c r="M24" s="367"/>
      <c r="N24" s="367"/>
      <c r="O24" s="367"/>
      <c r="P24" s="367"/>
      <c r="Q24" s="367"/>
      <c r="R24" s="367"/>
      <c r="S24" s="367"/>
      <c r="T24" s="367"/>
      <c r="U24" s="367"/>
      <c r="V24" s="367"/>
      <c r="W24" s="367"/>
    </row>
    <row r="25" spans="2:23" ht="24.7">
      <c r="B25" s="26">
        <v>1.5</v>
      </c>
      <c r="C25" s="4">
        <v>41138</v>
      </c>
      <c r="D25" s="21" t="s">
        <v>15</v>
      </c>
      <c r="E25" s="35"/>
      <c r="H25" s="367"/>
      <c r="I25" s="367"/>
      <c r="J25" s="367"/>
      <c r="K25" s="367"/>
      <c r="L25" s="367"/>
      <c r="M25" s="367"/>
      <c r="N25" s="367"/>
      <c r="O25" s="367"/>
      <c r="P25" s="367"/>
      <c r="Q25" s="367"/>
      <c r="R25" s="367"/>
      <c r="S25" s="367"/>
      <c r="T25" s="367"/>
      <c r="U25" s="367"/>
      <c r="V25" s="367"/>
      <c r="W25" s="367"/>
    </row>
    <row r="26" spans="2:23" ht="49.35">
      <c r="B26" s="28">
        <v>1.6</v>
      </c>
      <c r="C26" s="4">
        <v>41179</v>
      </c>
      <c r="D26" s="21" t="s">
        <v>16</v>
      </c>
      <c r="E26" s="35"/>
      <c r="H26" s="367"/>
      <c r="I26" s="367"/>
      <c r="J26" s="367"/>
      <c r="K26" s="367"/>
      <c r="L26" s="367"/>
      <c r="M26" s="367"/>
      <c r="N26" s="367"/>
      <c r="O26" s="367"/>
      <c r="P26" s="367"/>
      <c r="Q26" s="367"/>
      <c r="R26" s="367"/>
      <c r="S26" s="367"/>
      <c r="T26" s="367"/>
      <c r="U26" s="367"/>
      <c r="V26" s="367"/>
      <c r="W26" s="367"/>
    </row>
    <row r="27" spans="2:23" ht="87" customHeight="1">
      <c r="B27" s="26">
        <v>1.7</v>
      </c>
      <c r="C27" s="4">
        <v>45527</v>
      </c>
      <c r="D27" s="21" t="s">
        <v>798</v>
      </c>
      <c r="E27" s="35"/>
      <c r="H27" s="367"/>
      <c r="I27" s="367"/>
      <c r="J27" s="367"/>
      <c r="K27" s="367"/>
      <c r="L27" s="367"/>
      <c r="M27" s="367"/>
      <c r="N27" s="367"/>
      <c r="O27" s="367"/>
      <c r="P27" s="367"/>
      <c r="Q27" s="367"/>
      <c r="R27" s="367"/>
      <c r="S27" s="367"/>
      <c r="T27" s="367"/>
      <c r="U27" s="367"/>
      <c r="V27" s="367"/>
      <c r="W27" s="367"/>
    </row>
    <row r="28" spans="2:23" ht="18" customHeight="1">
      <c r="B28" s="24" t="s">
        <v>17</v>
      </c>
      <c r="D28" s="29"/>
      <c r="E28" s="22"/>
      <c r="H28" s="367"/>
      <c r="I28" s="367"/>
      <c r="J28" s="367"/>
      <c r="K28" s="367"/>
      <c r="L28" s="367"/>
      <c r="M28" s="367"/>
      <c r="N28" s="367"/>
      <c r="O28" s="367"/>
      <c r="P28" s="367"/>
      <c r="Q28" s="367"/>
      <c r="R28" s="367"/>
      <c r="S28" s="367"/>
      <c r="T28" s="367"/>
      <c r="U28" s="367"/>
      <c r="V28" s="367"/>
      <c r="W28" s="367"/>
    </row>
    <row r="29" spans="2:23" ht="13.5" customHeight="1" thickBot="1">
      <c r="B29" s="30" t="s">
        <v>18</v>
      </c>
      <c r="C29" s="25"/>
      <c r="D29" s="31"/>
      <c r="E29" s="22"/>
      <c r="H29" s="367"/>
      <c r="I29" s="367"/>
      <c r="J29" s="367"/>
      <c r="K29" s="367"/>
      <c r="L29" s="367"/>
      <c r="M29" s="367"/>
      <c r="N29" s="367"/>
      <c r="O29" s="367"/>
      <c r="P29" s="367"/>
      <c r="Q29" s="367"/>
      <c r="R29" s="367"/>
      <c r="S29" s="367"/>
      <c r="T29" s="367"/>
      <c r="U29" s="367"/>
      <c r="V29" s="367"/>
      <c r="W29" s="367"/>
    </row>
    <row r="30" spans="2:23" ht="13.5" customHeight="1" thickTop="1">
      <c r="B30" s="38" t="s">
        <v>19</v>
      </c>
      <c r="C30" s="39" t="s">
        <v>20</v>
      </c>
      <c r="D30" s="39" t="s">
        <v>21</v>
      </c>
      <c r="E30" s="40" t="s">
        <v>6</v>
      </c>
      <c r="H30" s="367"/>
      <c r="I30" s="367"/>
      <c r="J30" s="367"/>
      <c r="K30" s="367"/>
      <c r="L30" s="367"/>
      <c r="M30" s="367"/>
      <c r="N30" s="367"/>
      <c r="O30" s="367"/>
      <c r="P30" s="367"/>
      <c r="Q30" s="367"/>
      <c r="R30" s="367"/>
      <c r="S30" s="367"/>
      <c r="T30" s="367"/>
      <c r="U30" s="367"/>
      <c r="V30" s="367"/>
      <c r="W30" s="367"/>
    </row>
    <row r="31" spans="2:23" ht="49.35">
      <c r="B31" s="32" t="s">
        <v>22</v>
      </c>
      <c r="C31" s="282" t="s">
        <v>817</v>
      </c>
      <c r="D31" s="6">
        <v>2012</v>
      </c>
      <c r="E31" s="41">
        <v>1.6</v>
      </c>
      <c r="H31" s="367"/>
      <c r="I31" s="367"/>
      <c r="J31" s="367"/>
      <c r="K31" s="367"/>
      <c r="L31" s="367"/>
      <c r="M31" s="367"/>
      <c r="N31" s="367"/>
      <c r="O31" s="367"/>
      <c r="P31" s="367"/>
      <c r="Q31" s="367"/>
      <c r="R31" s="367"/>
      <c r="S31" s="367"/>
      <c r="T31" s="367"/>
      <c r="U31" s="367"/>
      <c r="V31" s="367"/>
      <c r="W31" s="367"/>
    </row>
    <row r="32" spans="2:23" ht="58.95" customHeight="1">
      <c r="B32" s="32" t="s">
        <v>23</v>
      </c>
      <c r="C32" s="282" t="s">
        <v>818</v>
      </c>
      <c r="D32" s="282">
        <v>2015</v>
      </c>
      <c r="E32" s="41">
        <v>1.1000000000000001</v>
      </c>
      <c r="F32" s="283"/>
    </row>
    <row r="33" spans="2:6" ht="58.95" customHeight="1">
      <c r="B33" s="32" t="s">
        <v>24</v>
      </c>
      <c r="C33" s="282" t="s">
        <v>819</v>
      </c>
      <c r="D33" s="282">
        <v>2015</v>
      </c>
      <c r="E33" s="41">
        <v>1.1000000000000001</v>
      </c>
      <c r="F33" s="283"/>
    </row>
    <row r="34" spans="2:6" ht="48.75" customHeight="1">
      <c r="B34" s="33" t="s">
        <v>25</v>
      </c>
      <c r="C34" s="6" t="s">
        <v>820</v>
      </c>
      <c r="D34" s="6">
        <v>2015</v>
      </c>
      <c r="E34" s="42">
        <v>1</v>
      </c>
      <c r="F34" s="324"/>
    </row>
    <row r="35" spans="2:6" ht="45.6" customHeight="1">
      <c r="B35" s="33" t="s">
        <v>26</v>
      </c>
      <c r="C35" s="6" t="s">
        <v>27</v>
      </c>
      <c r="D35" s="6">
        <v>2016</v>
      </c>
      <c r="E35" s="42">
        <v>1.4</v>
      </c>
      <c r="F35" s="324"/>
    </row>
    <row r="36" spans="2:6" ht="49.35">
      <c r="B36" s="33" t="s">
        <v>28</v>
      </c>
      <c r="C36" s="325" t="s">
        <v>29</v>
      </c>
      <c r="D36" s="6">
        <v>2020</v>
      </c>
      <c r="E36" s="42">
        <v>1.2</v>
      </c>
      <c r="F36" s="324"/>
    </row>
    <row r="37" spans="2:6" ht="47.45" customHeight="1">
      <c r="B37" s="33" t="s">
        <v>30</v>
      </c>
      <c r="C37" s="6" t="s">
        <v>31</v>
      </c>
      <c r="D37" s="6">
        <v>2024</v>
      </c>
      <c r="E37" s="42">
        <v>2</v>
      </c>
    </row>
    <row r="38" spans="2:6" ht="54" customHeight="1">
      <c r="B38" s="33" t="s">
        <v>32</v>
      </c>
      <c r="C38" s="6" t="s">
        <v>33</v>
      </c>
      <c r="D38" s="6">
        <v>2024</v>
      </c>
      <c r="E38" s="41">
        <v>1.6</v>
      </c>
      <c r="F38" s="283"/>
    </row>
    <row r="39" spans="2:6" ht="99" thickBot="1">
      <c r="B39" s="304" t="s">
        <v>34</v>
      </c>
      <c r="C39" s="305" t="s">
        <v>35</v>
      </c>
      <c r="D39" s="305">
        <v>2012</v>
      </c>
      <c r="E39" s="34"/>
    </row>
  </sheetData>
  <sortState xmlns:xlrd2="http://schemas.microsoft.com/office/spreadsheetml/2017/richdata2" ref="C30:E53">
    <sortCondition ref="C30:C53"/>
  </sortState>
  <customSheetViews>
    <customSheetView guid="{AA267803-3D15-473C-9E2D-9DBCE3939576}" showGridLines="0" fitToPage="1">
      <pageMargins left="0" right="0" top="0" bottom="0" header="0" footer="0"/>
      <headerFooter alignWithMargins="0"/>
    </customSheetView>
  </customSheetViews>
  <mergeCells count="3">
    <mergeCell ref="B4:E4"/>
    <mergeCell ref="D19:E19"/>
    <mergeCell ref="C16:D16"/>
  </mergeCells>
  <phoneticPr fontId="30" type="noConversion"/>
  <dataValidations count="1">
    <dataValidation errorStyle="information" allowBlank="1" showInputMessage="1" showErrorMessage="1" sqref="B10" xr:uid="{F00A826E-9709-4DBC-A915-FC6389FCABF0}"/>
  </dataValidations>
  <pageMargins left="0.74791666666666667" right="0.74791666666666667" top="0.98402777777777772" bottom="0.98402777777777772" header="0.51180555555555551" footer="0.51180555555555551"/>
  <pageSetup paperSize="9" orientation="portrait" r:id="rId1"/>
  <headerFooter alignWithMargins="0"/>
  <ignoredErrors>
    <ignoredError sqref="B20" numberStoredAsText="1"/>
  </ignoredErrors>
  <drawing r:id="rId2"/>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0"/>
  <sheetViews>
    <sheetView showGridLines="0" zoomScale="80" zoomScaleNormal="80" zoomScalePageLayoutView="90" workbookViewId="0">
      <pane ySplit="4" topLeftCell="A25" activePane="bottomLeft" state="frozen"/>
      <selection pane="bottomLeft" activeCell="B2" sqref="B2"/>
    </sheetView>
  </sheetViews>
  <sheetFormatPr defaultColWidth="8.87890625" defaultRowHeight="13"/>
  <cols>
    <col min="1" max="1" width="13.703125" style="48" customWidth="1"/>
    <col min="2" max="2" width="70.703125" style="49" customWidth="1"/>
    <col min="3" max="4" width="7.703125" style="48" customWidth="1"/>
    <col min="5" max="6" width="80.703125" style="48" customWidth="1"/>
    <col min="7" max="7" width="19.1171875" style="50" customWidth="1"/>
    <col min="8" max="8" width="35" style="56" customWidth="1"/>
    <col min="9" max="9" width="5.703125" style="48" hidden="1" customWidth="1"/>
    <col min="10" max="16384" width="8.87890625" style="50"/>
  </cols>
  <sheetData>
    <row r="1" spans="1:9" s="48" customFormat="1" ht="78">
      <c r="A1" s="69" t="s">
        <v>78</v>
      </c>
      <c r="B1" s="68" t="s">
        <v>303</v>
      </c>
      <c r="C1" s="380" t="s">
        <v>84</v>
      </c>
      <c r="D1" s="381"/>
      <c r="E1" s="47" t="s">
        <v>304</v>
      </c>
      <c r="F1" s="49"/>
      <c r="G1" s="50"/>
      <c r="H1" s="50"/>
      <c r="I1" s="50"/>
    </row>
    <row r="2" spans="1:9" s="48" customFormat="1" ht="94.5" customHeight="1">
      <c r="A2" s="69" t="s">
        <v>80</v>
      </c>
      <c r="B2" s="70" t="s">
        <v>821</v>
      </c>
      <c r="C2" s="382" t="s">
        <v>97</v>
      </c>
      <c r="D2" s="383"/>
      <c r="E2" s="47" t="s">
        <v>305</v>
      </c>
      <c r="F2" s="49"/>
      <c r="G2" s="50"/>
      <c r="H2" s="50"/>
      <c r="I2" s="50"/>
    </row>
    <row r="3" spans="1:9" s="48" customFormat="1" ht="136.5" customHeight="1">
      <c r="A3" s="69" t="s">
        <v>99</v>
      </c>
      <c r="B3" s="47" t="s">
        <v>306</v>
      </c>
      <c r="C3" s="382" t="s">
        <v>101</v>
      </c>
      <c r="D3" s="383"/>
      <c r="E3" s="47" t="s">
        <v>307</v>
      </c>
      <c r="F3" s="49"/>
      <c r="G3" s="50"/>
      <c r="H3" s="50"/>
      <c r="I3" s="50"/>
    </row>
    <row r="4" spans="1:9" s="48" customFormat="1">
      <c r="A4" s="126" t="s">
        <v>41</v>
      </c>
      <c r="B4" s="59" t="s">
        <v>43</v>
      </c>
      <c r="C4" s="57" t="s">
        <v>45</v>
      </c>
      <c r="D4" s="57" t="s">
        <v>47</v>
      </c>
      <c r="E4" s="59" t="s">
        <v>49</v>
      </c>
      <c r="F4" s="59" t="s">
        <v>51</v>
      </c>
      <c r="G4" s="91" t="s">
        <v>53</v>
      </c>
      <c r="H4" s="60" t="s">
        <v>55</v>
      </c>
      <c r="I4" s="92" t="s">
        <v>103</v>
      </c>
    </row>
    <row r="5" spans="1:9" s="48" customFormat="1">
      <c r="A5" s="132" t="s">
        <v>104</v>
      </c>
      <c r="B5" s="62"/>
      <c r="C5" s="61"/>
      <c r="D5" s="61"/>
      <c r="E5" s="61"/>
      <c r="F5" s="61"/>
      <c r="G5" s="61"/>
      <c r="H5" s="62"/>
      <c r="I5" s="131"/>
    </row>
    <row r="6" spans="1:9" ht="123.75" customHeight="1">
      <c r="A6" s="313" t="s">
        <v>308</v>
      </c>
      <c r="B6" s="384" t="s">
        <v>705</v>
      </c>
      <c r="C6" s="103" t="s">
        <v>93</v>
      </c>
      <c r="D6" s="118" t="s">
        <v>59</v>
      </c>
      <c r="E6" s="316" t="s">
        <v>172</v>
      </c>
      <c r="F6" s="172" t="s">
        <v>59</v>
      </c>
      <c r="G6" s="128" t="s">
        <v>59</v>
      </c>
      <c r="H6" s="78"/>
      <c r="I6" s="78"/>
    </row>
    <row r="7" spans="1:9" ht="123.75" customHeight="1">
      <c r="A7" s="135"/>
      <c r="B7" s="399"/>
      <c r="C7" s="130"/>
      <c r="D7" s="83">
        <v>1</v>
      </c>
      <c r="E7" s="47" t="s">
        <v>309</v>
      </c>
      <c r="F7" s="47" t="s">
        <v>310</v>
      </c>
      <c r="G7" s="106"/>
      <c r="H7" s="129"/>
      <c r="I7" s="52">
        <f t="shared" ref="I7:I13" si="0">IF(G7="TBD",1,IF(G7="Fail",1,IF(G7="",1,0)))</f>
        <v>1</v>
      </c>
    </row>
    <row r="8" spans="1:9" ht="96.6" customHeight="1">
      <c r="A8" s="135"/>
      <c r="B8" s="399"/>
      <c r="C8" s="130"/>
      <c r="D8" s="84">
        <v>2</v>
      </c>
      <c r="E8" s="47" t="s">
        <v>311</v>
      </c>
      <c r="F8" s="47" t="s">
        <v>310</v>
      </c>
      <c r="G8" s="106"/>
      <c r="H8" s="129"/>
      <c r="I8" s="52">
        <f t="shared" si="0"/>
        <v>1</v>
      </c>
    </row>
    <row r="9" spans="1:9" ht="143.25" customHeight="1">
      <c r="A9" s="135"/>
      <c r="B9" s="399"/>
      <c r="C9" s="130"/>
      <c r="D9" s="83">
        <v>3</v>
      </c>
      <c r="E9" s="47" t="s">
        <v>312</v>
      </c>
      <c r="F9" s="47" t="s">
        <v>313</v>
      </c>
      <c r="G9" s="106"/>
      <c r="H9" s="129"/>
      <c r="I9" s="52">
        <f t="shared" si="0"/>
        <v>1</v>
      </c>
    </row>
    <row r="10" spans="1:9" ht="96.6" customHeight="1">
      <c r="A10" s="135"/>
      <c r="B10" s="399"/>
      <c r="C10" s="130"/>
      <c r="D10" s="84">
        <v>4</v>
      </c>
      <c r="E10" s="51" t="s">
        <v>314</v>
      </c>
      <c r="F10" s="47" t="s">
        <v>310</v>
      </c>
      <c r="G10" s="106"/>
      <c r="H10" s="129"/>
      <c r="I10" s="52">
        <f t="shared" si="0"/>
        <v>1</v>
      </c>
    </row>
    <row r="11" spans="1:9" ht="78">
      <c r="A11" s="135"/>
      <c r="B11" s="399"/>
      <c r="C11" s="130"/>
      <c r="D11" s="83">
        <v>5</v>
      </c>
      <c r="E11" s="47" t="s">
        <v>315</v>
      </c>
      <c r="F11" s="47" t="s">
        <v>310</v>
      </c>
      <c r="G11" s="106"/>
      <c r="H11" s="129"/>
      <c r="I11" s="52">
        <f t="shared" si="0"/>
        <v>1</v>
      </c>
    </row>
    <row r="12" spans="1:9" ht="91">
      <c r="A12" s="135"/>
      <c r="B12" s="399"/>
      <c r="C12" s="130"/>
      <c r="D12" s="83">
        <v>6</v>
      </c>
      <c r="E12" s="51" t="s">
        <v>316</v>
      </c>
      <c r="F12" s="47" t="s">
        <v>317</v>
      </c>
      <c r="G12" s="106"/>
      <c r="H12" s="129"/>
      <c r="I12" s="52">
        <f t="shared" si="0"/>
        <v>1</v>
      </c>
    </row>
    <row r="13" spans="1:9" ht="82.95" customHeight="1">
      <c r="A13" s="135"/>
      <c r="B13" s="399"/>
      <c r="C13" s="130"/>
      <c r="D13" s="84">
        <v>7</v>
      </c>
      <c r="E13" s="47" t="s">
        <v>318</v>
      </c>
      <c r="F13" s="47" t="s">
        <v>319</v>
      </c>
      <c r="G13" s="106"/>
      <c r="H13" s="129"/>
      <c r="I13" s="52">
        <f t="shared" si="0"/>
        <v>1</v>
      </c>
    </row>
    <row r="14" spans="1:9" ht="39">
      <c r="A14" s="135"/>
      <c r="B14" s="399"/>
      <c r="C14" s="87"/>
      <c r="D14" s="171" t="s">
        <v>59</v>
      </c>
      <c r="E14" s="128" t="s">
        <v>184</v>
      </c>
      <c r="F14" s="172" t="s">
        <v>59</v>
      </c>
      <c r="G14" s="128" t="s">
        <v>59</v>
      </c>
      <c r="H14" s="170"/>
      <c r="I14" s="170"/>
    </row>
    <row r="15" spans="1:9" ht="65">
      <c r="A15" s="137"/>
      <c r="B15" s="398"/>
      <c r="C15" s="129"/>
      <c r="D15" s="84">
        <v>8</v>
      </c>
      <c r="E15" s="51" t="s">
        <v>320</v>
      </c>
      <c r="F15" s="47" t="s">
        <v>321</v>
      </c>
      <c r="G15" s="106"/>
      <c r="H15" s="129"/>
      <c r="I15" s="52">
        <f>IF(G15="TBD",1,IF(G15="Fail",1,IF(G15="",1,0)))</f>
        <v>1</v>
      </c>
    </row>
    <row r="16" spans="1:9" s="154" customFormat="1">
      <c r="A16" s="132" t="s">
        <v>123</v>
      </c>
      <c r="B16" s="62"/>
      <c r="C16" s="61"/>
      <c r="D16" s="61"/>
      <c r="E16" s="61"/>
      <c r="F16" s="61"/>
      <c r="G16" s="119"/>
      <c r="H16" s="63"/>
      <c r="I16" s="61"/>
    </row>
    <row r="17" spans="1:9">
      <c r="I17" s="48">
        <f>SUM(I6:I15)</f>
        <v>8</v>
      </c>
    </row>
    <row r="18" spans="1:9">
      <c r="A18" s="132" t="s">
        <v>322</v>
      </c>
      <c r="B18" s="62"/>
      <c r="C18" s="61"/>
      <c r="D18" s="61"/>
      <c r="E18" s="61"/>
      <c r="F18" s="61"/>
      <c r="G18" s="119"/>
      <c r="H18" s="63"/>
      <c r="I18" s="61"/>
    </row>
    <row r="19" spans="1:9" ht="106.5" customHeight="1">
      <c r="A19" s="311" t="s">
        <v>323</v>
      </c>
      <c r="B19" s="67" t="s">
        <v>707</v>
      </c>
      <c r="C19" s="65" t="s">
        <v>93</v>
      </c>
      <c r="D19" s="84">
        <v>1</v>
      </c>
      <c r="E19" s="47" t="s">
        <v>324</v>
      </c>
      <c r="F19" s="47" t="s">
        <v>325</v>
      </c>
      <c r="G19" s="106"/>
      <c r="H19" s="102"/>
      <c r="I19" s="52">
        <f>IF(G19="TBD",1,IF(G19="Fail",1,IF(G19="",1,0)))</f>
        <v>1</v>
      </c>
    </row>
    <row r="20" spans="1:9" ht="7.95" customHeight="1">
      <c r="A20" s="188"/>
      <c r="B20" s="157"/>
      <c r="C20" s="160"/>
      <c r="D20" s="156"/>
      <c r="E20" s="156"/>
      <c r="F20" s="157"/>
      <c r="G20" s="158"/>
      <c r="H20" s="159"/>
      <c r="I20" s="153"/>
    </row>
    <row r="21" spans="1:9" ht="96.95" customHeight="1">
      <c r="A21" s="317" t="s">
        <v>326</v>
      </c>
      <c r="B21" s="384" t="s">
        <v>708</v>
      </c>
      <c r="C21" s="134" t="s">
        <v>93</v>
      </c>
      <c r="D21" s="84">
        <v>1</v>
      </c>
      <c r="E21" s="47" t="s">
        <v>327</v>
      </c>
      <c r="F21" s="47" t="s">
        <v>328</v>
      </c>
      <c r="G21" s="106"/>
      <c r="H21" s="102"/>
      <c r="I21" s="52">
        <f>IF(G21="TBD",1,IF(G21="Fail",1,IF(G21="",1,0)))</f>
        <v>1</v>
      </c>
    </row>
    <row r="22" spans="1:9" ht="131.25" customHeight="1">
      <c r="A22" s="125"/>
      <c r="B22" s="399"/>
      <c r="C22" s="144"/>
      <c r="D22" s="84">
        <v>2</v>
      </c>
      <c r="E22" s="47" t="s">
        <v>329</v>
      </c>
      <c r="F22" s="47" t="s">
        <v>330</v>
      </c>
      <c r="G22" s="106"/>
      <c r="H22" s="102"/>
      <c r="I22" s="52">
        <f>IF(G22="TBD",1,IF(G22="Fail",1,IF(G22="",1,0)))</f>
        <v>1</v>
      </c>
    </row>
    <row r="23" spans="1:9" ht="130.5" customHeight="1">
      <c r="A23" s="120"/>
      <c r="B23" s="399"/>
      <c r="C23" s="144"/>
      <c r="D23" s="84">
        <v>3</v>
      </c>
      <c r="E23" s="47" t="s">
        <v>331</v>
      </c>
      <c r="F23" s="47" t="s">
        <v>332</v>
      </c>
      <c r="G23" s="106"/>
      <c r="H23" s="102"/>
      <c r="I23" s="52">
        <f>IF(G23="TBD",1,IF(G23="Fail",1,IF(G23="",1,0)))</f>
        <v>1</v>
      </c>
    </row>
    <row r="24" spans="1:9" ht="7.95" customHeight="1">
      <c r="A24" s="189"/>
      <c r="B24" s="187"/>
      <c r="C24" s="191"/>
      <c r="D24" s="156"/>
      <c r="E24" s="156"/>
      <c r="F24" s="157"/>
      <c r="G24" s="158"/>
      <c r="H24" s="159"/>
      <c r="I24" s="153"/>
    </row>
    <row r="25" spans="1:9" ht="138" customHeight="1">
      <c r="A25" s="311" t="s">
        <v>333</v>
      </c>
      <c r="B25" s="67" t="s">
        <v>706</v>
      </c>
      <c r="C25" s="65" t="s">
        <v>162</v>
      </c>
      <c r="D25" s="84">
        <v>1</v>
      </c>
      <c r="E25" s="47" t="s">
        <v>334</v>
      </c>
      <c r="F25" s="47" t="s">
        <v>335</v>
      </c>
      <c r="G25" s="106"/>
      <c r="H25" s="54"/>
      <c r="I25" s="52">
        <f>IF(G25="TBD",1,IF(G25="Fail",1,IF(G25="",1,0)))</f>
        <v>1</v>
      </c>
    </row>
    <row r="26" spans="1:9">
      <c r="A26" s="188"/>
      <c r="B26" s="157"/>
      <c r="C26" s="190"/>
      <c r="D26" s="156"/>
      <c r="E26" s="156"/>
      <c r="F26" s="157"/>
      <c r="G26" s="158"/>
      <c r="H26" s="159"/>
      <c r="I26" s="153"/>
    </row>
    <row r="27" spans="1:9" ht="120.75" customHeight="1">
      <c r="A27" s="313" t="s">
        <v>336</v>
      </c>
      <c r="B27" s="384" t="s">
        <v>711</v>
      </c>
      <c r="C27" s="134" t="s">
        <v>126</v>
      </c>
      <c r="D27" s="84">
        <v>1</v>
      </c>
      <c r="E27" s="47" t="s">
        <v>337</v>
      </c>
      <c r="F27" s="47" t="s">
        <v>338</v>
      </c>
      <c r="G27" s="106"/>
      <c r="H27" s="102"/>
      <c r="I27" s="52">
        <f>IF(G27="TBD",1,IF(G27="Fail",1,IF(G27="",1,0)))</f>
        <v>1</v>
      </c>
    </row>
    <row r="28" spans="1:9" ht="128.44999999999999" customHeight="1">
      <c r="A28" s="120"/>
      <c r="B28" s="398"/>
      <c r="C28" s="143"/>
      <c r="D28" s="84">
        <v>2</v>
      </c>
      <c r="E28" s="47" t="s">
        <v>339</v>
      </c>
      <c r="F28" s="72" t="s">
        <v>340</v>
      </c>
      <c r="G28" s="106"/>
      <c r="H28" s="102"/>
      <c r="I28" s="52">
        <f>IF(G28="TBD",1,IF(G28="Fail",1,IF(G28="",1,0)))</f>
        <v>1</v>
      </c>
    </row>
    <row r="29" spans="1:9" ht="28.5" customHeight="1">
      <c r="A29" s="189"/>
      <c r="B29" s="187"/>
      <c r="C29" s="191"/>
      <c r="D29" s="156"/>
      <c r="E29" s="156"/>
      <c r="F29" s="157"/>
      <c r="G29" s="158"/>
      <c r="H29" s="159"/>
      <c r="I29" s="153"/>
    </row>
    <row r="30" spans="1:9" ht="104">
      <c r="A30" s="311" t="s">
        <v>341</v>
      </c>
      <c r="B30" s="67" t="s">
        <v>712</v>
      </c>
      <c r="C30" s="134" t="s">
        <v>126</v>
      </c>
      <c r="D30" s="84">
        <v>1</v>
      </c>
      <c r="E30" s="47" t="s">
        <v>342</v>
      </c>
      <c r="F30" s="47" t="s">
        <v>343</v>
      </c>
      <c r="G30" s="106"/>
      <c r="H30" s="102"/>
      <c r="I30" s="52">
        <f>IF(G30="TBD",1,IF(G30="Fail",1,IF(G30="",1,0)))</f>
        <v>1</v>
      </c>
    </row>
    <row r="31" spans="1:9">
      <c r="A31" s="188"/>
      <c r="B31" s="157"/>
      <c r="C31" s="190"/>
      <c r="D31" s="156"/>
      <c r="E31" s="156"/>
      <c r="F31" s="157"/>
      <c r="G31" s="158"/>
      <c r="H31" s="159"/>
      <c r="I31" s="153"/>
    </row>
    <row r="32" spans="1:9" ht="116.25" customHeight="1">
      <c r="A32" s="313" t="s">
        <v>344</v>
      </c>
      <c r="B32" s="123" t="s">
        <v>709</v>
      </c>
      <c r="C32" s="134" t="s">
        <v>126</v>
      </c>
      <c r="D32" s="117"/>
      <c r="E32" s="47" t="s">
        <v>345</v>
      </c>
      <c r="F32" s="47" t="s">
        <v>346</v>
      </c>
      <c r="G32" s="106"/>
      <c r="H32" s="102"/>
      <c r="I32" s="52">
        <f>IF(G32="TBD",1,IF(G32="Fail",1,IF(G32="",1,0)))</f>
        <v>1</v>
      </c>
    </row>
    <row r="33" spans="1:9" ht="52">
      <c r="A33" s="120"/>
      <c r="B33" s="124"/>
      <c r="C33" s="181"/>
      <c r="D33" s="117"/>
      <c r="E33" s="47" t="s">
        <v>347</v>
      </c>
      <c r="F33" s="47" t="s">
        <v>348</v>
      </c>
      <c r="G33" s="106"/>
      <c r="H33" s="102"/>
      <c r="I33" s="52">
        <f>IF(G33="TBD",1,IF(G33="Fail",1,IF(G33="",1,0)))</f>
        <v>1</v>
      </c>
    </row>
    <row r="34" spans="1:9">
      <c r="A34" s="169" t="s">
        <v>349</v>
      </c>
      <c r="B34" s="81"/>
      <c r="C34" s="89"/>
      <c r="D34" s="61"/>
      <c r="E34" s="61"/>
      <c r="F34" s="61"/>
      <c r="G34" s="119"/>
      <c r="H34" s="63"/>
      <c r="I34" s="61"/>
    </row>
    <row r="35" spans="1:9">
      <c r="I35" s="48">
        <f>SUM(I19:I33)</f>
        <v>10</v>
      </c>
    </row>
    <row r="36" spans="1:9">
      <c r="A36" s="132" t="s">
        <v>124</v>
      </c>
      <c r="B36" s="62"/>
      <c r="C36" s="61"/>
      <c r="D36" s="61"/>
      <c r="E36" s="61"/>
      <c r="F36" s="61"/>
      <c r="G36" s="119"/>
      <c r="H36" s="63"/>
      <c r="I36" s="61"/>
    </row>
    <row r="37" spans="1:9" ht="104">
      <c r="A37" s="311" t="s">
        <v>350</v>
      </c>
      <c r="B37" s="67" t="s">
        <v>710</v>
      </c>
      <c r="C37" s="134" t="s">
        <v>126</v>
      </c>
      <c r="D37" s="47"/>
      <c r="E37" s="47" t="s">
        <v>713</v>
      </c>
      <c r="F37" s="72" t="s">
        <v>155</v>
      </c>
      <c r="G37" s="106"/>
      <c r="H37" s="54"/>
      <c r="I37" s="52">
        <f>IF(G37="TBD",1,IF(G37="Fail",1,IF(G37="",1,0)))</f>
        <v>1</v>
      </c>
    </row>
    <row r="38" spans="1:9">
      <c r="A38" s="132" t="s">
        <v>129</v>
      </c>
      <c r="B38" s="62"/>
      <c r="C38" s="61"/>
      <c r="D38" s="61"/>
      <c r="E38" s="61"/>
      <c r="F38" s="61"/>
      <c r="G38" s="119"/>
      <c r="H38" s="63"/>
      <c r="I38" s="61"/>
    </row>
    <row r="39" spans="1:9">
      <c r="I39" s="48">
        <f>SUM(I6:I37)</f>
        <v>37</v>
      </c>
    </row>
    <row r="40" spans="1:9">
      <c r="I40" s="48">
        <v>37</v>
      </c>
    </row>
  </sheetData>
  <customSheetViews>
    <customSheetView guid="{AA267803-3D15-473C-9E2D-9DBCE3939576}" fitToPage="1">
      <pageMargins left="0" right="0" top="0" bottom="0" header="0" footer="0"/>
    </customSheetView>
  </customSheetViews>
  <mergeCells count="6">
    <mergeCell ref="B27:B28"/>
    <mergeCell ref="C1:D1"/>
    <mergeCell ref="C2:D2"/>
    <mergeCell ref="C3:D3"/>
    <mergeCell ref="B6:B15"/>
    <mergeCell ref="B21:B23"/>
  </mergeCells>
  <phoneticPr fontId="30" type="noConversion"/>
  <dataValidations count="1">
    <dataValidation type="list" allowBlank="1" showInputMessage="1" showErrorMessage="1" sqref="G31 G20 G24 G26 G29" xr:uid="{53E63E12-A692-4ED2-8EF3-73D65944485D}">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1F3C5D05-CAEC-426C-9F3C-1984261847C5}">
          <x14:formula1>
            <xm:f>Introduction!$B$94:$B$97</xm:f>
          </x14:formula1>
          <xm:sqref>G7:G13 G15 G19 G21:G23 G25 G27:G28 G30 G32:G33 G37</xm:sqref>
        </x14:dataValidation>
      </x14:dataValidations>
    </ex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2"/>
  <sheetViews>
    <sheetView showGridLines="0" zoomScale="80" zoomScaleNormal="80" workbookViewId="0">
      <pane ySplit="4" topLeftCell="A24" activePane="bottomLeft" state="frozen"/>
      <selection pane="bottomLeft" activeCell="B2" sqref="B2"/>
    </sheetView>
  </sheetViews>
  <sheetFormatPr defaultColWidth="8.87890625" defaultRowHeight="13"/>
  <cols>
    <col min="1" max="1" width="13.703125" style="48" customWidth="1"/>
    <col min="2" max="2" width="70.703125" style="49" customWidth="1"/>
    <col min="3" max="4" width="7.703125" style="48" customWidth="1"/>
    <col min="5" max="6" width="80.703125" style="48" customWidth="1"/>
    <col min="7" max="7" width="19.1171875" style="50" customWidth="1"/>
    <col min="8" max="8" width="15.87890625" style="56" bestFit="1" customWidth="1"/>
    <col min="9" max="9" width="5.703125" style="48" hidden="1" customWidth="1"/>
    <col min="10" max="16384" width="8.87890625" style="50"/>
  </cols>
  <sheetData>
    <row r="1" spans="1:9" s="48" customFormat="1" ht="39">
      <c r="A1" s="69" t="s">
        <v>78</v>
      </c>
      <c r="B1" s="68" t="s">
        <v>351</v>
      </c>
      <c r="C1" s="380" t="s">
        <v>84</v>
      </c>
      <c r="D1" s="381"/>
      <c r="E1" s="47" t="s">
        <v>352</v>
      </c>
      <c r="G1" s="50"/>
      <c r="H1" s="50"/>
      <c r="I1" s="50"/>
    </row>
    <row r="2" spans="1:9" s="48" customFormat="1" ht="93.75" customHeight="1">
      <c r="A2" s="69" t="s">
        <v>80</v>
      </c>
      <c r="B2" s="70" t="s">
        <v>821</v>
      </c>
      <c r="C2" s="382" t="s">
        <v>97</v>
      </c>
      <c r="D2" s="383"/>
      <c r="E2" s="47" t="s">
        <v>353</v>
      </c>
      <c r="G2" s="50"/>
      <c r="H2" s="50"/>
      <c r="I2" s="50"/>
    </row>
    <row r="3" spans="1:9" s="48" customFormat="1" ht="78">
      <c r="A3" s="69" t="s">
        <v>99</v>
      </c>
      <c r="B3" s="47" t="s">
        <v>354</v>
      </c>
      <c r="C3" s="382" t="s">
        <v>101</v>
      </c>
      <c r="D3" s="383"/>
      <c r="E3" s="47" t="s">
        <v>704</v>
      </c>
      <c r="G3" s="50"/>
      <c r="H3" s="50"/>
      <c r="I3" s="50"/>
    </row>
    <row r="4" spans="1:9" s="48" customFormat="1">
      <c r="A4" s="126" t="s">
        <v>41</v>
      </c>
      <c r="B4" s="59" t="s">
        <v>43</v>
      </c>
      <c r="C4" s="57" t="s">
        <v>45</v>
      </c>
      <c r="D4" s="57" t="s">
        <v>47</v>
      </c>
      <c r="E4" s="59" t="s">
        <v>49</v>
      </c>
      <c r="F4" s="59" t="s">
        <v>51</v>
      </c>
      <c r="G4" s="91" t="s">
        <v>53</v>
      </c>
      <c r="H4" s="60" t="s">
        <v>55</v>
      </c>
      <c r="I4" s="92" t="s">
        <v>103</v>
      </c>
    </row>
    <row r="5" spans="1:9" s="48" customFormat="1">
      <c r="A5" s="132" t="s">
        <v>104</v>
      </c>
      <c r="B5" s="62"/>
      <c r="C5" s="61"/>
      <c r="D5" s="61"/>
      <c r="E5" s="61"/>
      <c r="F5" s="61"/>
      <c r="G5" s="61"/>
      <c r="H5" s="62"/>
      <c r="I5" s="131"/>
    </row>
    <row r="6" spans="1:9" ht="137.25" customHeight="1">
      <c r="A6" s="313" t="s">
        <v>355</v>
      </c>
      <c r="B6" s="384" t="s">
        <v>705</v>
      </c>
      <c r="C6" s="103" t="s">
        <v>93</v>
      </c>
      <c r="D6" s="118" t="s">
        <v>59</v>
      </c>
      <c r="E6" s="128" t="s">
        <v>356</v>
      </c>
      <c r="F6" s="172" t="s">
        <v>59</v>
      </c>
      <c r="G6" s="172" t="s">
        <v>59</v>
      </c>
      <c r="H6" s="128" t="s">
        <v>59</v>
      </c>
      <c r="I6" s="128"/>
    </row>
    <row r="7" spans="1:9" ht="78">
      <c r="A7" s="135"/>
      <c r="B7" s="399"/>
      <c r="C7" s="130"/>
      <c r="D7" s="83">
        <v>1</v>
      </c>
      <c r="E7" s="47" t="s">
        <v>357</v>
      </c>
      <c r="F7" s="47" t="s">
        <v>358</v>
      </c>
      <c r="G7" s="106"/>
      <c r="H7" s="166"/>
      <c r="I7" s="52">
        <f t="shared" ref="I7:I13" si="0">IF(G7="TBD",1,IF(G7="Fail",1,IF(G7="",1,0)))</f>
        <v>1</v>
      </c>
    </row>
    <row r="8" spans="1:9" ht="78">
      <c r="A8" s="135"/>
      <c r="B8" s="399"/>
      <c r="C8" s="130"/>
      <c r="D8" s="84">
        <v>2</v>
      </c>
      <c r="E8" s="47" t="s">
        <v>359</v>
      </c>
      <c r="F8" s="47" t="s">
        <v>358</v>
      </c>
      <c r="G8" s="106"/>
      <c r="H8" s="166"/>
      <c r="I8" s="52">
        <f t="shared" si="0"/>
        <v>1</v>
      </c>
    </row>
    <row r="9" spans="1:9" ht="91">
      <c r="A9" s="135"/>
      <c r="B9" s="399"/>
      <c r="C9" s="130"/>
      <c r="D9" s="83">
        <v>3</v>
      </c>
      <c r="E9" s="47" t="s">
        <v>360</v>
      </c>
      <c r="F9" s="47" t="s">
        <v>361</v>
      </c>
      <c r="G9" s="106"/>
      <c r="H9" s="166"/>
      <c r="I9" s="52">
        <f t="shared" si="0"/>
        <v>1</v>
      </c>
    </row>
    <row r="10" spans="1:9" ht="78">
      <c r="A10" s="135"/>
      <c r="B10" s="399"/>
      <c r="C10" s="130"/>
      <c r="D10" s="84">
        <v>4</v>
      </c>
      <c r="E10" s="51" t="s">
        <v>362</v>
      </c>
      <c r="F10" s="47" t="s">
        <v>358</v>
      </c>
      <c r="G10" s="106"/>
      <c r="H10" s="166"/>
      <c r="I10" s="52">
        <f t="shared" si="0"/>
        <v>1</v>
      </c>
    </row>
    <row r="11" spans="1:9" ht="78">
      <c r="A11" s="135"/>
      <c r="B11" s="399"/>
      <c r="C11" s="130"/>
      <c r="D11" s="83">
        <v>5</v>
      </c>
      <c r="E11" s="47" t="s">
        <v>363</v>
      </c>
      <c r="F11" s="47" t="s">
        <v>358</v>
      </c>
      <c r="G11" s="106"/>
      <c r="H11" s="166"/>
      <c r="I11" s="52">
        <f t="shared" si="0"/>
        <v>1</v>
      </c>
    </row>
    <row r="12" spans="1:9" ht="91">
      <c r="A12" s="135"/>
      <c r="B12" s="399"/>
      <c r="C12" s="130"/>
      <c r="D12" s="83">
        <v>6</v>
      </c>
      <c r="E12" s="51" t="s">
        <v>364</v>
      </c>
      <c r="F12" s="47" t="s">
        <v>365</v>
      </c>
      <c r="G12" s="106"/>
      <c r="H12" s="166"/>
      <c r="I12" s="52">
        <f t="shared" si="0"/>
        <v>1</v>
      </c>
    </row>
    <row r="13" spans="1:9" ht="78">
      <c r="A13" s="135"/>
      <c r="B13" s="399"/>
      <c r="C13" s="130"/>
      <c r="D13" s="84">
        <v>7</v>
      </c>
      <c r="E13" s="47" t="s">
        <v>366</v>
      </c>
      <c r="F13" s="47" t="s">
        <v>367</v>
      </c>
      <c r="G13" s="106"/>
      <c r="H13" s="166"/>
      <c r="I13" s="52">
        <f t="shared" si="0"/>
        <v>1</v>
      </c>
    </row>
    <row r="14" spans="1:9" ht="39">
      <c r="A14" s="135"/>
      <c r="B14" s="399"/>
      <c r="C14" s="87"/>
      <c r="D14" s="171" t="s">
        <v>59</v>
      </c>
      <c r="E14" s="128" t="s">
        <v>184</v>
      </c>
      <c r="F14" s="170" t="s">
        <v>59</v>
      </c>
      <c r="G14" s="172" t="s">
        <v>59</v>
      </c>
      <c r="H14" s="172" t="s">
        <v>59</v>
      </c>
      <c r="I14" s="172"/>
    </row>
    <row r="15" spans="1:9" ht="65">
      <c r="A15" s="137"/>
      <c r="B15" s="398"/>
      <c r="C15" s="129"/>
      <c r="D15" s="79">
        <v>8</v>
      </c>
      <c r="E15" s="51" t="s">
        <v>368</v>
      </c>
      <c r="F15" s="47" t="s">
        <v>369</v>
      </c>
      <c r="G15" s="106"/>
      <c r="H15" s="166"/>
      <c r="I15" s="52">
        <f>IF(G15="TBD",1,IF(G15="Fail",1,IF(G15="",1,0)))</f>
        <v>1</v>
      </c>
    </row>
    <row r="16" spans="1:9">
      <c r="A16" s="132" t="s">
        <v>123</v>
      </c>
      <c r="B16" s="162"/>
      <c r="C16" s="132"/>
      <c r="D16" s="132"/>
      <c r="E16" s="132"/>
      <c r="F16" s="132"/>
      <c r="G16" s="163"/>
      <c r="H16" s="164"/>
      <c r="I16" s="132"/>
    </row>
    <row r="17" spans="1:9">
      <c r="I17" s="48">
        <f>SUM(I6:I15)</f>
        <v>8</v>
      </c>
    </row>
    <row r="18" spans="1:9">
      <c r="A18" s="132" t="s">
        <v>322</v>
      </c>
      <c r="B18" s="162"/>
      <c r="C18" s="132"/>
      <c r="D18" s="132"/>
      <c r="E18" s="132"/>
      <c r="F18" s="132"/>
      <c r="G18" s="163"/>
      <c r="H18" s="164"/>
      <c r="I18" s="132"/>
    </row>
    <row r="19" spans="1:9" ht="129" customHeight="1">
      <c r="A19" s="311" t="s">
        <v>370</v>
      </c>
      <c r="B19" s="67" t="s">
        <v>706</v>
      </c>
      <c r="C19" s="65" t="s">
        <v>162</v>
      </c>
      <c r="D19" s="84">
        <v>1</v>
      </c>
      <c r="E19" s="51" t="s">
        <v>371</v>
      </c>
      <c r="F19" s="47" t="s">
        <v>335</v>
      </c>
      <c r="G19" s="106"/>
      <c r="H19" s="54"/>
      <c r="I19" s="52">
        <f>IF(G19="TBD",1,IF(G19="Fail",1,IF(G19="",1,0)))</f>
        <v>1</v>
      </c>
    </row>
    <row r="20" spans="1:9" ht="7.95" customHeight="1">
      <c r="A20" s="155"/>
      <c r="B20" s="156"/>
      <c r="C20" s="160"/>
      <c r="D20" s="156"/>
      <c r="E20" s="156"/>
      <c r="F20" s="157"/>
      <c r="G20" s="158"/>
      <c r="H20" s="159"/>
      <c r="I20" s="153"/>
    </row>
    <row r="21" spans="1:9" ht="106.5" customHeight="1">
      <c r="A21" s="311" t="s">
        <v>372</v>
      </c>
      <c r="B21" s="67" t="s">
        <v>707</v>
      </c>
      <c r="C21" s="65" t="s">
        <v>162</v>
      </c>
      <c r="D21" s="84">
        <v>1</v>
      </c>
      <c r="E21" s="47" t="s">
        <v>373</v>
      </c>
      <c r="F21" s="47" t="s">
        <v>325</v>
      </c>
      <c r="G21" s="106"/>
      <c r="H21" s="102"/>
      <c r="I21" s="52">
        <f>IF(G21="TBD",1,IF(G21="Fail",1,IF(G21="",1,0)))</f>
        <v>1</v>
      </c>
    </row>
    <row r="22" spans="1:9" ht="7.95" customHeight="1">
      <c r="A22" s="155"/>
      <c r="B22" s="156"/>
      <c r="C22" s="160"/>
      <c r="D22" s="156"/>
      <c r="E22" s="156"/>
      <c r="F22" s="157"/>
      <c r="G22" s="158"/>
      <c r="H22" s="159"/>
      <c r="I22" s="153"/>
    </row>
    <row r="23" spans="1:9" ht="216.75" customHeight="1">
      <c r="A23" s="313" t="s">
        <v>374</v>
      </c>
      <c r="B23" s="123" t="s">
        <v>708</v>
      </c>
      <c r="C23" s="180" t="s">
        <v>93</v>
      </c>
      <c r="D23" s="84">
        <v>1</v>
      </c>
      <c r="E23" s="47" t="s">
        <v>375</v>
      </c>
      <c r="F23" s="47" t="s">
        <v>376</v>
      </c>
      <c r="G23" s="106"/>
      <c r="H23" s="102"/>
      <c r="I23" s="52">
        <f>IF(G23="TBD",1,IF(G23="Fail",1,IF(G23="",1,0)))</f>
        <v>1</v>
      </c>
    </row>
    <row r="24" spans="1:9" ht="117.75" customHeight="1">
      <c r="A24" s="313" t="s">
        <v>377</v>
      </c>
      <c r="B24" s="123" t="s">
        <v>709</v>
      </c>
      <c r="C24" s="65" t="s">
        <v>126</v>
      </c>
      <c r="D24" s="117"/>
      <c r="E24" s="47" t="s">
        <v>345</v>
      </c>
      <c r="F24" s="47" t="s">
        <v>346</v>
      </c>
      <c r="G24" s="106"/>
      <c r="H24" s="102"/>
      <c r="I24" s="52">
        <f>IF(G24="TBD",1,IF(G24="Fail",1,IF(G24="",1,0)))</f>
        <v>1</v>
      </c>
    </row>
    <row r="25" spans="1:9" ht="52">
      <c r="A25" s="120"/>
      <c r="B25" s="124"/>
      <c r="C25" s="181"/>
      <c r="D25" s="117"/>
      <c r="E25" s="47" t="s">
        <v>378</v>
      </c>
      <c r="F25" s="47" t="s">
        <v>348</v>
      </c>
      <c r="G25" s="106"/>
      <c r="H25" s="102"/>
      <c r="I25" s="52">
        <f>IF(G25="TBD",1,IF(G25="Fail",1,IF(G25="",1,0)))</f>
        <v>1</v>
      </c>
    </row>
    <row r="26" spans="1:9">
      <c r="A26" s="132" t="s">
        <v>349</v>
      </c>
      <c r="B26" s="62"/>
      <c r="C26" s="133"/>
      <c r="D26" s="61"/>
      <c r="E26" s="61"/>
      <c r="F26" s="61"/>
      <c r="G26" s="119"/>
      <c r="H26" s="63"/>
      <c r="I26" s="61"/>
    </row>
    <row r="27" spans="1:9">
      <c r="I27" s="48">
        <f>SUM(I2:I26)</f>
        <v>21</v>
      </c>
    </row>
    <row r="28" spans="1:9">
      <c r="A28" s="132" t="s">
        <v>124</v>
      </c>
      <c r="B28" s="62"/>
      <c r="C28" s="133"/>
      <c r="D28" s="61"/>
      <c r="E28" s="61"/>
      <c r="F28" s="61"/>
      <c r="G28" s="119"/>
      <c r="H28" s="63"/>
      <c r="I28" s="61"/>
    </row>
    <row r="29" spans="1:9" ht="180.75" customHeight="1">
      <c r="A29" s="311" t="s">
        <v>379</v>
      </c>
      <c r="B29" s="67" t="s">
        <v>710</v>
      </c>
      <c r="C29" s="65" t="s">
        <v>126</v>
      </c>
      <c r="D29" s="47"/>
      <c r="E29" s="47" t="s">
        <v>822</v>
      </c>
      <c r="F29" s="72" t="s">
        <v>155</v>
      </c>
      <c r="G29" s="106"/>
      <c r="H29" s="54"/>
      <c r="I29" s="52">
        <f>IF(G29="TBD",1,IF(G29="Fail",1,IF(G29="",1,0)))</f>
        <v>1</v>
      </c>
    </row>
    <row r="30" spans="1:9">
      <c r="A30" s="61" t="s">
        <v>129</v>
      </c>
      <c r="B30" s="62"/>
      <c r="C30" s="133"/>
      <c r="D30" s="61"/>
      <c r="E30" s="61"/>
      <c r="F30" s="61"/>
      <c r="G30" s="119"/>
      <c r="H30" s="63"/>
      <c r="I30" s="61"/>
    </row>
    <row r="31" spans="1:9">
      <c r="I31" s="48">
        <f>SUM(I6:I30)</f>
        <v>43</v>
      </c>
    </row>
    <row r="32" spans="1:9">
      <c r="I32" s="48">
        <v>43</v>
      </c>
    </row>
  </sheetData>
  <mergeCells count="4">
    <mergeCell ref="C1:D1"/>
    <mergeCell ref="C2:D2"/>
    <mergeCell ref="C3:D3"/>
    <mergeCell ref="B6:B15"/>
  </mergeCells>
  <phoneticPr fontId="30" type="noConversion"/>
  <dataValidations count="1">
    <dataValidation type="list" allowBlank="1" showInputMessage="1" showErrorMessage="1" sqref="G22 G20" xr:uid="{40F6DF96-FAC7-4C7E-B47E-8D38CA9101D6}">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F669CEDC-9780-4C0D-906D-C920A5E7DBB8}">
          <x14:formula1>
            <xm:f>Introduction!$B$94:$B$97</xm:f>
          </x14:formula1>
          <xm:sqref>G7:G13 G15 G19 G21 G23:G25 G29</xm:sqref>
        </x14:dataValidation>
      </x14:dataValidations>
    </ex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4D41F-FCB8-4A79-A8F8-177FB322A4C2}">
  <dimension ref="A1:I105"/>
  <sheetViews>
    <sheetView zoomScale="70" zoomScaleNormal="70" workbookViewId="0">
      <selection activeCell="E2" sqref="E2"/>
    </sheetView>
  </sheetViews>
  <sheetFormatPr defaultColWidth="8.87890625" defaultRowHeight="13"/>
  <cols>
    <col min="1" max="1" width="13.703125" style="48" customWidth="1"/>
    <col min="2" max="2" width="78.703125" style="49" customWidth="1"/>
    <col min="3" max="3" width="7.703125" style="93" bestFit="1" customWidth="1"/>
    <col min="4" max="4" width="7.703125" style="48" customWidth="1"/>
    <col min="5" max="6" width="80.703125" style="48" customWidth="1"/>
    <col min="7" max="7" width="15.703125" style="195" customWidth="1"/>
    <col min="8" max="8" width="15.87890625" style="196" bestFit="1" customWidth="1"/>
    <col min="9" max="9" width="5.1171875" style="93" hidden="1" customWidth="1"/>
    <col min="10" max="16384" width="8.87890625" style="50"/>
  </cols>
  <sheetData>
    <row r="1" spans="1:9" s="48" customFormat="1" ht="31.35">
      <c r="A1" s="69" t="s">
        <v>78</v>
      </c>
      <c r="B1" s="192" t="s">
        <v>761</v>
      </c>
      <c r="C1" s="193"/>
      <c r="D1" s="194" t="s">
        <v>84</v>
      </c>
      <c r="E1" s="58" t="s">
        <v>380</v>
      </c>
      <c r="F1" s="71"/>
      <c r="G1" s="195"/>
      <c r="H1" s="196"/>
      <c r="I1" s="93"/>
    </row>
    <row r="2" spans="1:9" s="48" customFormat="1" ht="78">
      <c r="A2" s="69" t="s">
        <v>80</v>
      </c>
      <c r="B2" s="70" t="s">
        <v>760</v>
      </c>
      <c r="C2" s="197"/>
      <c r="D2" s="198"/>
      <c r="E2" s="58" t="s">
        <v>813</v>
      </c>
      <c r="F2" s="71"/>
      <c r="G2" s="195"/>
      <c r="H2" s="196"/>
      <c r="I2" s="93"/>
    </row>
    <row r="3" spans="1:9" s="48" customFormat="1" ht="52">
      <c r="A3" s="69" t="s">
        <v>82</v>
      </c>
      <c r="B3" s="199" t="s">
        <v>381</v>
      </c>
      <c r="C3" s="200"/>
      <c r="D3" s="201"/>
      <c r="E3" s="58" t="s">
        <v>382</v>
      </c>
      <c r="F3" s="71"/>
      <c r="G3" s="195"/>
      <c r="H3" s="196"/>
      <c r="I3" s="93"/>
    </row>
    <row r="4" spans="1:9" s="48" customFormat="1">
      <c r="A4" s="59" t="s">
        <v>41</v>
      </c>
      <c r="B4" s="59" t="s">
        <v>43</v>
      </c>
      <c r="C4" s="202" t="s">
        <v>45</v>
      </c>
      <c r="D4" s="57" t="s">
        <v>47</v>
      </c>
      <c r="E4" s="59" t="s">
        <v>49</v>
      </c>
      <c r="F4" s="59" t="s">
        <v>51</v>
      </c>
      <c r="G4" s="57" t="s">
        <v>53</v>
      </c>
      <c r="H4" s="59" t="s">
        <v>55</v>
      </c>
      <c r="I4" s="92" t="s">
        <v>103</v>
      </c>
    </row>
    <row r="5" spans="1:9">
      <c r="A5" s="85" t="s">
        <v>383</v>
      </c>
      <c r="B5" s="80"/>
      <c r="C5" s="203"/>
      <c r="D5" s="94"/>
      <c r="E5" s="61"/>
      <c r="F5" s="61"/>
      <c r="G5" s="204"/>
      <c r="H5" s="205"/>
      <c r="I5" s="94"/>
    </row>
    <row r="6" spans="1:9" ht="218.25" customHeight="1">
      <c r="A6" s="313" t="s">
        <v>384</v>
      </c>
      <c r="B6" s="384" t="s">
        <v>385</v>
      </c>
      <c r="C6" s="134" t="s">
        <v>93</v>
      </c>
      <c r="D6" s="118">
        <v>1</v>
      </c>
      <c r="E6" s="72" t="s">
        <v>386</v>
      </c>
      <c r="F6" s="47" t="s">
        <v>387</v>
      </c>
      <c r="G6" s="106"/>
      <c r="H6" s="206"/>
      <c r="I6" s="52">
        <f>IF(G6="TBD",1,IF(G6="Fail",1,IF(G6="",1,0)))</f>
        <v>1</v>
      </c>
    </row>
    <row r="7" spans="1:9" ht="65">
      <c r="A7" s="125"/>
      <c r="B7" s="399"/>
      <c r="C7" s="207"/>
      <c r="D7" s="208">
        <v>2</v>
      </c>
      <c r="E7" s="72" t="s">
        <v>388</v>
      </c>
      <c r="F7" s="117" t="s">
        <v>389</v>
      </c>
      <c r="G7" s="106"/>
      <c r="H7" s="206"/>
      <c r="I7" s="52">
        <f>IF(G7="TBD",1,IF(G7="Fail",1,IF(G7="",1,0)))</f>
        <v>1</v>
      </c>
    </row>
    <row r="8" spans="1:9" ht="117">
      <c r="A8" s="125"/>
      <c r="B8" s="399"/>
      <c r="C8" s="207"/>
      <c r="D8" s="209"/>
      <c r="E8" s="210"/>
      <c r="F8" s="117" t="s">
        <v>390</v>
      </c>
      <c r="G8" s="106"/>
      <c r="H8" s="206"/>
      <c r="I8" s="52">
        <f>IF(G8="TBD",1,IF(G8="Fail",1,IF(G8="",1,0)))</f>
        <v>1</v>
      </c>
    </row>
    <row r="9" spans="1:9" ht="66" customHeight="1">
      <c r="A9" s="125"/>
      <c r="B9" s="399"/>
      <c r="C9" s="207"/>
      <c r="D9" s="209"/>
      <c r="E9" s="210"/>
      <c r="F9" s="211" t="s">
        <v>391</v>
      </c>
      <c r="G9" s="212"/>
      <c r="H9" s="213"/>
      <c r="I9" s="214"/>
    </row>
    <row r="10" spans="1:9" ht="60" customHeight="1">
      <c r="A10" s="120"/>
      <c r="B10" s="398"/>
      <c r="C10" s="215"/>
      <c r="D10" s="216"/>
      <c r="E10" s="177"/>
      <c r="F10" s="117" t="s">
        <v>392</v>
      </c>
      <c r="G10" s="106"/>
      <c r="H10" s="206"/>
      <c r="I10" s="52">
        <f>IF(G10="TBD",1,IF(G10="Fail",1,IF(G10="",1,0)))</f>
        <v>1</v>
      </c>
    </row>
    <row r="11" spans="1:9">
      <c r="A11" s="189"/>
      <c r="B11" s="187"/>
      <c r="C11" s="191"/>
      <c r="D11" s="217"/>
      <c r="E11" s="187"/>
      <c r="F11" s="156"/>
      <c r="G11" s="218"/>
      <c r="H11" s="219"/>
      <c r="I11" s="220"/>
    </row>
    <row r="12" spans="1:9" ht="203.25" customHeight="1">
      <c r="A12" s="318" t="s">
        <v>393</v>
      </c>
      <c r="B12" s="384" t="s">
        <v>394</v>
      </c>
      <c r="C12" s="144" t="s">
        <v>93</v>
      </c>
      <c r="D12" s="222" t="s">
        <v>395</v>
      </c>
      <c r="E12" s="303" t="s">
        <v>396</v>
      </c>
      <c r="F12" s="224" t="s">
        <v>59</v>
      </c>
      <c r="G12" s="225"/>
      <c r="H12" s="226"/>
      <c r="I12" s="214"/>
    </row>
    <row r="13" spans="1:9" ht="39">
      <c r="A13" s="173"/>
      <c r="B13" s="399"/>
      <c r="C13" s="144"/>
      <c r="D13" s="227">
        <v>1</v>
      </c>
      <c r="E13" s="177" t="s">
        <v>397</v>
      </c>
      <c r="F13" s="177" t="s">
        <v>387</v>
      </c>
      <c r="G13" s="106"/>
      <c r="H13" s="206"/>
      <c r="I13" s="52">
        <f>IF(G13="TBD",1,IF(G13="Fail",1,IF(G13="",1,0)))</f>
        <v>1</v>
      </c>
    </row>
    <row r="14" spans="1:9" ht="39">
      <c r="A14" s="173"/>
      <c r="B14" s="398"/>
      <c r="C14" s="144"/>
      <c r="D14" s="185">
        <v>2</v>
      </c>
      <c r="E14" s="47" t="s">
        <v>398</v>
      </c>
      <c r="F14" s="47" t="s">
        <v>399</v>
      </c>
      <c r="G14" s="106"/>
      <c r="H14" s="206"/>
      <c r="I14" s="52">
        <f>IF(G14="TBD",1,IF(G14="Fail",1,IF(G14="",1,0)))</f>
        <v>1</v>
      </c>
    </row>
    <row r="15" spans="1:9">
      <c r="A15" s="155"/>
      <c r="B15" s="156"/>
      <c r="C15" s="160"/>
      <c r="D15" s="228"/>
      <c r="E15" s="156"/>
      <c r="F15" s="156"/>
      <c r="G15" s="218"/>
      <c r="H15" s="219"/>
      <c r="I15" s="220"/>
    </row>
    <row r="16" spans="1:9" ht="211.5" customHeight="1">
      <c r="A16" s="312" t="s">
        <v>400</v>
      </c>
      <c r="B16" s="384" t="s">
        <v>401</v>
      </c>
      <c r="C16" s="134" t="s">
        <v>93</v>
      </c>
      <c r="D16" s="185">
        <v>1</v>
      </c>
      <c r="E16" s="47" t="s">
        <v>386</v>
      </c>
      <c r="F16" s="47" t="s">
        <v>402</v>
      </c>
      <c r="G16" s="106"/>
      <c r="H16" s="206"/>
      <c r="I16" s="52">
        <f>IF(G16="TBD",1,IF(G16="Fail",1,IF(G16="",1,0)))</f>
        <v>1</v>
      </c>
    </row>
    <row r="17" spans="1:9" ht="299">
      <c r="A17" s="173"/>
      <c r="B17" s="399"/>
      <c r="C17" s="144"/>
      <c r="D17" s="185">
        <v>2</v>
      </c>
      <c r="E17" s="47" t="s">
        <v>772</v>
      </c>
      <c r="F17" s="47" t="s">
        <v>403</v>
      </c>
      <c r="G17" s="106"/>
      <c r="H17" s="206"/>
      <c r="I17" s="52">
        <f>IF(G17="TBD",1,IF(G17="Fail",1,IF(G17="",1,0)))</f>
        <v>1</v>
      </c>
    </row>
    <row r="18" spans="1:9">
      <c r="A18" s="183"/>
      <c r="B18" s="229"/>
      <c r="C18" s="160"/>
      <c r="D18" s="228"/>
      <c r="E18" s="156"/>
      <c r="F18" s="156"/>
      <c r="G18" s="218"/>
      <c r="H18" s="219"/>
      <c r="I18" s="220"/>
    </row>
    <row r="19" spans="1:9" ht="103.5" customHeight="1">
      <c r="A19" s="312" t="s">
        <v>404</v>
      </c>
      <c r="B19" s="384" t="s">
        <v>405</v>
      </c>
      <c r="C19" s="134" t="s">
        <v>93</v>
      </c>
      <c r="D19" s="222" t="s">
        <v>395</v>
      </c>
      <c r="E19" s="303" t="s">
        <v>396</v>
      </c>
      <c r="F19" s="224" t="s">
        <v>59</v>
      </c>
      <c r="G19" s="225"/>
      <c r="H19" s="226"/>
      <c r="I19" s="214"/>
    </row>
    <row r="20" spans="1:9" ht="26">
      <c r="A20" s="173"/>
      <c r="B20" s="399"/>
      <c r="C20" s="144"/>
      <c r="D20" s="185">
        <v>1</v>
      </c>
      <c r="E20" s="47" t="s">
        <v>406</v>
      </c>
      <c r="F20" s="47" t="s">
        <v>407</v>
      </c>
      <c r="G20" s="106"/>
      <c r="H20" s="206"/>
      <c r="I20" s="52">
        <f>IF(G20="TBD",1,IF(G20="Fail",1,IF(G20="",1,0)))</f>
        <v>1</v>
      </c>
    </row>
    <row r="21" spans="1:9" ht="26">
      <c r="A21" s="173"/>
      <c r="B21" s="399"/>
      <c r="C21" s="144"/>
      <c r="D21" s="185">
        <v>2</v>
      </c>
      <c r="E21" s="47" t="s">
        <v>408</v>
      </c>
      <c r="F21" s="47" t="s">
        <v>409</v>
      </c>
      <c r="G21" s="106"/>
      <c r="H21" s="206"/>
      <c r="I21" s="52">
        <f>IF(G21="TBD",1,IF(G21="Fail",1,IF(G21="",1,0)))</f>
        <v>1</v>
      </c>
    </row>
    <row r="22" spans="1:9" ht="75.75" customHeight="1">
      <c r="A22" s="107"/>
      <c r="B22" s="398"/>
      <c r="C22" s="143"/>
      <c r="D22" s="185">
        <v>3</v>
      </c>
      <c r="E22" s="47" t="s">
        <v>410</v>
      </c>
      <c r="F22" s="47" t="s">
        <v>411</v>
      </c>
      <c r="G22" s="106"/>
      <c r="H22" s="206"/>
      <c r="I22" s="52">
        <f>IF(G22="TBD",1,IF(G22="Fail",1,IF(G22="",1,0)))</f>
        <v>1</v>
      </c>
    </row>
    <row r="23" spans="1:9" ht="26">
      <c r="A23" s="173"/>
      <c r="B23" s="139"/>
      <c r="C23" s="144"/>
      <c r="D23" s="185">
        <v>4</v>
      </c>
      <c r="E23" s="47" t="s">
        <v>412</v>
      </c>
      <c r="F23" s="47" t="s">
        <v>413</v>
      </c>
      <c r="G23" s="106"/>
      <c r="H23" s="206"/>
      <c r="I23" s="52">
        <f>IF(G23="TBD",1,IF(G23="Fail",1,IF(G23="",1,0)))</f>
        <v>1</v>
      </c>
    </row>
    <row r="24" spans="1:9">
      <c r="A24" s="183"/>
      <c r="B24" s="229"/>
      <c r="C24" s="190"/>
      <c r="D24" s="228"/>
      <c r="E24" s="156"/>
      <c r="F24" s="156"/>
      <c r="G24" s="218"/>
      <c r="H24" s="219"/>
      <c r="I24" s="220"/>
    </row>
    <row r="25" spans="1:9" ht="259.5" customHeight="1">
      <c r="A25" s="313" t="s">
        <v>414</v>
      </c>
      <c r="B25" s="127" t="s">
        <v>415</v>
      </c>
      <c r="C25" s="134" t="s">
        <v>93</v>
      </c>
      <c r="D25" s="185">
        <v>1.1000000000000001</v>
      </c>
      <c r="E25" s="51" t="s">
        <v>416</v>
      </c>
      <c r="F25" s="230" t="s">
        <v>417</v>
      </c>
      <c r="G25" s="106"/>
      <c r="H25" s="231"/>
      <c r="I25" s="52">
        <f>IF(G25="TBD",1,IF(G25="Fail",1,IF(G25="",1,0)))</f>
        <v>1</v>
      </c>
    </row>
    <row r="26" spans="1:9" ht="78">
      <c r="A26" s="125"/>
      <c r="B26" s="139"/>
      <c r="C26" s="144"/>
      <c r="D26" s="185">
        <v>2.1</v>
      </c>
      <c r="E26" s="232" t="s">
        <v>418</v>
      </c>
      <c r="F26" s="230" t="s">
        <v>773</v>
      </c>
      <c r="G26" s="106"/>
      <c r="H26" s="231"/>
      <c r="I26" s="52">
        <f>IF(G26="TBD",1,IF(G26="Fail",1,IF(G26="",1,0)))</f>
        <v>1</v>
      </c>
    </row>
    <row r="27" spans="1:9" ht="130">
      <c r="A27" s="125"/>
      <c r="B27" s="139"/>
      <c r="C27" s="144"/>
      <c r="D27" s="185">
        <v>1.2</v>
      </c>
      <c r="E27" s="47" t="s">
        <v>419</v>
      </c>
      <c r="F27" s="230" t="s">
        <v>420</v>
      </c>
      <c r="G27" s="106"/>
      <c r="H27" s="231"/>
      <c r="I27" s="52">
        <f>IF(G27="TBD",1,IF(G27="Fail",1,IF(G27="",1,0)))</f>
        <v>1</v>
      </c>
    </row>
    <row r="28" spans="1:9" ht="143">
      <c r="A28" s="125"/>
      <c r="B28" s="139"/>
      <c r="C28" s="144"/>
      <c r="D28" s="185">
        <v>2.2000000000000002</v>
      </c>
      <c r="E28" s="232" t="s">
        <v>418</v>
      </c>
      <c r="F28" s="230" t="s">
        <v>774</v>
      </c>
      <c r="G28" s="106"/>
      <c r="H28" s="231"/>
      <c r="I28" s="52">
        <f>IF(G28="TBD",1,IF(G28="Fail",1,IF(G28="",1,0)))</f>
        <v>1</v>
      </c>
    </row>
    <row r="29" spans="1:9">
      <c r="A29" s="183"/>
      <c r="B29" s="229"/>
      <c r="C29" s="191"/>
      <c r="D29" s="228"/>
      <c r="E29" s="156"/>
      <c r="F29" s="156"/>
      <c r="G29" s="218"/>
      <c r="H29" s="219"/>
      <c r="I29" s="220"/>
    </row>
    <row r="30" spans="1:9">
      <c r="A30" s="183"/>
      <c r="B30" s="229"/>
      <c r="C30" s="160"/>
      <c r="D30" s="228"/>
      <c r="E30" s="156"/>
      <c r="F30" s="156"/>
      <c r="G30" s="218"/>
      <c r="H30" s="219"/>
      <c r="I30" s="220"/>
    </row>
    <row r="31" spans="1:9" ht="221">
      <c r="A31" s="313" t="s">
        <v>421</v>
      </c>
      <c r="B31" s="108" t="s">
        <v>422</v>
      </c>
      <c r="C31" s="134" t="s">
        <v>93</v>
      </c>
      <c r="D31" s="222" t="s">
        <v>395</v>
      </c>
      <c r="E31" s="233" t="s">
        <v>391</v>
      </c>
      <c r="F31" s="233" t="s">
        <v>59</v>
      </c>
      <c r="G31" s="212"/>
      <c r="H31" s="234"/>
      <c r="I31" s="214"/>
    </row>
    <row r="32" spans="1:9">
      <c r="A32" s="183"/>
      <c r="B32" s="229"/>
      <c r="C32" s="160"/>
      <c r="D32" s="228"/>
      <c r="E32" s="156"/>
      <c r="F32" s="156"/>
      <c r="G32" s="218"/>
      <c r="H32" s="219"/>
      <c r="I32" s="220"/>
    </row>
    <row r="33" spans="1:9" ht="104">
      <c r="A33" s="312" t="s">
        <v>423</v>
      </c>
      <c r="B33" s="109" t="s">
        <v>424</v>
      </c>
      <c r="C33" s="134" t="s">
        <v>93</v>
      </c>
      <c r="D33" s="222" t="s">
        <v>395</v>
      </c>
      <c r="E33" s="303" t="s">
        <v>396</v>
      </c>
      <c r="F33" s="224" t="s">
        <v>59</v>
      </c>
      <c r="G33" s="225"/>
      <c r="H33" s="226"/>
      <c r="I33" s="214"/>
    </row>
    <row r="34" spans="1:9" ht="143">
      <c r="A34" s="173"/>
      <c r="B34" s="221" t="s">
        <v>425</v>
      </c>
      <c r="C34" s="144"/>
      <c r="D34" s="185">
        <v>1</v>
      </c>
      <c r="E34" s="47" t="s">
        <v>426</v>
      </c>
      <c r="F34" s="47" t="s">
        <v>775</v>
      </c>
      <c r="G34" s="106"/>
      <c r="H34" s="231"/>
      <c r="I34" s="52">
        <f>IF(G34="TBD",1,IF(G34="Fail",1,IF(G34="",1,0)))</f>
        <v>1</v>
      </c>
    </row>
    <row r="35" spans="1:9" ht="143">
      <c r="A35" s="125"/>
      <c r="B35" s="139"/>
      <c r="C35" s="144"/>
      <c r="D35" s="185">
        <v>2</v>
      </c>
      <c r="E35" s="47" t="s">
        <v>427</v>
      </c>
      <c r="F35" s="47" t="s">
        <v>776</v>
      </c>
      <c r="G35" s="106"/>
      <c r="H35" s="231"/>
      <c r="I35" s="52">
        <f>IF(G35="TBD",1,IF(G35="Fail",1,IF(G35="",1,0)))</f>
        <v>1</v>
      </c>
    </row>
    <row r="36" spans="1:9">
      <c r="A36" s="183"/>
      <c r="B36" s="229"/>
      <c r="C36" s="160"/>
      <c r="D36" s="228"/>
      <c r="E36" s="156"/>
      <c r="F36" s="156"/>
      <c r="G36" s="218"/>
      <c r="H36" s="219"/>
      <c r="I36" s="220"/>
    </row>
    <row r="37" spans="1:9" ht="145.5" customHeight="1">
      <c r="A37" s="319" t="s">
        <v>428</v>
      </c>
      <c r="B37" s="138" t="s">
        <v>429</v>
      </c>
      <c r="C37" s="65" t="s">
        <v>93</v>
      </c>
      <c r="D37" s="222" t="s">
        <v>395</v>
      </c>
      <c r="E37" s="128" t="s">
        <v>430</v>
      </c>
      <c r="F37" s="233" t="s">
        <v>59</v>
      </c>
      <c r="G37" s="212"/>
      <c r="H37" s="234"/>
      <c r="I37" s="214"/>
    </row>
    <row r="38" spans="1:9">
      <c r="A38" s="183"/>
      <c r="B38" s="229"/>
      <c r="C38" s="160"/>
      <c r="D38" s="228"/>
      <c r="E38" s="156"/>
      <c r="F38" s="156"/>
      <c r="G38" s="218"/>
      <c r="H38" s="219"/>
      <c r="I38" s="220"/>
    </row>
    <row r="39" spans="1:9" ht="159.75" customHeight="1">
      <c r="A39" s="311" t="s">
        <v>431</v>
      </c>
      <c r="B39" s="67" t="s">
        <v>432</v>
      </c>
      <c r="C39" s="65" t="s">
        <v>93</v>
      </c>
      <c r="D39" s="222" t="s">
        <v>395</v>
      </c>
      <c r="E39" s="233" t="s">
        <v>391</v>
      </c>
      <c r="F39" s="233" t="s">
        <v>59</v>
      </c>
      <c r="G39" s="212"/>
      <c r="H39" s="234"/>
      <c r="I39" s="214"/>
    </row>
    <row r="40" spans="1:9">
      <c r="A40" s="183"/>
      <c r="B40" s="229"/>
      <c r="C40" s="190"/>
      <c r="D40" s="228"/>
      <c r="E40" s="156"/>
      <c r="F40" s="156"/>
      <c r="G40" s="218"/>
      <c r="H40" s="219"/>
      <c r="I40" s="220"/>
    </row>
    <row r="41" spans="1:9" ht="91">
      <c r="A41" s="313" t="s">
        <v>433</v>
      </c>
      <c r="B41" s="123" t="s">
        <v>434</v>
      </c>
      <c r="C41" s="180" t="s">
        <v>93</v>
      </c>
      <c r="D41" s="222" t="s">
        <v>395</v>
      </c>
      <c r="E41" s="303" t="s">
        <v>396</v>
      </c>
      <c r="F41" s="224" t="s">
        <v>59</v>
      </c>
      <c r="G41" s="225"/>
      <c r="H41" s="226"/>
      <c r="I41" s="214"/>
    </row>
    <row r="42" spans="1:9" ht="86.25" customHeight="1">
      <c r="A42" s="125"/>
      <c r="B42" s="235" t="s">
        <v>435</v>
      </c>
      <c r="C42" s="236"/>
      <c r="D42" s="222" t="s">
        <v>395</v>
      </c>
      <c r="E42" s="237" t="s">
        <v>762</v>
      </c>
      <c r="F42" s="128" t="s">
        <v>59</v>
      </c>
      <c r="G42" s="212"/>
      <c r="H42" s="161"/>
      <c r="I42" s="214"/>
    </row>
    <row r="43" spans="1:9" ht="39">
      <c r="A43" s="125"/>
      <c r="B43" s="235"/>
      <c r="C43" s="236"/>
      <c r="D43" s="185">
        <v>1</v>
      </c>
      <c r="E43" s="47" t="s">
        <v>436</v>
      </c>
      <c r="F43" s="47" t="s">
        <v>777</v>
      </c>
      <c r="G43" s="106"/>
      <c r="H43" s="231"/>
      <c r="I43" s="52">
        <f>IF(G43="TBD",1,IF(G43="Fail",1,IF(G43="",1,0)))</f>
        <v>1</v>
      </c>
    </row>
    <row r="44" spans="1:9" ht="21" customHeight="1">
      <c r="A44" s="125"/>
      <c r="B44" s="235"/>
      <c r="C44" s="236"/>
      <c r="D44" s="222">
        <v>2</v>
      </c>
      <c r="E44" s="238" t="s">
        <v>437</v>
      </c>
      <c r="F44" s="128" t="s">
        <v>59</v>
      </c>
      <c r="G44" s="212"/>
      <c r="H44" s="161"/>
      <c r="I44" s="214"/>
    </row>
    <row r="45" spans="1:9" ht="26" hidden="1">
      <c r="A45" s="125"/>
      <c r="B45" s="235"/>
      <c r="C45" s="236"/>
      <c r="D45" s="222">
        <v>3</v>
      </c>
      <c r="E45" s="238" t="s">
        <v>438</v>
      </c>
      <c r="F45" s="128" t="s">
        <v>59</v>
      </c>
      <c r="G45" s="212"/>
      <c r="H45" s="161"/>
      <c r="I45" s="214"/>
    </row>
    <row r="46" spans="1:9" ht="26" hidden="1">
      <c r="A46" s="120"/>
      <c r="B46" s="124"/>
      <c r="C46" s="181"/>
      <c r="D46" s="222">
        <v>4</v>
      </c>
      <c r="E46" s="238" t="s">
        <v>439</v>
      </c>
      <c r="F46" s="128" t="s">
        <v>59</v>
      </c>
      <c r="G46" s="212"/>
      <c r="H46" s="161"/>
      <c r="I46" s="214"/>
    </row>
    <row r="47" spans="1:9" hidden="1">
      <c r="A47" s="183"/>
      <c r="B47" s="229"/>
      <c r="C47" s="191"/>
      <c r="D47" s="228"/>
      <c r="E47" s="156"/>
      <c r="F47" s="156"/>
      <c r="G47" s="218"/>
      <c r="H47" s="219"/>
      <c r="I47" s="220"/>
    </row>
    <row r="48" spans="1:9" ht="390">
      <c r="A48" s="313" t="s">
        <v>440</v>
      </c>
      <c r="B48" s="108" t="s">
        <v>763</v>
      </c>
      <c r="C48" s="134" t="s">
        <v>93</v>
      </c>
      <c r="D48" s="222" t="s">
        <v>395</v>
      </c>
      <c r="E48" s="233" t="s">
        <v>430</v>
      </c>
      <c r="F48" s="233" t="s">
        <v>59</v>
      </c>
      <c r="G48" s="212"/>
      <c r="H48" s="234"/>
      <c r="I48" s="214"/>
    </row>
    <row r="49" spans="1:9" ht="17.25" customHeight="1">
      <c r="A49" s="183"/>
      <c r="B49" s="229"/>
      <c r="C49" s="190"/>
      <c r="D49" s="228"/>
      <c r="E49" s="156"/>
      <c r="F49" s="156"/>
      <c r="G49" s="218"/>
      <c r="H49" s="219"/>
      <c r="I49" s="220"/>
    </row>
    <row r="50" spans="1:9" ht="117">
      <c r="A50" s="313" t="s">
        <v>441</v>
      </c>
      <c r="B50" s="127" t="s">
        <v>442</v>
      </c>
      <c r="C50" s="239" t="s">
        <v>443</v>
      </c>
      <c r="D50" s="222" t="s">
        <v>395</v>
      </c>
      <c r="E50" s="303" t="s">
        <v>396</v>
      </c>
      <c r="F50" s="224" t="s">
        <v>59</v>
      </c>
      <c r="G50" s="225"/>
      <c r="H50" s="226"/>
      <c r="I50" s="214"/>
    </row>
    <row r="51" spans="1:9" ht="78">
      <c r="A51" s="125"/>
      <c r="B51" s="139"/>
      <c r="C51" s="240"/>
      <c r="D51" s="185">
        <v>1</v>
      </c>
      <c r="E51" s="47" t="s">
        <v>778</v>
      </c>
      <c r="F51" s="47" t="s">
        <v>759</v>
      </c>
      <c r="G51" s="106"/>
      <c r="H51" s="231"/>
      <c r="I51" s="52">
        <f>IF(G51="TBD",1,IF(G51="Fail",1,IF(G51="",1,0)))</f>
        <v>1</v>
      </c>
    </row>
    <row r="52" spans="1:9" ht="26">
      <c r="A52" s="120"/>
      <c r="B52" s="139"/>
      <c r="C52" s="241"/>
      <c r="D52" s="185">
        <v>2</v>
      </c>
      <c r="E52" s="47" t="s">
        <v>445</v>
      </c>
      <c r="F52" s="230" t="s">
        <v>779</v>
      </c>
      <c r="G52" s="106"/>
      <c r="H52" s="231"/>
      <c r="I52" s="52">
        <f>IF(G52="TBD",1,IF(G52="Fail",1,IF(G52="",1,0)))</f>
        <v>1</v>
      </c>
    </row>
    <row r="53" spans="1:9">
      <c r="A53" s="183"/>
      <c r="B53" s="229"/>
      <c r="C53" s="191"/>
      <c r="D53" s="228"/>
      <c r="E53" s="156"/>
      <c r="F53" s="156"/>
      <c r="G53" s="218"/>
      <c r="H53" s="219"/>
      <c r="I53" s="220"/>
    </row>
    <row r="54" spans="1:9" ht="166.5" customHeight="1">
      <c r="A54" s="320" t="s">
        <v>446</v>
      </c>
      <c r="B54" s="400" t="s">
        <v>447</v>
      </c>
      <c r="C54" s="180" t="s">
        <v>93</v>
      </c>
      <c r="D54" s="222" t="s">
        <v>395</v>
      </c>
      <c r="E54" s="303" t="s">
        <v>396</v>
      </c>
      <c r="F54" s="224" t="s">
        <v>59</v>
      </c>
      <c r="G54" s="225"/>
      <c r="H54" s="226"/>
      <c r="I54" s="214"/>
    </row>
    <row r="55" spans="1:9" ht="26">
      <c r="A55" s="173"/>
      <c r="B55" s="401"/>
      <c r="C55" s="236"/>
      <c r="D55" s="185">
        <v>1</v>
      </c>
      <c r="E55" s="47" t="s">
        <v>406</v>
      </c>
      <c r="F55" s="47" t="s">
        <v>448</v>
      </c>
      <c r="G55" s="106"/>
      <c r="H55" s="231"/>
      <c r="I55" s="52">
        <f>IF(G55="TBD",1,IF(G55="Fail",1,IF(G55="",1,0)))</f>
        <v>1</v>
      </c>
    </row>
    <row r="56" spans="1:9" ht="39">
      <c r="A56" s="173"/>
      <c r="B56" s="401"/>
      <c r="C56" s="236"/>
      <c r="D56" s="185">
        <v>2</v>
      </c>
      <c r="E56" s="47" t="s">
        <v>449</v>
      </c>
      <c r="F56" s="47" t="s">
        <v>450</v>
      </c>
      <c r="G56" s="106"/>
      <c r="H56" s="231"/>
      <c r="I56" s="52">
        <f>IF(G56="TBD",1,IF(G56="Fail",1,IF(G56="",1,0)))</f>
        <v>1</v>
      </c>
    </row>
    <row r="57" spans="1:9" ht="39">
      <c r="A57" s="173"/>
      <c r="B57" s="401"/>
      <c r="C57" s="236"/>
      <c r="D57" s="185">
        <v>3</v>
      </c>
      <c r="E57" s="47" t="s">
        <v>410</v>
      </c>
      <c r="F57" s="47" t="s">
        <v>451</v>
      </c>
      <c r="G57" s="106"/>
      <c r="H57" s="231"/>
      <c r="I57" s="52">
        <f>IF(G57="TBD",1,IF(G57="Fail",1,IF(G57="",1,0)))</f>
        <v>1</v>
      </c>
    </row>
    <row r="58" spans="1:9" ht="26">
      <c r="A58" s="107"/>
      <c r="B58" s="401"/>
      <c r="C58" s="181"/>
      <c r="D58" s="185">
        <v>4</v>
      </c>
      <c r="E58" s="47" t="s">
        <v>412</v>
      </c>
      <c r="F58" s="47" t="s">
        <v>452</v>
      </c>
      <c r="G58" s="106"/>
      <c r="H58" s="231"/>
      <c r="I58" s="52">
        <f>IF(G58="TBD",1,IF(G58="Fail",1,IF(G58="",1,0)))</f>
        <v>1</v>
      </c>
    </row>
    <row r="59" spans="1:9">
      <c r="A59" s="183"/>
      <c r="B59" s="229"/>
      <c r="C59" s="160"/>
      <c r="D59" s="228"/>
      <c r="E59" s="156"/>
      <c r="F59" s="156"/>
      <c r="G59" s="218"/>
      <c r="H59" s="219"/>
      <c r="I59" s="220"/>
    </row>
    <row r="60" spans="1:9" ht="129" customHeight="1">
      <c r="A60" s="320" t="s">
        <v>453</v>
      </c>
      <c r="B60" s="168" t="s">
        <v>454</v>
      </c>
      <c r="C60" s="144" t="s">
        <v>93</v>
      </c>
      <c r="D60" s="222" t="s">
        <v>395</v>
      </c>
      <c r="E60" s="233" t="s">
        <v>455</v>
      </c>
      <c r="F60" s="233" t="s">
        <v>59</v>
      </c>
      <c r="G60" s="212"/>
      <c r="H60" s="234"/>
      <c r="I60" s="214"/>
    </row>
    <row r="61" spans="1:9">
      <c r="A61" s="183"/>
      <c r="B61" s="229"/>
      <c r="C61" s="190"/>
      <c r="D61" s="228"/>
      <c r="E61" s="156"/>
      <c r="F61" s="156"/>
      <c r="G61" s="218"/>
      <c r="H61" s="219"/>
      <c r="I61" s="220"/>
    </row>
    <row r="62" spans="1:9" ht="141.75" customHeight="1">
      <c r="A62" s="313" t="s">
        <v>456</v>
      </c>
      <c r="B62" s="127" t="s">
        <v>457</v>
      </c>
      <c r="C62" s="134" t="s">
        <v>93</v>
      </c>
      <c r="D62" s="222" t="s">
        <v>395</v>
      </c>
      <c r="E62" s="303" t="s">
        <v>396</v>
      </c>
      <c r="F62" s="224" t="s">
        <v>59</v>
      </c>
      <c r="G62" s="225"/>
      <c r="H62" s="226"/>
      <c r="I62" s="214"/>
    </row>
    <row r="63" spans="1:9" ht="52">
      <c r="A63" s="125"/>
      <c r="B63" s="139"/>
      <c r="C63" s="144"/>
      <c r="D63" s="222" t="s">
        <v>395</v>
      </c>
      <c r="E63" s="237" t="s">
        <v>764</v>
      </c>
      <c r="F63" s="233" t="s">
        <v>59</v>
      </c>
      <c r="G63" s="212"/>
      <c r="H63" s="234"/>
      <c r="I63" s="214"/>
    </row>
    <row r="64" spans="1:9" ht="78">
      <c r="A64" s="125"/>
      <c r="B64" s="139"/>
      <c r="C64" s="144"/>
      <c r="D64" s="185">
        <v>1</v>
      </c>
      <c r="E64" s="47" t="s">
        <v>458</v>
      </c>
      <c r="F64" s="47" t="s">
        <v>459</v>
      </c>
      <c r="G64" s="106"/>
      <c r="H64" s="231"/>
      <c r="I64" s="52">
        <f>IF(G64="TBD",1,IF(G64="Fail",1,IF(G64="",1,0)))</f>
        <v>1</v>
      </c>
    </row>
    <row r="65" spans="1:9" ht="103.5" customHeight="1">
      <c r="A65" s="120"/>
      <c r="B65" s="141"/>
      <c r="C65" s="143"/>
      <c r="D65" s="185">
        <v>2</v>
      </c>
      <c r="E65" s="47" t="s">
        <v>460</v>
      </c>
      <c r="F65" s="47" t="s">
        <v>461</v>
      </c>
      <c r="G65" s="106"/>
      <c r="H65" s="231"/>
      <c r="I65" s="52">
        <f>IF(G65="TBD",1,IF(G65="Fail",1,IF(G65="",1,0)))</f>
        <v>1</v>
      </c>
    </row>
    <row r="66" spans="1:9">
      <c r="A66" s="183"/>
      <c r="B66" s="229"/>
      <c r="C66" s="191"/>
      <c r="D66" s="228"/>
      <c r="E66" s="156"/>
      <c r="F66" s="156"/>
      <c r="G66" s="218"/>
      <c r="H66" s="219"/>
      <c r="I66" s="220"/>
    </row>
    <row r="67" spans="1:9" ht="140.25" customHeight="1">
      <c r="A67" s="320" t="s">
        <v>462</v>
      </c>
      <c r="B67" s="168" t="s">
        <v>463</v>
      </c>
      <c r="C67" s="144" t="s">
        <v>93</v>
      </c>
      <c r="D67" s="222" t="s">
        <v>395</v>
      </c>
      <c r="E67" s="233" t="s">
        <v>464</v>
      </c>
      <c r="F67" s="233" t="s">
        <v>59</v>
      </c>
      <c r="G67" s="212"/>
      <c r="H67" s="234"/>
      <c r="I67" s="214"/>
    </row>
    <row r="68" spans="1:9">
      <c r="A68" s="183"/>
      <c r="B68" s="229"/>
      <c r="C68" s="160"/>
      <c r="D68" s="228"/>
      <c r="E68" s="156"/>
      <c r="F68" s="156"/>
      <c r="G68" s="218"/>
      <c r="H68" s="219"/>
      <c r="I68" s="220"/>
    </row>
    <row r="69" spans="1:9" ht="126" customHeight="1">
      <c r="A69" s="312" t="s">
        <v>465</v>
      </c>
      <c r="B69" s="384" t="s">
        <v>765</v>
      </c>
      <c r="C69" s="134" t="s">
        <v>93</v>
      </c>
      <c r="D69" s="222" t="s">
        <v>395</v>
      </c>
      <c r="E69" s="303" t="s">
        <v>396</v>
      </c>
      <c r="F69" s="224" t="s">
        <v>59</v>
      </c>
      <c r="G69" s="225"/>
      <c r="H69" s="226"/>
      <c r="I69" s="214"/>
    </row>
    <row r="70" spans="1:9" ht="136.5" customHeight="1">
      <c r="A70" s="173"/>
      <c r="B70" s="399"/>
      <c r="C70" s="144"/>
      <c r="D70" s="185">
        <v>1</v>
      </c>
      <c r="E70" s="47" t="s">
        <v>466</v>
      </c>
      <c r="F70" s="47" t="s">
        <v>467</v>
      </c>
      <c r="G70" s="106"/>
      <c r="H70" s="242"/>
      <c r="I70" s="52">
        <f t="shared" ref="I70:I81" si="0">IF(G70="TBD",1,IF(G70="Fail",1,IF(G70="",1,0)))</f>
        <v>1</v>
      </c>
    </row>
    <row r="71" spans="1:9" ht="186" customHeight="1">
      <c r="A71" s="173"/>
      <c r="B71" s="399"/>
      <c r="C71" s="144"/>
      <c r="D71" s="185">
        <v>2</v>
      </c>
      <c r="E71" s="47" t="s">
        <v>468</v>
      </c>
      <c r="F71" s="47" t="s">
        <v>780</v>
      </c>
      <c r="G71" s="106"/>
      <c r="H71" s="242"/>
      <c r="I71" s="52">
        <f t="shared" si="0"/>
        <v>1</v>
      </c>
    </row>
    <row r="72" spans="1:9" ht="39">
      <c r="A72" s="173"/>
      <c r="B72" s="399"/>
      <c r="C72" s="144"/>
      <c r="D72" s="185">
        <v>3</v>
      </c>
      <c r="E72" s="47" t="s">
        <v>469</v>
      </c>
      <c r="F72" s="47" t="s">
        <v>470</v>
      </c>
      <c r="G72" s="106"/>
      <c r="H72" s="242"/>
      <c r="I72" s="52">
        <f t="shared" si="0"/>
        <v>1</v>
      </c>
    </row>
    <row r="73" spans="1:9" ht="52">
      <c r="A73" s="173"/>
      <c r="B73" s="399"/>
      <c r="C73" s="144"/>
      <c r="D73" s="185">
        <v>4</v>
      </c>
      <c r="E73" s="47" t="s">
        <v>471</v>
      </c>
      <c r="F73" s="47" t="s">
        <v>472</v>
      </c>
      <c r="G73" s="106"/>
      <c r="H73" s="242"/>
      <c r="I73" s="52">
        <f t="shared" si="0"/>
        <v>1</v>
      </c>
    </row>
    <row r="74" spans="1:9" ht="52">
      <c r="A74" s="173"/>
      <c r="B74" s="399"/>
      <c r="C74" s="144"/>
      <c r="D74" s="185">
        <v>5</v>
      </c>
      <c r="E74" s="47" t="s">
        <v>473</v>
      </c>
      <c r="F74" s="47" t="s">
        <v>474</v>
      </c>
      <c r="G74" s="106"/>
      <c r="H74" s="242"/>
      <c r="I74" s="52">
        <f t="shared" si="0"/>
        <v>1</v>
      </c>
    </row>
    <row r="75" spans="1:9" ht="52">
      <c r="A75" s="173"/>
      <c r="B75" s="221"/>
      <c r="C75" s="144"/>
      <c r="D75" s="185">
        <v>6</v>
      </c>
      <c r="E75" s="47" t="s">
        <v>475</v>
      </c>
      <c r="F75" s="47" t="s">
        <v>476</v>
      </c>
      <c r="G75" s="106"/>
      <c r="H75" s="242"/>
      <c r="I75" s="52">
        <f t="shared" si="0"/>
        <v>1</v>
      </c>
    </row>
    <row r="76" spans="1:9" ht="52">
      <c r="A76" s="173"/>
      <c r="B76" s="221"/>
      <c r="C76" s="144"/>
      <c r="D76" s="185">
        <v>7</v>
      </c>
      <c r="E76" s="47" t="s">
        <v>475</v>
      </c>
      <c r="F76" s="47" t="s">
        <v>477</v>
      </c>
      <c r="G76" s="106"/>
      <c r="H76" s="242"/>
      <c r="I76" s="52">
        <f t="shared" si="0"/>
        <v>1</v>
      </c>
    </row>
    <row r="77" spans="1:9" ht="52">
      <c r="A77" s="173"/>
      <c r="B77" s="221"/>
      <c r="C77" s="144"/>
      <c r="D77" s="185">
        <v>8</v>
      </c>
      <c r="E77" s="47" t="s">
        <v>781</v>
      </c>
      <c r="F77" s="47" t="s">
        <v>478</v>
      </c>
      <c r="G77" s="106"/>
      <c r="H77" s="242"/>
      <c r="I77" s="52">
        <f t="shared" si="0"/>
        <v>1</v>
      </c>
    </row>
    <row r="78" spans="1:9" ht="52">
      <c r="A78" s="173"/>
      <c r="B78" s="221"/>
      <c r="C78" s="144"/>
      <c r="D78" s="185">
        <v>9</v>
      </c>
      <c r="E78" s="47" t="s">
        <v>782</v>
      </c>
      <c r="F78" s="47" t="s">
        <v>479</v>
      </c>
      <c r="G78" s="106"/>
      <c r="H78" s="242"/>
      <c r="I78" s="52">
        <f t="shared" si="0"/>
        <v>1</v>
      </c>
    </row>
    <row r="79" spans="1:9" ht="39">
      <c r="A79" s="173"/>
      <c r="B79" s="221"/>
      <c r="C79" s="144"/>
      <c r="D79" s="185">
        <v>10</v>
      </c>
      <c r="E79" s="47" t="s">
        <v>480</v>
      </c>
      <c r="F79" s="47" t="s">
        <v>481</v>
      </c>
      <c r="G79" s="106"/>
      <c r="H79" s="242"/>
      <c r="I79" s="52">
        <f t="shared" si="0"/>
        <v>1</v>
      </c>
    </row>
    <row r="80" spans="1:9" ht="52">
      <c r="A80" s="173"/>
      <c r="B80" s="221"/>
      <c r="C80" s="144"/>
      <c r="D80" s="185">
        <v>11</v>
      </c>
      <c r="E80" s="47" t="s">
        <v>766</v>
      </c>
      <c r="F80" s="47" t="s">
        <v>482</v>
      </c>
      <c r="G80" s="106"/>
      <c r="H80" s="242"/>
      <c r="I80" s="52">
        <f t="shared" si="0"/>
        <v>1</v>
      </c>
    </row>
    <row r="81" spans="1:9" ht="39">
      <c r="A81" s="173"/>
      <c r="B81" s="221"/>
      <c r="C81" s="144"/>
      <c r="D81" s="118">
        <v>12</v>
      </c>
      <c r="E81" s="72" t="s">
        <v>483</v>
      </c>
      <c r="F81" s="47" t="s">
        <v>484</v>
      </c>
      <c r="G81" s="106"/>
      <c r="H81" s="242"/>
      <c r="I81" s="52">
        <f t="shared" si="0"/>
        <v>1</v>
      </c>
    </row>
    <row r="82" spans="1:9">
      <c r="A82" s="155"/>
      <c r="B82" s="156"/>
      <c r="C82" s="160"/>
      <c r="D82" s="228"/>
      <c r="E82" s="156"/>
      <c r="F82" s="156"/>
      <c r="G82" s="218"/>
      <c r="H82" s="219"/>
      <c r="I82" s="220"/>
    </row>
    <row r="83" spans="1:9" ht="166.5" customHeight="1">
      <c r="A83" s="313" t="s">
        <v>485</v>
      </c>
      <c r="B83" s="108" t="s">
        <v>486</v>
      </c>
      <c r="C83" s="134" t="s">
        <v>93</v>
      </c>
      <c r="D83" s="222" t="s">
        <v>395</v>
      </c>
      <c r="E83" s="303" t="s">
        <v>396</v>
      </c>
      <c r="F83" s="224" t="s">
        <v>59</v>
      </c>
      <c r="G83" s="225"/>
      <c r="H83" s="226"/>
      <c r="I83" s="214"/>
    </row>
    <row r="84" spans="1:9" ht="98.25" customHeight="1">
      <c r="A84" s="120"/>
      <c r="B84" s="138"/>
      <c r="C84" s="143"/>
      <c r="D84" s="185">
        <v>1</v>
      </c>
      <c r="E84" s="47" t="s">
        <v>487</v>
      </c>
      <c r="F84" s="47" t="s">
        <v>488</v>
      </c>
      <c r="G84" s="106"/>
      <c r="H84" s="242"/>
      <c r="I84" s="52">
        <f>IF(G84="TBD",1,IF(G84="Fail",1,IF(G84="",1,0)))</f>
        <v>1</v>
      </c>
    </row>
    <row r="85" spans="1:9">
      <c r="A85" s="183"/>
      <c r="B85" s="229"/>
      <c r="C85" s="160"/>
      <c r="D85" s="228"/>
      <c r="E85" s="156"/>
      <c r="F85" s="156"/>
      <c r="G85" s="218"/>
      <c r="H85" s="219"/>
      <c r="I85" s="220"/>
    </row>
    <row r="86" spans="1:9" ht="144" customHeight="1">
      <c r="A86" s="312" t="s">
        <v>489</v>
      </c>
      <c r="B86" s="109" t="s">
        <v>490</v>
      </c>
      <c r="C86" s="239" t="s">
        <v>162</v>
      </c>
      <c r="D86" s="171">
        <v>1</v>
      </c>
      <c r="E86" s="47" t="s">
        <v>491</v>
      </c>
      <c r="F86" s="47" t="s">
        <v>492</v>
      </c>
      <c r="G86" s="106"/>
      <c r="H86" s="242"/>
      <c r="I86" s="52">
        <f>IF(G86="TBD",1,IF(G86="Fail",1,IF(G86="",1,0)))</f>
        <v>1</v>
      </c>
    </row>
    <row r="87" spans="1:9" ht="273">
      <c r="A87" s="173"/>
      <c r="B87" s="221"/>
      <c r="C87" s="240"/>
      <c r="D87" s="171">
        <v>2</v>
      </c>
      <c r="E87" s="47" t="s">
        <v>493</v>
      </c>
      <c r="F87" s="47" t="s">
        <v>494</v>
      </c>
      <c r="G87" s="106"/>
      <c r="H87" s="242"/>
      <c r="I87" s="52">
        <f>IF(G87="TBD",1,IF(G87="Fail",1,IF(G87="",1,0)))</f>
        <v>1</v>
      </c>
    </row>
    <row r="88" spans="1:9">
      <c r="A88" s="183"/>
      <c r="B88" s="229"/>
      <c r="C88" s="160"/>
      <c r="D88" s="228"/>
      <c r="E88" s="156"/>
      <c r="F88" s="156"/>
      <c r="G88" s="218"/>
      <c r="H88" s="219"/>
      <c r="I88" s="220"/>
    </row>
    <row r="89" spans="1:9" ht="123" customHeight="1">
      <c r="A89" s="312" t="s">
        <v>495</v>
      </c>
      <c r="B89" s="109" t="s">
        <v>496</v>
      </c>
      <c r="C89" s="239" t="s">
        <v>162</v>
      </c>
      <c r="D89" s="222" t="s">
        <v>395</v>
      </c>
      <c r="E89" s="303" t="s">
        <v>497</v>
      </c>
      <c r="F89" s="224" t="s">
        <v>59</v>
      </c>
      <c r="G89" s="225"/>
      <c r="H89" s="226"/>
      <c r="I89" s="214"/>
    </row>
    <row r="90" spans="1:9" ht="78">
      <c r="A90" s="173"/>
      <c r="B90" s="221"/>
      <c r="C90" s="240"/>
      <c r="D90" s="185">
        <v>1</v>
      </c>
      <c r="E90" s="47" t="s">
        <v>498</v>
      </c>
      <c r="F90" s="47" t="s">
        <v>767</v>
      </c>
      <c r="G90" s="106"/>
      <c r="H90" s="242"/>
      <c r="I90" s="52">
        <f>IF(G90="TBD",1,IF(G90="Fail",1,IF(G90="",1,0)))</f>
        <v>1</v>
      </c>
    </row>
    <row r="91" spans="1:9" ht="39">
      <c r="A91" s="173"/>
      <c r="B91" s="221"/>
      <c r="C91" s="240"/>
      <c r="D91" s="185">
        <v>2</v>
      </c>
      <c r="E91" s="47" t="s">
        <v>499</v>
      </c>
      <c r="F91" s="47" t="s">
        <v>768</v>
      </c>
      <c r="G91" s="106"/>
      <c r="H91" s="242"/>
      <c r="I91" s="52">
        <f>IF(G91="TBD",1,IF(G91="Fail",1,IF(G91="",1,0)))</f>
        <v>1</v>
      </c>
    </row>
    <row r="92" spans="1:9" ht="39">
      <c r="A92" s="173"/>
      <c r="B92" s="221"/>
      <c r="C92" s="240"/>
      <c r="D92" s="185">
        <v>3</v>
      </c>
      <c r="E92" s="47" t="s">
        <v>500</v>
      </c>
      <c r="F92" s="47" t="s">
        <v>769</v>
      </c>
      <c r="G92" s="106"/>
      <c r="H92" s="242"/>
      <c r="I92" s="52">
        <f>IF(G92="TBD",1,IF(G92="Fail",1,IF(G92="",1,0)))</f>
        <v>1</v>
      </c>
    </row>
    <row r="93" spans="1:9" ht="39">
      <c r="A93" s="173"/>
      <c r="B93" s="221"/>
      <c r="C93" s="240"/>
      <c r="D93" s="185">
        <v>4</v>
      </c>
      <c r="E93" s="47" t="s">
        <v>501</v>
      </c>
      <c r="F93" s="47" t="s">
        <v>770</v>
      </c>
      <c r="G93" s="106"/>
      <c r="H93" s="242"/>
      <c r="I93" s="52">
        <f>IF(G93="TBD",1,IF(G93="Fail",1,IF(G93="",1,0)))</f>
        <v>1</v>
      </c>
    </row>
    <row r="94" spans="1:9" ht="39">
      <c r="A94" s="173"/>
      <c r="B94" s="221"/>
      <c r="C94" s="240"/>
      <c r="D94" s="185">
        <v>5</v>
      </c>
      <c r="E94" s="47" t="s">
        <v>502</v>
      </c>
      <c r="F94" s="47" t="s">
        <v>771</v>
      </c>
      <c r="G94" s="106"/>
      <c r="H94" s="242"/>
      <c r="I94" s="52">
        <f>IF(G94="TBD",1,IF(G94="Fail",1,IF(G94="",1,0)))</f>
        <v>1</v>
      </c>
    </row>
    <row r="95" spans="1:9">
      <c r="A95" s="183"/>
      <c r="B95" s="229"/>
      <c r="C95" s="160"/>
      <c r="D95" s="228"/>
      <c r="E95" s="156"/>
      <c r="F95" s="156"/>
      <c r="G95" s="218"/>
      <c r="H95" s="219"/>
      <c r="I95" s="220"/>
    </row>
    <row r="96" spans="1:9" ht="131.25" customHeight="1">
      <c r="A96" s="312" t="s">
        <v>503</v>
      </c>
      <c r="B96" s="109" t="s">
        <v>504</v>
      </c>
      <c r="C96" s="239" t="s">
        <v>162</v>
      </c>
      <c r="D96" s="222" t="s">
        <v>395</v>
      </c>
      <c r="E96" s="303" t="s">
        <v>505</v>
      </c>
      <c r="F96" s="224" t="s">
        <v>59</v>
      </c>
      <c r="G96" s="225"/>
      <c r="H96" s="226"/>
      <c r="I96" s="214"/>
    </row>
    <row r="97" spans="1:9" ht="52">
      <c r="A97" s="173"/>
      <c r="B97" s="168"/>
      <c r="C97" s="239"/>
      <c r="D97" s="185">
        <v>1</v>
      </c>
      <c r="E97" s="47" t="s">
        <v>506</v>
      </c>
      <c r="F97" s="47" t="s">
        <v>507</v>
      </c>
      <c r="G97" s="106"/>
      <c r="H97" s="242"/>
      <c r="I97" s="52">
        <f>IF(G97="TBD",1,IF(G97="Fail",1,IF(G97="",1,0)))</f>
        <v>1</v>
      </c>
    </row>
    <row r="98" spans="1:9">
      <c r="A98" s="183"/>
      <c r="B98" s="229"/>
      <c r="C98" s="160"/>
      <c r="D98" s="228"/>
      <c r="E98" s="156"/>
      <c r="F98" s="156"/>
      <c r="G98" s="218"/>
      <c r="H98" s="219"/>
      <c r="I98" s="220"/>
    </row>
    <row r="99" spans="1:9" ht="215.25" customHeight="1">
      <c r="A99" s="319" t="s">
        <v>508</v>
      </c>
      <c r="B99" s="138" t="s">
        <v>509</v>
      </c>
      <c r="C99" s="241" t="s">
        <v>162</v>
      </c>
      <c r="D99" s="222" t="s">
        <v>395</v>
      </c>
      <c r="E99" s="233" t="s">
        <v>510</v>
      </c>
      <c r="F99" s="233" t="s">
        <v>59</v>
      </c>
      <c r="G99" s="212"/>
      <c r="H99" s="234"/>
      <c r="I99" s="214"/>
    </row>
    <row r="100" spans="1:9">
      <c r="A100" s="183"/>
      <c r="B100" s="229"/>
      <c r="C100" s="160"/>
      <c r="D100" s="228"/>
      <c r="E100" s="156"/>
      <c r="F100" s="156"/>
      <c r="G100" s="218"/>
      <c r="H100" s="219"/>
      <c r="I100" s="220"/>
    </row>
    <row r="101" spans="1:9" ht="155.25" customHeight="1">
      <c r="A101" s="311" t="s">
        <v>511</v>
      </c>
      <c r="B101" s="67" t="s">
        <v>512</v>
      </c>
      <c r="C101" s="243" t="s">
        <v>162</v>
      </c>
      <c r="D101" s="222" t="s">
        <v>395</v>
      </c>
      <c r="E101" s="303" t="s">
        <v>396</v>
      </c>
      <c r="F101" s="224" t="s">
        <v>59</v>
      </c>
      <c r="G101" s="225"/>
      <c r="H101" s="226"/>
      <c r="I101" s="214"/>
    </row>
    <row r="102" spans="1:9" ht="78">
      <c r="A102" s="66"/>
      <c r="B102" s="67"/>
      <c r="C102" s="243"/>
      <c r="D102" s="171">
        <v>1</v>
      </c>
      <c r="E102" s="51" t="s">
        <v>513</v>
      </c>
      <c r="F102" s="47" t="s">
        <v>514</v>
      </c>
      <c r="G102" s="106"/>
      <c r="H102" s="242"/>
      <c r="I102" s="52">
        <f>IF(G102="TBD",1,IF(G102="Fail",1,IF(G102="",1,0)))</f>
        <v>1</v>
      </c>
    </row>
    <row r="103" spans="1:9">
      <c r="A103" s="61" t="s">
        <v>515</v>
      </c>
      <c r="B103" s="62"/>
      <c r="C103" s="94"/>
      <c r="D103" s="94"/>
      <c r="E103" s="61"/>
      <c r="F103" s="61"/>
      <c r="G103" s="204"/>
      <c r="H103" s="205"/>
      <c r="I103" s="244"/>
    </row>
    <row r="104" spans="1:9">
      <c r="H104" s="334"/>
      <c r="I104" s="93">
        <f>SUM(I6:I102)</f>
        <v>49</v>
      </c>
    </row>
    <row r="105" spans="1:9">
      <c r="H105" s="334"/>
      <c r="I105" s="93">
        <v>49</v>
      </c>
    </row>
  </sheetData>
  <mergeCells count="6">
    <mergeCell ref="B69:B74"/>
    <mergeCell ref="B6:B10"/>
    <mergeCell ref="B12:B14"/>
    <mergeCell ref="B16:B17"/>
    <mergeCell ref="B19:B22"/>
    <mergeCell ref="B54:B5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CBB32D4-19E3-49A9-8630-274FB9D93A30}">
          <x14:formula1>
            <xm:f>Introduction!$B$94:$B$97</xm:f>
          </x14:formula1>
          <xm:sqref>G6:G8 G10 G13:G14 G16:G17 G20:G23 G25:G28 G34:G35 G43 G51:G52 G55:G58 G64:G65 G70:G81 G84 G86:G87 G90:G94 G97 G102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31FEE-4FCC-4CAE-864F-905F9ACE2D38}">
  <dimension ref="A1:I107"/>
  <sheetViews>
    <sheetView topLeftCell="A64" zoomScaleNormal="100" workbookViewId="0">
      <selection activeCell="B71" sqref="B71:B83"/>
    </sheetView>
  </sheetViews>
  <sheetFormatPr defaultColWidth="8.87890625" defaultRowHeight="13"/>
  <cols>
    <col min="1" max="1" width="13.703125" style="48" customWidth="1"/>
    <col min="2" max="2" width="90" style="49" customWidth="1"/>
    <col min="3" max="3" width="7.703125" style="48" bestFit="1" customWidth="1"/>
    <col min="4" max="4" width="7.703125" style="48" customWidth="1"/>
    <col min="5" max="5" width="80.703125" style="50" customWidth="1"/>
    <col min="6" max="6" width="80.703125" style="48" customWidth="1"/>
    <col min="7" max="7" width="15.703125" style="195" customWidth="1"/>
    <col min="8" max="8" width="25.703125" style="245" customWidth="1"/>
    <col min="9" max="9" width="5.1171875" style="93" hidden="1" customWidth="1"/>
    <col min="10" max="16384" width="8.87890625" style="50"/>
  </cols>
  <sheetData>
    <row r="1" spans="1:9" s="48" customFormat="1" ht="31.35">
      <c r="A1" s="69" t="s">
        <v>78</v>
      </c>
      <c r="B1" s="192" t="s">
        <v>783</v>
      </c>
      <c r="C1" s="193"/>
      <c r="D1" s="194" t="s">
        <v>84</v>
      </c>
      <c r="E1" s="58" t="s">
        <v>380</v>
      </c>
      <c r="F1" s="71"/>
      <c r="G1" s="195"/>
      <c r="H1" s="245"/>
      <c r="I1" s="93"/>
    </row>
    <row r="2" spans="1:9" s="48" customFormat="1" ht="78">
      <c r="A2" s="69" t="s">
        <v>80</v>
      </c>
      <c r="B2" s="70" t="s">
        <v>760</v>
      </c>
      <c r="C2" s="197"/>
      <c r="D2" s="198"/>
      <c r="E2" s="58" t="s">
        <v>814</v>
      </c>
      <c r="F2" s="71"/>
      <c r="G2" s="195"/>
      <c r="H2" s="245"/>
      <c r="I2" s="93"/>
    </row>
    <row r="3" spans="1:9" s="48" customFormat="1" ht="52">
      <c r="A3" s="69" t="s">
        <v>99</v>
      </c>
      <c r="B3" s="47" t="s">
        <v>516</v>
      </c>
      <c r="C3" s="200"/>
      <c r="D3" s="201"/>
      <c r="E3" s="58" t="s">
        <v>517</v>
      </c>
      <c r="F3" s="71"/>
      <c r="G3" s="195"/>
      <c r="H3" s="245"/>
      <c r="I3" s="93"/>
    </row>
    <row r="4" spans="1:9" s="48" customFormat="1" ht="19.95" customHeight="1">
      <c r="A4" s="246" t="s">
        <v>41</v>
      </c>
      <c r="B4" s="59" t="s">
        <v>43</v>
      </c>
      <c r="C4" s="57" t="s">
        <v>45</v>
      </c>
      <c r="D4" s="57" t="s">
        <v>47</v>
      </c>
      <c r="E4" s="59" t="s">
        <v>49</v>
      </c>
      <c r="F4" s="59" t="s">
        <v>51</v>
      </c>
      <c r="G4" s="57" t="s">
        <v>53</v>
      </c>
      <c r="H4" s="59" t="s">
        <v>55</v>
      </c>
      <c r="I4" s="126" t="s">
        <v>103</v>
      </c>
    </row>
    <row r="5" spans="1:9" ht="13.5" customHeight="1">
      <c r="A5" s="61" t="s">
        <v>518</v>
      </c>
      <c r="B5" s="62"/>
      <c r="C5" s="94"/>
      <c r="D5" s="94"/>
      <c r="E5" s="61"/>
      <c r="F5" s="61"/>
      <c r="G5" s="204"/>
      <c r="H5" s="247"/>
      <c r="I5" s="94"/>
    </row>
    <row r="6" spans="1:9" ht="93.75" customHeight="1">
      <c r="A6" s="313" t="s">
        <v>519</v>
      </c>
      <c r="B6" s="384" t="s">
        <v>520</v>
      </c>
      <c r="C6" s="134" t="s">
        <v>93</v>
      </c>
      <c r="D6" s="118">
        <v>1</v>
      </c>
      <c r="E6" s="72" t="s">
        <v>521</v>
      </c>
      <c r="F6" s="47" t="s">
        <v>387</v>
      </c>
      <c r="G6" s="106"/>
      <c r="H6" s="248"/>
      <c r="I6" s="52">
        <f>IF(G6="TBD",1,IF(G6="Fail",1,IF(G6="",1,0)))</f>
        <v>1</v>
      </c>
    </row>
    <row r="7" spans="1:9" ht="65">
      <c r="A7" s="125"/>
      <c r="B7" s="399"/>
      <c r="C7" s="207"/>
      <c r="D7" s="208">
        <v>2</v>
      </c>
      <c r="E7" s="72" t="s">
        <v>388</v>
      </c>
      <c r="F7" s="117" t="s">
        <v>389</v>
      </c>
      <c r="G7" s="106"/>
      <c r="H7" s="248"/>
      <c r="I7" s="52">
        <f>IF(G7="TBD",1,IF(G7="Fail",1,IF(G7="",1,0)))</f>
        <v>1</v>
      </c>
    </row>
    <row r="8" spans="1:9" ht="117">
      <c r="A8" s="125"/>
      <c r="B8" s="399"/>
      <c r="C8" s="207"/>
      <c r="D8" s="209"/>
      <c r="E8" s="210"/>
      <c r="F8" s="117" t="s">
        <v>390</v>
      </c>
      <c r="G8" s="106"/>
      <c r="H8" s="248"/>
      <c r="I8" s="52">
        <f>IF(G8="TBD",1,IF(G8="Fail",1,IF(G8="",1,0)))</f>
        <v>1</v>
      </c>
    </row>
    <row r="9" spans="1:9" ht="91">
      <c r="A9" s="125"/>
      <c r="B9" s="399"/>
      <c r="C9" s="207"/>
      <c r="D9" s="209"/>
      <c r="E9" s="210"/>
      <c r="F9" s="249" t="s">
        <v>522</v>
      </c>
      <c r="G9" s="106"/>
      <c r="H9" s="248"/>
      <c r="I9" s="52">
        <f>IF(G9="TBD",1,IF(G9="Fail",1,IF(G9="",1,0)))</f>
        <v>1</v>
      </c>
    </row>
    <row r="10" spans="1:9" ht="88.5" customHeight="1">
      <c r="A10" s="120"/>
      <c r="B10" s="398"/>
      <c r="C10" s="215"/>
      <c r="D10" s="216"/>
      <c r="E10" s="177"/>
      <c r="F10" s="117" t="s">
        <v>523</v>
      </c>
      <c r="G10" s="106"/>
      <c r="H10" s="248"/>
      <c r="I10" s="52">
        <f>IF(G10="TBD",1,IF(G10="Fail",1,IF(G10="",1,0)))</f>
        <v>1</v>
      </c>
    </row>
    <row r="11" spans="1:9" ht="7.95" customHeight="1">
      <c r="A11" s="155"/>
      <c r="B11" s="156"/>
      <c r="C11" s="160"/>
      <c r="D11" s="228"/>
      <c r="E11" s="156"/>
      <c r="F11" s="156"/>
      <c r="G11" s="218"/>
      <c r="H11" s="250"/>
      <c r="I11" s="220"/>
    </row>
    <row r="12" spans="1:9" ht="39">
      <c r="A12" s="318" t="s">
        <v>524</v>
      </c>
      <c r="B12" s="384" t="s">
        <v>525</v>
      </c>
      <c r="C12" s="144" t="s">
        <v>93</v>
      </c>
      <c r="D12" s="222" t="s">
        <v>395</v>
      </c>
      <c r="E12" s="223" t="s">
        <v>396</v>
      </c>
      <c r="F12" s="224" t="s">
        <v>59</v>
      </c>
      <c r="G12" s="225"/>
      <c r="H12" s="226"/>
      <c r="I12" s="214"/>
    </row>
    <row r="13" spans="1:9" ht="39">
      <c r="A13" s="173"/>
      <c r="B13" s="399"/>
      <c r="C13" s="144"/>
      <c r="D13" s="227">
        <v>1</v>
      </c>
      <c r="E13" s="177" t="s">
        <v>526</v>
      </c>
      <c r="F13" s="177" t="s">
        <v>387</v>
      </c>
      <c r="G13" s="106"/>
      <c r="H13" s="248"/>
      <c r="I13" s="52">
        <f>IF(G13="TBD",1,IF(G13="Fail",1,IF(G13="",1,0)))</f>
        <v>1</v>
      </c>
    </row>
    <row r="14" spans="1:9" ht="33.75" customHeight="1">
      <c r="A14" s="173"/>
      <c r="B14" s="398"/>
      <c r="C14" s="144"/>
      <c r="D14" s="185">
        <v>2</v>
      </c>
      <c r="E14" s="47" t="s">
        <v>398</v>
      </c>
      <c r="F14" s="47" t="s">
        <v>399</v>
      </c>
      <c r="G14" s="106"/>
      <c r="H14" s="248"/>
      <c r="I14" s="52">
        <f>IF(G14="TBD",1,IF(G14="Fail",1,IF(G14="",1,0)))</f>
        <v>1</v>
      </c>
    </row>
    <row r="15" spans="1:9" ht="7.5" hidden="1" customHeight="1">
      <c r="A15" s="155"/>
      <c r="B15" s="156"/>
      <c r="C15" s="160"/>
      <c r="D15" s="228"/>
      <c r="E15" s="156"/>
      <c r="F15" s="156"/>
      <c r="G15" s="218"/>
      <c r="H15" s="250"/>
      <c r="I15" s="220"/>
    </row>
    <row r="16" spans="1:9" ht="113.25" customHeight="1">
      <c r="A16" s="391" t="s">
        <v>527</v>
      </c>
      <c r="B16" s="384" t="s">
        <v>528</v>
      </c>
      <c r="C16" s="144" t="s">
        <v>93</v>
      </c>
      <c r="D16" s="222" t="s">
        <v>395</v>
      </c>
      <c r="E16" s="223" t="s">
        <v>529</v>
      </c>
      <c r="F16" s="224" t="s">
        <v>59</v>
      </c>
      <c r="G16" s="225"/>
      <c r="H16" s="226"/>
      <c r="I16" s="214"/>
    </row>
    <row r="17" spans="1:9" ht="69" customHeight="1">
      <c r="A17" s="404"/>
      <c r="B17" s="399"/>
      <c r="C17" s="143"/>
      <c r="D17" s="185">
        <v>1</v>
      </c>
      <c r="E17" s="47" t="s">
        <v>521</v>
      </c>
      <c r="F17" s="47" t="s">
        <v>402</v>
      </c>
      <c r="G17" s="106"/>
      <c r="H17" s="248"/>
      <c r="I17" s="52">
        <f>IF(G17="TBD",1,IF(G17="Fail",1,IF(G17="",1,0)))</f>
        <v>1</v>
      </c>
    </row>
    <row r="18" spans="1:9" ht="189" customHeight="1">
      <c r="A18" s="392"/>
      <c r="B18" s="398"/>
      <c r="C18" s="143"/>
      <c r="D18" s="185">
        <v>2</v>
      </c>
      <c r="E18" s="47" t="s">
        <v>788</v>
      </c>
      <c r="F18" s="47" t="s">
        <v>403</v>
      </c>
      <c r="G18" s="106"/>
      <c r="H18" s="248"/>
      <c r="I18" s="52">
        <f>IF(G18="TBD",1,IF(G18="Fail",1,IF(G18="",1,0)))</f>
        <v>1</v>
      </c>
    </row>
    <row r="19" spans="1:9" ht="7.95" customHeight="1">
      <c r="A19" s="155"/>
      <c r="B19" s="156"/>
      <c r="C19" s="160"/>
      <c r="D19" s="228"/>
      <c r="E19" s="156"/>
      <c r="F19" s="156"/>
      <c r="G19" s="218"/>
      <c r="H19" s="250"/>
      <c r="I19" s="220"/>
    </row>
    <row r="20" spans="1:9" ht="39">
      <c r="A20" s="391" t="s">
        <v>530</v>
      </c>
      <c r="B20" s="384" t="s">
        <v>531</v>
      </c>
      <c r="C20" s="134" t="s">
        <v>93</v>
      </c>
      <c r="D20" s="222" t="s">
        <v>395</v>
      </c>
      <c r="E20" s="223" t="s">
        <v>396</v>
      </c>
      <c r="F20" s="224" t="s">
        <v>59</v>
      </c>
      <c r="G20" s="225"/>
      <c r="H20" s="226"/>
      <c r="I20" s="214"/>
    </row>
    <row r="21" spans="1:9" ht="26">
      <c r="A21" s="404"/>
      <c r="B21" s="399"/>
      <c r="C21" s="144"/>
      <c r="D21" s="185">
        <v>1</v>
      </c>
      <c r="E21" s="47" t="s">
        <v>532</v>
      </c>
      <c r="F21" s="47" t="s">
        <v>407</v>
      </c>
      <c r="G21" s="106"/>
      <c r="H21" s="248"/>
      <c r="I21" s="52">
        <f>IF(G21="TBD",1,IF(G21="Fail",1,IF(G21="",1,0)))</f>
        <v>1</v>
      </c>
    </row>
    <row r="22" spans="1:9" ht="26">
      <c r="A22" s="404"/>
      <c r="B22" s="399"/>
      <c r="C22" s="144"/>
      <c r="D22" s="185">
        <v>2</v>
      </c>
      <c r="E22" s="47" t="s">
        <v>408</v>
      </c>
      <c r="F22" s="47" t="s">
        <v>409</v>
      </c>
      <c r="G22" s="106"/>
      <c r="H22" s="248"/>
      <c r="I22" s="52">
        <f>IF(G22="TBD",1,IF(G22="Fail",1,IF(G22="",1,0)))</f>
        <v>1</v>
      </c>
    </row>
    <row r="23" spans="1:9" ht="39">
      <c r="A23" s="404"/>
      <c r="B23" s="399"/>
      <c r="C23" s="143"/>
      <c r="D23" s="185">
        <v>3</v>
      </c>
      <c r="E23" s="47" t="s">
        <v>410</v>
      </c>
      <c r="F23" s="47" t="s">
        <v>411</v>
      </c>
      <c r="G23" s="106"/>
      <c r="H23" s="248"/>
      <c r="I23" s="52">
        <f>IF(G23="TBD",1,IF(G23="Fail",1,IF(G23="",1,0)))</f>
        <v>1</v>
      </c>
    </row>
    <row r="24" spans="1:9" ht="26">
      <c r="A24" s="392"/>
      <c r="B24" s="398"/>
      <c r="C24" s="143"/>
      <c r="D24" s="185">
        <v>4</v>
      </c>
      <c r="E24" s="47" t="s">
        <v>412</v>
      </c>
      <c r="F24" s="47" t="s">
        <v>413</v>
      </c>
      <c r="G24" s="106"/>
      <c r="H24" s="248"/>
      <c r="I24" s="52">
        <f>IF(G24="TBD",1,IF(G24="Fail",1,IF(G24="",1,0)))</f>
        <v>1</v>
      </c>
    </row>
    <row r="25" spans="1:9" ht="7.95" customHeight="1">
      <c r="A25" s="188"/>
      <c r="B25" s="157"/>
      <c r="C25" s="160"/>
      <c r="D25" s="228"/>
      <c r="E25" s="156"/>
      <c r="F25" s="156"/>
      <c r="G25" s="218"/>
      <c r="H25" s="250"/>
      <c r="I25" s="220"/>
    </row>
    <row r="26" spans="1:9" ht="225.75" customHeight="1">
      <c r="A26" s="312" t="s">
        <v>533</v>
      </c>
      <c r="B26" s="108" t="s">
        <v>534</v>
      </c>
      <c r="C26" s="180" t="s">
        <v>93</v>
      </c>
      <c r="D26" s="222" t="s">
        <v>395</v>
      </c>
      <c r="E26" s="128" t="s">
        <v>784</v>
      </c>
      <c r="F26" s="233" t="s">
        <v>59</v>
      </c>
      <c r="G26" s="212"/>
      <c r="H26" s="251"/>
      <c r="I26" s="214"/>
    </row>
    <row r="27" spans="1:9" ht="65">
      <c r="A27" s="173"/>
      <c r="B27" s="168"/>
      <c r="C27" s="180"/>
      <c r="D27" s="185">
        <v>1.1000000000000001</v>
      </c>
      <c r="E27" s="232" t="s">
        <v>535</v>
      </c>
      <c r="F27" s="230" t="s">
        <v>536</v>
      </c>
      <c r="G27" s="106"/>
      <c r="H27" s="248"/>
      <c r="I27" s="52">
        <f>IF(G27="TBD",1,IF(G27="Fail",1,IF(G27="",1,0)))</f>
        <v>1</v>
      </c>
    </row>
    <row r="28" spans="1:9" ht="65">
      <c r="A28" s="402"/>
      <c r="B28" s="168"/>
      <c r="C28" s="181"/>
      <c r="D28" s="185">
        <v>2.1</v>
      </c>
      <c r="E28" s="232" t="s">
        <v>418</v>
      </c>
      <c r="F28" s="230" t="s">
        <v>789</v>
      </c>
      <c r="G28" s="106"/>
      <c r="H28" s="248"/>
      <c r="I28" s="52">
        <f>IF(G28="TBD",1,IF(G28="Fail",1,IF(G28="",1,0)))</f>
        <v>1</v>
      </c>
    </row>
    <row r="29" spans="1:9" ht="130">
      <c r="A29" s="403"/>
      <c r="B29" s="138"/>
      <c r="C29" s="181"/>
      <c r="D29" s="185">
        <v>1.2</v>
      </c>
      <c r="E29" s="232" t="s">
        <v>537</v>
      </c>
      <c r="F29" s="230" t="s">
        <v>538</v>
      </c>
      <c r="G29" s="106"/>
      <c r="H29" s="248"/>
      <c r="I29" s="52">
        <f>IF(G29="TBD",1,IF(G29="Fail",1,IF(G29="",1,0)))</f>
        <v>1</v>
      </c>
    </row>
    <row r="30" spans="1:9" ht="130">
      <c r="A30" s="397"/>
      <c r="B30" s="138"/>
      <c r="C30" s="181"/>
      <c r="D30" s="185">
        <v>2.2000000000000002</v>
      </c>
      <c r="E30" s="232" t="s">
        <v>418</v>
      </c>
      <c r="F30" s="230" t="s">
        <v>790</v>
      </c>
      <c r="G30" s="106"/>
      <c r="H30" s="248"/>
      <c r="I30" s="52">
        <f>IF(G30="TBD",1,IF(G30="Fail",1,IF(G30="",1,0)))</f>
        <v>1</v>
      </c>
    </row>
    <row r="31" spans="1:9" ht="7.95" customHeight="1">
      <c r="A31" s="189"/>
      <c r="B31" s="187"/>
      <c r="C31" s="191"/>
      <c r="D31" s="228"/>
      <c r="E31" s="156"/>
      <c r="F31" s="156"/>
      <c r="G31" s="218"/>
      <c r="H31" s="250"/>
      <c r="I31" s="220"/>
    </row>
    <row r="32" spans="1:9" ht="111" customHeight="1">
      <c r="A32" s="312" t="s">
        <v>539</v>
      </c>
      <c r="B32" s="384" t="s">
        <v>540</v>
      </c>
      <c r="C32" s="134" t="s">
        <v>93</v>
      </c>
      <c r="D32" s="222" t="s">
        <v>395</v>
      </c>
      <c r="E32" s="223" t="s">
        <v>396</v>
      </c>
      <c r="F32" s="224" t="s">
        <v>59</v>
      </c>
      <c r="G32" s="225"/>
      <c r="H32" s="226"/>
      <c r="I32" s="214"/>
    </row>
    <row r="33" spans="1:9" ht="143">
      <c r="A33" s="173"/>
      <c r="B33" s="399"/>
      <c r="C33" s="144"/>
      <c r="D33" s="185">
        <v>1</v>
      </c>
      <c r="E33" s="47" t="s">
        <v>426</v>
      </c>
      <c r="F33" s="47" t="s">
        <v>775</v>
      </c>
      <c r="G33" s="106"/>
      <c r="H33" s="248"/>
      <c r="I33" s="52">
        <f>IF(G33="TBD",1,IF(G33="Fail",1,IF(G33="",1,0)))</f>
        <v>1</v>
      </c>
    </row>
    <row r="34" spans="1:9" ht="143">
      <c r="A34" s="173"/>
      <c r="B34" s="398"/>
      <c r="C34" s="144"/>
      <c r="D34" s="185">
        <v>2</v>
      </c>
      <c r="E34" s="47" t="s">
        <v>541</v>
      </c>
      <c r="F34" s="47" t="s">
        <v>776</v>
      </c>
      <c r="G34" s="106"/>
      <c r="H34" s="248"/>
      <c r="I34" s="52">
        <f>IF(G34="TBD",1,IF(G34="Fail",1,IF(G34="",1,0)))</f>
        <v>1</v>
      </c>
    </row>
    <row r="35" spans="1:9" ht="7.95" customHeight="1">
      <c r="A35" s="155"/>
      <c r="B35" s="156"/>
      <c r="C35" s="160"/>
      <c r="D35" s="228"/>
      <c r="E35" s="156"/>
      <c r="F35" s="156"/>
      <c r="G35" s="218"/>
      <c r="H35" s="250"/>
      <c r="I35" s="220"/>
    </row>
    <row r="36" spans="1:9" ht="177" customHeight="1">
      <c r="A36" s="319" t="s">
        <v>542</v>
      </c>
      <c r="B36" s="138" t="s">
        <v>543</v>
      </c>
      <c r="C36" s="65" t="s">
        <v>93</v>
      </c>
      <c r="D36" s="222" t="s">
        <v>395</v>
      </c>
      <c r="E36" s="128" t="s">
        <v>430</v>
      </c>
      <c r="F36" s="128"/>
      <c r="G36" s="212"/>
      <c r="H36" s="161"/>
      <c r="I36" s="214"/>
    </row>
    <row r="37" spans="1:9" ht="7.95" customHeight="1">
      <c r="A37" s="183"/>
      <c r="B37" s="229"/>
      <c r="C37" s="160"/>
      <c r="D37" s="228"/>
      <c r="E37" s="156"/>
      <c r="F37" s="156"/>
      <c r="G37" s="218"/>
      <c r="H37" s="250"/>
      <c r="I37" s="220"/>
    </row>
    <row r="38" spans="1:9" ht="130">
      <c r="A38" s="313" t="s">
        <v>544</v>
      </c>
      <c r="B38" s="123" t="s">
        <v>545</v>
      </c>
      <c r="C38" s="134" t="s">
        <v>93</v>
      </c>
      <c r="D38" s="222" t="s">
        <v>395</v>
      </c>
      <c r="E38" s="128" t="s">
        <v>430</v>
      </c>
      <c r="F38" s="233"/>
      <c r="G38" s="212"/>
      <c r="H38" s="161"/>
      <c r="I38" s="214"/>
    </row>
    <row r="39" spans="1:9" ht="7.95" customHeight="1">
      <c r="A39" s="183"/>
      <c r="B39" s="229"/>
      <c r="C39" s="160"/>
      <c r="D39" s="228"/>
      <c r="E39" s="156"/>
      <c r="F39" s="156"/>
      <c r="G39" s="218"/>
      <c r="H39" s="250"/>
      <c r="I39" s="220"/>
    </row>
    <row r="40" spans="1:9" ht="39">
      <c r="A40" s="313" t="s">
        <v>546</v>
      </c>
      <c r="B40" s="384" t="s">
        <v>547</v>
      </c>
      <c r="C40" s="180" t="s">
        <v>93</v>
      </c>
      <c r="D40" s="222" t="s">
        <v>395</v>
      </c>
      <c r="E40" s="223" t="s">
        <v>396</v>
      </c>
      <c r="F40" s="224" t="s">
        <v>59</v>
      </c>
      <c r="G40" s="225"/>
      <c r="H40" s="226"/>
      <c r="I40" s="214"/>
    </row>
    <row r="41" spans="1:9" ht="52">
      <c r="A41" s="125"/>
      <c r="B41" s="399"/>
      <c r="C41" s="236"/>
      <c r="D41" s="222" t="s">
        <v>395</v>
      </c>
      <c r="E41" s="237" t="s">
        <v>785</v>
      </c>
      <c r="F41" s="128" t="s">
        <v>59</v>
      </c>
      <c r="G41" s="212"/>
      <c r="H41" s="161"/>
      <c r="I41" s="214"/>
    </row>
    <row r="42" spans="1:9" ht="39">
      <c r="A42" s="125"/>
      <c r="B42" s="399"/>
      <c r="C42" s="236"/>
      <c r="D42" s="185">
        <v>1</v>
      </c>
      <c r="E42" s="47" t="s">
        <v>548</v>
      </c>
      <c r="F42" s="47" t="s">
        <v>777</v>
      </c>
      <c r="G42" s="106"/>
      <c r="H42" s="248"/>
      <c r="I42" s="52">
        <f>IF(G42="TBD",1,IF(G42="Fail",1,IF(G42="",1,0)))</f>
        <v>1</v>
      </c>
    </row>
    <row r="43" spans="1:9" ht="26">
      <c r="A43" s="125"/>
      <c r="B43" s="399"/>
      <c r="C43" s="236"/>
      <c r="D43" s="222">
        <v>2</v>
      </c>
      <c r="E43" s="238" t="s">
        <v>437</v>
      </c>
      <c r="F43" s="128" t="s">
        <v>59</v>
      </c>
      <c r="G43" s="212"/>
      <c r="H43" s="161"/>
      <c r="I43" s="214"/>
    </row>
    <row r="44" spans="1:9" ht="26">
      <c r="A44" s="125"/>
      <c r="B44" s="399"/>
      <c r="C44" s="236"/>
      <c r="D44" s="222">
        <v>3</v>
      </c>
      <c r="E44" s="238" t="s">
        <v>549</v>
      </c>
      <c r="F44" s="128" t="s">
        <v>59</v>
      </c>
      <c r="G44" s="212"/>
      <c r="H44" s="161"/>
      <c r="I44" s="214"/>
    </row>
    <row r="45" spans="1:9" ht="26">
      <c r="A45" s="120"/>
      <c r="B45" s="398"/>
      <c r="C45" s="181"/>
      <c r="D45" s="222">
        <v>4</v>
      </c>
      <c r="E45" s="238" t="s">
        <v>550</v>
      </c>
      <c r="F45" s="128" t="s">
        <v>59</v>
      </c>
      <c r="G45" s="212"/>
      <c r="H45" s="161"/>
      <c r="I45" s="214"/>
    </row>
    <row r="46" spans="1:9" ht="7.95" customHeight="1">
      <c r="A46" s="183"/>
      <c r="B46" s="229"/>
      <c r="C46" s="160"/>
      <c r="D46" s="228"/>
      <c r="E46" s="156"/>
      <c r="F46" s="156"/>
      <c r="G46" s="218"/>
      <c r="H46" s="250"/>
      <c r="I46" s="220"/>
    </row>
    <row r="47" spans="1:9" ht="325">
      <c r="A47" s="311" t="s">
        <v>551</v>
      </c>
      <c r="B47" s="67" t="s">
        <v>786</v>
      </c>
      <c r="C47" s="65" t="s">
        <v>93</v>
      </c>
      <c r="D47" s="222" t="s">
        <v>395</v>
      </c>
      <c r="E47" s="233" t="s">
        <v>430</v>
      </c>
      <c r="F47" s="233"/>
      <c r="G47" s="212"/>
      <c r="H47" s="161"/>
      <c r="I47" s="214"/>
    </row>
    <row r="48" spans="1:9" ht="7.95" customHeight="1">
      <c r="A48" s="183"/>
      <c r="B48" s="229"/>
      <c r="C48" s="160"/>
      <c r="D48" s="228"/>
      <c r="E48" s="156"/>
      <c r="F48" s="156"/>
      <c r="G48" s="218"/>
      <c r="H48" s="250"/>
      <c r="I48" s="220"/>
    </row>
    <row r="49" spans="1:9" ht="55.5" customHeight="1">
      <c r="A49" s="313" t="s">
        <v>552</v>
      </c>
      <c r="B49" s="384" t="s">
        <v>553</v>
      </c>
      <c r="C49" s="239" t="s">
        <v>443</v>
      </c>
      <c r="D49" s="222" t="s">
        <v>395</v>
      </c>
      <c r="E49" s="223" t="s">
        <v>396</v>
      </c>
      <c r="F49" s="224" t="s">
        <v>59</v>
      </c>
      <c r="G49" s="225"/>
      <c r="H49" s="226"/>
      <c r="I49" s="214"/>
    </row>
    <row r="50" spans="1:9" ht="78">
      <c r="A50" s="125"/>
      <c r="B50" s="399"/>
      <c r="C50" s="240"/>
      <c r="D50" s="185">
        <v>1</v>
      </c>
      <c r="E50" s="47" t="s">
        <v>791</v>
      </c>
      <c r="F50" s="47" t="s">
        <v>444</v>
      </c>
      <c r="G50" s="106"/>
      <c r="H50" s="248"/>
      <c r="I50" s="52">
        <f>IF(G50="TBD",1,IF(G50="Fail",1,IF(G50="",1,0)))</f>
        <v>1</v>
      </c>
    </row>
    <row r="51" spans="1:9" ht="26">
      <c r="A51" s="120"/>
      <c r="B51" s="398"/>
      <c r="C51" s="241"/>
      <c r="D51" s="185">
        <v>2</v>
      </c>
      <c r="E51" s="47" t="s">
        <v>445</v>
      </c>
      <c r="F51" s="230" t="s">
        <v>779</v>
      </c>
      <c r="G51" s="106"/>
      <c r="H51" s="248"/>
      <c r="I51" s="52">
        <f>IF(G51="TBD",1,IF(G51="Fail",1,IF(G51="",1,0)))</f>
        <v>1</v>
      </c>
    </row>
    <row r="52" spans="1:9" ht="7.95" customHeight="1">
      <c r="A52" s="188"/>
      <c r="B52" s="157"/>
      <c r="C52" s="190"/>
      <c r="D52" s="228"/>
      <c r="E52" s="156"/>
      <c r="F52" s="156"/>
      <c r="G52" s="218"/>
      <c r="H52" s="250"/>
      <c r="I52" s="220"/>
    </row>
    <row r="53" spans="1:9" ht="82.5" customHeight="1">
      <c r="A53" s="313" t="s">
        <v>554</v>
      </c>
      <c r="B53" s="384" t="s">
        <v>555</v>
      </c>
      <c r="C53" s="134" t="s">
        <v>93</v>
      </c>
      <c r="D53" s="222" t="s">
        <v>395</v>
      </c>
      <c r="E53" s="223" t="s">
        <v>396</v>
      </c>
      <c r="F53" s="224" t="s">
        <v>59</v>
      </c>
      <c r="G53" s="225"/>
      <c r="H53" s="226"/>
      <c r="I53" s="214"/>
    </row>
    <row r="54" spans="1:9" ht="26">
      <c r="A54" s="125"/>
      <c r="B54" s="399"/>
      <c r="C54" s="144"/>
      <c r="D54" s="185">
        <v>1</v>
      </c>
      <c r="E54" s="47" t="s">
        <v>532</v>
      </c>
      <c r="F54" s="47" t="s">
        <v>448</v>
      </c>
      <c r="G54" s="106"/>
      <c r="H54" s="248"/>
      <c r="I54" s="52">
        <f>IF(G54="TBD",1,IF(G54="Fail",1,IF(G54="",1,0)))</f>
        <v>1</v>
      </c>
    </row>
    <row r="55" spans="1:9" ht="39">
      <c r="A55" s="125"/>
      <c r="B55" s="399"/>
      <c r="C55" s="144"/>
      <c r="D55" s="185">
        <v>2</v>
      </c>
      <c r="E55" s="47" t="s">
        <v>449</v>
      </c>
      <c r="F55" s="47" t="s">
        <v>450</v>
      </c>
      <c r="G55" s="106"/>
      <c r="H55" s="248"/>
      <c r="I55" s="52">
        <f>IF(G55="TBD",1,IF(G55="Fail",1,IF(G55="",1,0)))</f>
        <v>1</v>
      </c>
    </row>
    <row r="56" spans="1:9" ht="39">
      <c r="A56" s="125"/>
      <c r="B56" s="399"/>
      <c r="C56" s="144"/>
      <c r="D56" s="185">
        <v>3</v>
      </c>
      <c r="E56" s="47" t="s">
        <v>410</v>
      </c>
      <c r="F56" s="47" t="s">
        <v>451</v>
      </c>
      <c r="G56" s="106"/>
      <c r="H56" s="248"/>
      <c r="I56" s="52">
        <f>IF(G56="TBD",1,IF(G56="Fail",1,IF(G56="",1,0)))</f>
        <v>1</v>
      </c>
    </row>
    <row r="57" spans="1:9" ht="26">
      <c r="A57" s="120"/>
      <c r="B57" s="398"/>
      <c r="C57" s="143"/>
      <c r="D57" s="185">
        <v>4</v>
      </c>
      <c r="E57" s="47" t="s">
        <v>412</v>
      </c>
      <c r="F57" s="47" t="s">
        <v>452</v>
      </c>
      <c r="G57" s="106"/>
      <c r="H57" s="248"/>
      <c r="I57" s="52">
        <f>IF(G57="TBD",1,IF(G57="Fail",1,IF(G57="",1,0)))</f>
        <v>1</v>
      </c>
    </row>
    <row r="58" spans="1:9" ht="7.95" customHeight="1">
      <c r="A58" s="189"/>
      <c r="B58" s="187"/>
      <c r="C58" s="191"/>
      <c r="D58" s="228"/>
      <c r="E58" s="156"/>
      <c r="F58" s="156"/>
      <c r="G58" s="218"/>
      <c r="H58" s="250"/>
      <c r="I58" s="220"/>
    </row>
    <row r="59" spans="1:9" ht="130">
      <c r="A59" s="320" t="s">
        <v>556</v>
      </c>
      <c r="B59" s="168" t="s">
        <v>557</v>
      </c>
      <c r="C59" s="144" t="s">
        <v>93</v>
      </c>
      <c r="D59" s="222" t="s">
        <v>395</v>
      </c>
      <c r="E59" s="233" t="s">
        <v>430</v>
      </c>
      <c r="F59" s="233" t="s">
        <v>59</v>
      </c>
      <c r="G59" s="212"/>
      <c r="H59" s="161"/>
      <c r="I59" s="214"/>
    </row>
    <row r="60" spans="1:9" ht="7.95" customHeight="1">
      <c r="A60" s="155"/>
      <c r="B60" s="156"/>
      <c r="C60" s="160"/>
      <c r="D60" s="228"/>
      <c r="E60" s="156"/>
      <c r="F60" s="156"/>
      <c r="G60" s="218"/>
      <c r="H60" s="250"/>
      <c r="I60" s="220"/>
    </row>
    <row r="61" spans="1:9" ht="90.75" customHeight="1">
      <c r="A61" s="313" t="s">
        <v>558</v>
      </c>
      <c r="B61" s="384" t="s">
        <v>559</v>
      </c>
      <c r="C61" s="180" t="s">
        <v>93</v>
      </c>
      <c r="D61" s="222" t="s">
        <v>395</v>
      </c>
      <c r="E61" s="223" t="s">
        <v>396</v>
      </c>
      <c r="F61" s="224" t="s">
        <v>59</v>
      </c>
      <c r="G61" s="225"/>
      <c r="H61" s="226"/>
      <c r="I61" s="214"/>
    </row>
    <row r="62" spans="1:9" ht="52">
      <c r="A62" s="125"/>
      <c r="B62" s="399"/>
      <c r="C62" s="236"/>
      <c r="D62" s="222" t="s">
        <v>395</v>
      </c>
      <c r="E62" s="237" t="s">
        <v>764</v>
      </c>
      <c r="F62" s="128" t="s">
        <v>59</v>
      </c>
      <c r="G62" s="212"/>
      <c r="H62" s="161"/>
      <c r="I62" s="214"/>
    </row>
    <row r="63" spans="1:9" ht="78">
      <c r="A63" s="125"/>
      <c r="B63" s="399"/>
      <c r="C63" s="236"/>
      <c r="D63" s="185">
        <v>1</v>
      </c>
      <c r="E63" s="47" t="s">
        <v>560</v>
      </c>
      <c r="F63" s="47" t="s">
        <v>459</v>
      </c>
      <c r="G63" s="106"/>
      <c r="H63" s="248"/>
      <c r="I63" s="52">
        <f>IF(G63="TBD",1,IF(G63="Fail",1,IF(G63="",1,0)))</f>
        <v>1</v>
      </c>
    </row>
    <row r="64" spans="1:9" ht="78">
      <c r="A64" s="120"/>
      <c r="B64" s="398"/>
      <c r="C64" s="181"/>
      <c r="D64" s="185">
        <v>2</v>
      </c>
      <c r="E64" s="47" t="s">
        <v>561</v>
      </c>
      <c r="F64" s="47" t="s">
        <v>461</v>
      </c>
      <c r="G64" s="106"/>
      <c r="H64" s="248"/>
      <c r="I64" s="52">
        <f>IF(G64="TBD",1,IF(G64="Fail",1,IF(G64="",1,0)))</f>
        <v>1</v>
      </c>
    </row>
    <row r="65" spans="1:9" ht="7.95" customHeight="1">
      <c r="A65" s="155"/>
      <c r="B65" s="156"/>
      <c r="C65" s="160"/>
      <c r="D65" s="228"/>
      <c r="E65" s="156"/>
      <c r="F65" s="156"/>
      <c r="G65" s="218"/>
      <c r="H65" s="250"/>
      <c r="I65" s="220"/>
    </row>
    <row r="66" spans="1:9" ht="69" customHeight="1">
      <c r="A66" s="318" t="s">
        <v>562</v>
      </c>
      <c r="B66" s="384" t="s">
        <v>563</v>
      </c>
      <c r="C66" s="144" t="s">
        <v>93</v>
      </c>
      <c r="D66" s="222" t="s">
        <v>395</v>
      </c>
      <c r="E66" s="223" t="s">
        <v>529</v>
      </c>
      <c r="F66" s="224" t="s">
        <v>59</v>
      </c>
      <c r="G66" s="225"/>
      <c r="H66" s="226"/>
      <c r="I66" s="214"/>
    </row>
    <row r="67" spans="1:9" ht="39">
      <c r="A67" s="173"/>
      <c r="B67" s="399"/>
      <c r="C67" s="144"/>
      <c r="D67" s="185">
        <v>1</v>
      </c>
      <c r="E67" s="230" t="s">
        <v>564</v>
      </c>
      <c r="F67" s="230" t="s">
        <v>565</v>
      </c>
      <c r="G67" s="106"/>
      <c r="H67" s="248"/>
      <c r="I67" s="52">
        <f>IF(G67="TBD",1,IF(G67="Fail",1,IF(G67="",1,0)))</f>
        <v>1</v>
      </c>
    </row>
    <row r="68" spans="1:9" ht="39">
      <c r="A68" s="173"/>
      <c r="B68" s="399"/>
      <c r="C68" s="144"/>
      <c r="D68" s="185">
        <v>2</v>
      </c>
      <c r="E68" s="230" t="s">
        <v>566</v>
      </c>
      <c r="F68" s="230" t="s">
        <v>567</v>
      </c>
      <c r="G68" s="106"/>
      <c r="H68" s="248"/>
      <c r="I68" s="52">
        <f>IF(G68="TBD",1,IF(G68="Fail",1,IF(G68="",1,0)))</f>
        <v>1</v>
      </c>
    </row>
    <row r="69" spans="1:9" ht="26">
      <c r="A69" s="107"/>
      <c r="B69" s="398"/>
      <c r="C69" s="252"/>
      <c r="D69" s="185">
        <v>3</v>
      </c>
      <c r="E69" s="230" t="s">
        <v>568</v>
      </c>
      <c r="F69" s="47" t="s">
        <v>569</v>
      </c>
      <c r="G69" s="106"/>
      <c r="H69" s="248"/>
      <c r="I69" s="52">
        <f>IF(G69="TBD",1,IF(G69="Fail",1,IF(G69="",1,0)))</f>
        <v>1</v>
      </c>
    </row>
    <row r="70" spans="1:9" ht="7.95" customHeight="1">
      <c r="A70" s="183"/>
      <c r="B70" s="229"/>
      <c r="C70" s="160"/>
      <c r="D70" s="228"/>
      <c r="E70" s="156"/>
      <c r="F70" s="156"/>
      <c r="G70" s="218"/>
      <c r="H70" s="250"/>
      <c r="I70" s="220"/>
    </row>
    <row r="71" spans="1:9" ht="81" customHeight="1">
      <c r="A71" s="312" t="s">
        <v>570</v>
      </c>
      <c r="B71" s="384" t="s">
        <v>796</v>
      </c>
      <c r="C71" s="134" t="s">
        <v>93</v>
      </c>
      <c r="D71" s="222" t="s">
        <v>395</v>
      </c>
      <c r="E71" s="223" t="s">
        <v>396</v>
      </c>
      <c r="F71" s="224" t="s">
        <v>59</v>
      </c>
      <c r="G71" s="225"/>
      <c r="H71" s="226"/>
      <c r="I71" s="214"/>
    </row>
    <row r="72" spans="1:9" ht="39">
      <c r="A72" s="173"/>
      <c r="B72" s="399"/>
      <c r="C72" s="144"/>
      <c r="D72" s="185">
        <v>1</v>
      </c>
      <c r="E72" s="47" t="s">
        <v>571</v>
      </c>
      <c r="F72" s="47" t="s">
        <v>467</v>
      </c>
      <c r="G72" s="106"/>
      <c r="H72" s="248"/>
      <c r="I72" s="52">
        <f t="shared" ref="I72:I83" si="0">IF(G72="TBD",1,IF(G72="Fail",1,IF(G72="",1,0)))</f>
        <v>1</v>
      </c>
    </row>
    <row r="73" spans="1:9" ht="169">
      <c r="A73" s="173"/>
      <c r="B73" s="399"/>
      <c r="C73" s="144"/>
      <c r="D73" s="185">
        <v>2</v>
      </c>
      <c r="E73" s="47" t="s">
        <v>468</v>
      </c>
      <c r="F73" s="47" t="s">
        <v>792</v>
      </c>
      <c r="G73" s="106"/>
      <c r="H73" s="248"/>
      <c r="I73" s="52">
        <f t="shared" si="0"/>
        <v>1</v>
      </c>
    </row>
    <row r="74" spans="1:9" ht="39">
      <c r="A74" s="173"/>
      <c r="B74" s="399"/>
      <c r="C74" s="144"/>
      <c r="D74" s="185">
        <v>3</v>
      </c>
      <c r="E74" s="47" t="s">
        <v>572</v>
      </c>
      <c r="F74" s="47" t="s">
        <v>470</v>
      </c>
      <c r="G74" s="106"/>
      <c r="H74" s="248"/>
      <c r="I74" s="52">
        <f t="shared" si="0"/>
        <v>1</v>
      </c>
    </row>
    <row r="75" spans="1:9" ht="52">
      <c r="A75" s="173"/>
      <c r="B75" s="399"/>
      <c r="C75" s="144"/>
      <c r="D75" s="185">
        <v>4</v>
      </c>
      <c r="E75" s="47" t="s">
        <v>573</v>
      </c>
      <c r="F75" s="47" t="s">
        <v>472</v>
      </c>
      <c r="G75" s="106"/>
      <c r="H75" s="248"/>
      <c r="I75" s="52">
        <f t="shared" si="0"/>
        <v>1</v>
      </c>
    </row>
    <row r="76" spans="1:9" ht="52">
      <c r="A76" s="173"/>
      <c r="B76" s="399"/>
      <c r="C76" s="144"/>
      <c r="D76" s="185">
        <v>5</v>
      </c>
      <c r="E76" s="47" t="s">
        <v>574</v>
      </c>
      <c r="F76" s="47" t="s">
        <v>474</v>
      </c>
      <c r="G76" s="106"/>
      <c r="H76" s="248"/>
      <c r="I76" s="52">
        <f t="shared" si="0"/>
        <v>1</v>
      </c>
    </row>
    <row r="77" spans="1:9" ht="52">
      <c r="A77" s="173"/>
      <c r="B77" s="399"/>
      <c r="C77" s="144"/>
      <c r="D77" s="185">
        <v>6</v>
      </c>
      <c r="E77" s="47" t="s">
        <v>575</v>
      </c>
      <c r="F77" s="47" t="s">
        <v>476</v>
      </c>
      <c r="G77" s="106"/>
      <c r="H77" s="248"/>
      <c r="I77" s="52">
        <f t="shared" si="0"/>
        <v>1</v>
      </c>
    </row>
    <row r="78" spans="1:9" ht="52">
      <c r="A78" s="173"/>
      <c r="B78" s="399"/>
      <c r="C78" s="144"/>
      <c r="D78" s="185">
        <v>7</v>
      </c>
      <c r="E78" s="47" t="s">
        <v>575</v>
      </c>
      <c r="F78" s="47" t="s">
        <v>477</v>
      </c>
      <c r="G78" s="106"/>
      <c r="H78" s="248"/>
      <c r="I78" s="52">
        <f t="shared" si="0"/>
        <v>1</v>
      </c>
    </row>
    <row r="79" spans="1:9" ht="52">
      <c r="A79" s="173"/>
      <c r="B79" s="399"/>
      <c r="C79" s="144"/>
      <c r="D79" s="185">
        <v>8</v>
      </c>
      <c r="E79" s="47" t="s">
        <v>793</v>
      </c>
      <c r="F79" s="47" t="s">
        <v>478</v>
      </c>
      <c r="G79" s="106"/>
      <c r="H79" s="248"/>
      <c r="I79" s="52">
        <f t="shared" si="0"/>
        <v>1</v>
      </c>
    </row>
    <row r="80" spans="1:9" ht="52">
      <c r="A80" s="173"/>
      <c r="B80" s="399"/>
      <c r="C80" s="144"/>
      <c r="D80" s="185">
        <v>9</v>
      </c>
      <c r="E80" s="47" t="s">
        <v>794</v>
      </c>
      <c r="F80" s="47" t="s">
        <v>479</v>
      </c>
      <c r="G80" s="106"/>
      <c r="H80" s="248"/>
      <c r="I80" s="52">
        <f t="shared" si="0"/>
        <v>1</v>
      </c>
    </row>
    <row r="81" spans="1:9" ht="39">
      <c r="A81" s="173"/>
      <c r="B81" s="399"/>
      <c r="C81" s="144"/>
      <c r="D81" s="185">
        <v>10</v>
      </c>
      <c r="E81" s="47" t="s">
        <v>576</v>
      </c>
      <c r="F81" s="47" t="s">
        <v>481</v>
      </c>
      <c r="G81" s="106"/>
      <c r="H81" s="248"/>
      <c r="I81" s="52">
        <f t="shared" si="0"/>
        <v>1</v>
      </c>
    </row>
    <row r="82" spans="1:9" ht="52">
      <c r="A82" s="173"/>
      <c r="B82" s="399"/>
      <c r="C82" s="144"/>
      <c r="D82" s="185">
        <v>11</v>
      </c>
      <c r="E82" s="47" t="s">
        <v>787</v>
      </c>
      <c r="F82" s="47" t="s">
        <v>482</v>
      </c>
      <c r="G82" s="106"/>
      <c r="H82" s="248"/>
      <c r="I82" s="52">
        <f t="shared" si="0"/>
        <v>1</v>
      </c>
    </row>
    <row r="83" spans="1:9" ht="26.25" customHeight="1">
      <c r="A83" s="173"/>
      <c r="B83" s="399"/>
      <c r="C83" s="144"/>
      <c r="D83" s="185">
        <v>12</v>
      </c>
      <c r="E83" s="47" t="s">
        <v>577</v>
      </c>
      <c r="F83" s="47" t="s">
        <v>484</v>
      </c>
      <c r="G83" s="106"/>
      <c r="H83" s="248"/>
      <c r="I83" s="52">
        <f t="shared" si="0"/>
        <v>1</v>
      </c>
    </row>
    <row r="84" spans="1:9" ht="15.75" customHeight="1">
      <c r="A84" s="183"/>
      <c r="B84" s="229"/>
      <c r="C84" s="190"/>
      <c r="D84" s="228"/>
      <c r="E84" s="156"/>
      <c r="F84" s="156"/>
      <c r="G84" s="218"/>
      <c r="H84" s="250"/>
      <c r="I84" s="220"/>
    </row>
    <row r="85" spans="1:9" ht="272.25" customHeight="1">
      <c r="A85" s="313" t="s">
        <v>578</v>
      </c>
      <c r="B85" s="108" t="s">
        <v>579</v>
      </c>
      <c r="C85" s="134" t="s">
        <v>93</v>
      </c>
      <c r="D85" s="222" t="s">
        <v>395</v>
      </c>
      <c r="E85" s="223" t="s">
        <v>580</v>
      </c>
      <c r="F85" s="224" t="s">
        <v>59</v>
      </c>
      <c r="G85" s="225"/>
      <c r="H85" s="226"/>
      <c r="I85" s="214"/>
    </row>
    <row r="86" spans="1:9" ht="39">
      <c r="A86" s="120"/>
      <c r="B86" s="138"/>
      <c r="C86" s="143"/>
      <c r="D86" s="185">
        <v>1</v>
      </c>
      <c r="E86" s="47" t="s">
        <v>581</v>
      </c>
      <c r="F86" s="47" t="s">
        <v>488</v>
      </c>
      <c r="G86" s="106"/>
      <c r="H86" s="248"/>
      <c r="I86" s="52">
        <f>IF(G86="TBD",1,IF(G86="Fail",1,IF(G86="",1,0)))</f>
        <v>1</v>
      </c>
    </row>
    <row r="87" spans="1:9" ht="7.95" customHeight="1">
      <c r="A87" s="189"/>
      <c r="B87" s="187"/>
      <c r="C87" s="191"/>
      <c r="D87" s="228"/>
      <c r="E87" s="156"/>
      <c r="F87" s="156"/>
      <c r="G87" s="218"/>
      <c r="H87" s="250"/>
      <c r="I87" s="220"/>
    </row>
    <row r="88" spans="1:9" ht="91">
      <c r="A88" s="391" t="s">
        <v>582</v>
      </c>
      <c r="B88" s="384" t="s">
        <v>583</v>
      </c>
      <c r="C88" s="239" t="s">
        <v>162</v>
      </c>
      <c r="D88" s="171">
        <v>1</v>
      </c>
      <c r="E88" s="47" t="s">
        <v>584</v>
      </c>
      <c r="F88" s="47" t="s">
        <v>492</v>
      </c>
      <c r="G88" s="106"/>
      <c r="H88" s="248"/>
      <c r="I88" s="52">
        <f>IF(G88="TBD",1,IF(G88="Fail",1,IF(G88="",1,0)))</f>
        <v>1</v>
      </c>
    </row>
    <row r="89" spans="1:9" ht="273">
      <c r="A89" s="392"/>
      <c r="B89" s="398"/>
      <c r="C89" s="240"/>
      <c r="D89" s="171">
        <v>2</v>
      </c>
      <c r="E89" s="47" t="s">
        <v>585</v>
      </c>
      <c r="F89" s="47" t="s">
        <v>494</v>
      </c>
      <c r="G89" s="106"/>
      <c r="H89" s="248"/>
      <c r="I89" s="52">
        <f>IF(G89="TBD",1,IF(G89="Fail",1,IF(G89="",1,0)))</f>
        <v>1</v>
      </c>
    </row>
    <row r="90" spans="1:9" ht="7.95" customHeight="1">
      <c r="A90" s="155"/>
      <c r="B90" s="156"/>
      <c r="C90" s="160"/>
      <c r="D90" s="228"/>
      <c r="E90" s="156"/>
      <c r="F90" s="156"/>
      <c r="G90" s="218"/>
      <c r="H90" s="250"/>
      <c r="I90" s="220"/>
    </row>
    <row r="91" spans="1:9" ht="147.75" customHeight="1">
      <c r="A91" s="312" t="s">
        <v>586</v>
      </c>
      <c r="B91" s="109" t="s">
        <v>587</v>
      </c>
      <c r="C91" s="239" t="s">
        <v>162</v>
      </c>
      <c r="D91" s="222" t="s">
        <v>395</v>
      </c>
      <c r="E91" s="223" t="s">
        <v>588</v>
      </c>
      <c r="F91" s="224" t="s">
        <v>59</v>
      </c>
      <c r="G91" s="225"/>
      <c r="H91" s="226"/>
      <c r="I91" s="214"/>
    </row>
    <row r="92" spans="1:9" ht="78">
      <c r="A92" s="173"/>
      <c r="B92" s="221"/>
      <c r="C92" s="240"/>
      <c r="D92" s="185">
        <v>1</v>
      </c>
      <c r="E92" s="47" t="s">
        <v>589</v>
      </c>
      <c r="F92" s="47" t="s">
        <v>767</v>
      </c>
      <c r="G92" s="106"/>
      <c r="H92" s="248"/>
      <c r="I92" s="52">
        <f>IF(G92="TBD",1,IF(G92="Fail",1,IF(G92="",1,0)))</f>
        <v>1</v>
      </c>
    </row>
    <row r="93" spans="1:9" ht="39">
      <c r="A93" s="173"/>
      <c r="B93" s="221"/>
      <c r="C93" s="240"/>
      <c r="D93" s="185">
        <v>2</v>
      </c>
      <c r="E93" s="47" t="s">
        <v>590</v>
      </c>
      <c r="F93" s="47" t="s">
        <v>768</v>
      </c>
      <c r="G93" s="106"/>
      <c r="H93" s="248"/>
      <c r="I93" s="52">
        <f>IF(G93="TBD",1,IF(G93="Fail",1,IF(G93="",1,0)))</f>
        <v>1</v>
      </c>
    </row>
    <row r="94" spans="1:9" ht="39">
      <c r="A94" s="173"/>
      <c r="B94" s="221"/>
      <c r="C94" s="240"/>
      <c r="D94" s="185">
        <v>3</v>
      </c>
      <c r="E94" s="47" t="s">
        <v>591</v>
      </c>
      <c r="F94" s="47" t="s">
        <v>769</v>
      </c>
      <c r="G94" s="106"/>
      <c r="H94" s="248"/>
      <c r="I94" s="52">
        <f>IF(G94="TBD",1,IF(G94="Fail",1,IF(G94="",1,0)))</f>
        <v>1</v>
      </c>
    </row>
    <row r="95" spans="1:9" ht="39">
      <c r="A95" s="173"/>
      <c r="B95" s="221"/>
      <c r="C95" s="240"/>
      <c r="D95" s="185">
        <v>4</v>
      </c>
      <c r="E95" s="47" t="s">
        <v>592</v>
      </c>
      <c r="F95" s="47" t="s">
        <v>770</v>
      </c>
      <c r="G95" s="106"/>
      <c r="H95" s="248"/>
      <c r="I95" s="52">
        <f>IF(G95="TBD",1,IF(G95="Fail",1,IF(G95="",1,0)))</f>
        <v>1</v>
      </c>
    </row>
    <row r="96" spans="1:9" ht="39">
      <c r="A96" s="107"/>
      <c r="B96" s="110"/>
      <c r="C96" s="241"/>
      <c r="D96" s="185">
        <v>5</v>
      </c>
      <c r="E96" s="47" t="s">
        <v>593</v>
      </c>
      <c r="F96" s="47" t="s">
        <v>771</v>
      </c>
      <c r="G96" s="106"/>
      <c r="H96" s="248"/>
      <c r="I96" s="52">
        <f>IF(G96="TBD",1,IF(G96="Fail",1,IF(G96="",1,0)))</f>
        <v>1</v>
      </c>
    </row>
    <row r="97" spans="1:9" ht="7.95" customHeight="1">
      <c r="A97" s="155"/>
      <c r="B97" s="156"/>
      <c r="C97" s="160"/>
      <c r="D97" s="228"/>
      <c r="E97" s="156"/>
      <c r="F97" s="156"/>
      <c r="G97" s="218"/>
      <c r="H97" s="250"/>
      <c r="I97" s="220"/>
    </row>
    <row r="98" spans="1:9" ht="91">
      <c r="A98" s="318" t="s">
        <v>594</v>
      </c>
      <c r="B98" s="221" t="s">
        <v>595</v>
      </c>
      <c r="C98" s="240" t="s">
        <v>162</v>
      </c>
      <c r="D98" s="222" t="s">
        <v>395</v>
      </c>
      <c r="E98" s="223" t="s">
        <v>396</v>
      </c>
      <c r="F98" s="224" t="s">
        <v>59</v>
      </c>
      <c r="G98" s="225"/>
      <c r="H98" s="226"/>
      <c r="I98" s="214"/>
    </row>
    <row r="99" spans="1:9" ht="52">
      <c r="A99" s="173"/>
      <c r="B99" s="221"/>
      <c r="C99" s="240"/>
      <c r="D99" s="185">
        <v>1</v>
      </c>
      <c r="E99" s="47" t="s">
        <v>506</v>
      </c>
      <c r="F99" s="47" t="s">
        <v>507</v>
      </c>
      <c r="G99" s="106"/>
      <c r="H99" s="248"/>
      <c r="I99" s="52">
        <f>IF(G99="TBD",1,IF(G99="Fail",1,IF(G99="",1,0)))</f>
        <v>1</v>
      </c>
    </row>
    <row r="100" spans="1:9" ht="7.95" customHeight="1">
      <c r="A100" s="155"/>
      <c r="B100" s="156"/>
      <c r="C100" s="160"/>
      <c r="D100" s="228"/>
      <c r="E100" s="156"/>
      <c r="F100" s="156"/>
      <c r="G100" s="218"/>
      <c r="H100" s="250"/>
      <c r="I100" s="220"/>
    </row>
    <row r="101" spans="1:9" ht="227.25" customHeight="1">
      <c r="A101" s="319" t="s">
        <v>596</v>
      </c>
      <c r="B101" s="138" t="s">
        <v>597</v>
      </c>
      <c r="C101" s="241" t="s">
        <v>162</v>
      </c>
      <c r="D101" s="222" t="s">
        <v>395</v>
      </c>
      <c r="E101" s="233" t="s">
        <v>598</v>
      </c>
      <c r="F101" s="233"/>
      <c r="G101" s="212"/>
      <c r="H101" s="161"/>
      <c r="I101" s="214"/>
    </row>
    <row r="102" spans="1:9" ht="7.95" customHeight="1">
      <c r="A102" s="155"/>
      <c r="B102" s="156"/>
      <c r="C102" s="160"/>
      <c r="D102" s="228"/>
      <c r="E102" s="156"/>
      <c r="F102" s="156"/>
      <c r="G102" s="218"/>
      <c r="H102" s="250"/>
      <c r="I102" s="220"/>
    </row>
    <row r="103" spans="1:9" ht="142.5" customHeight="1">
      <c r="A103" s="391" t="s">
        <v>599</v>
      </c>
      <c r="B103" s="67" t="s">
        <v>600</v>
      </c>
      <c r="C103" s="243" t="s">
        <v>162</v>
      </c>
      <c r="D103" s="222" t="s">
        <v>395</v>
      </c>
      <c r="E103" s="223" t="s">
        <v>396</v>
      </c>
      <c r="F103" s="224" t="s">
        <v>59</v>
      </c>
      <c r="G103" s="225"/>
      <c r="H103" s="226"/>
      <c r="I103" s="214"/>
    </row>
    <row r="104" spans="1:9" ht="78">
      <c r="A104" s="392"/>
      <c r="B104" s="67"/>
      <c r="C104" s="243"/>
      <c r="D104" s="171">
        <v>1</v>
      </c>
      <c r="E104" s="47" t="s">
        <v>601</v>
      </c>
      <c r="F104" s="47" t="s">
        <v>514</v>
      </c>
      <c r="G104" s="106"/>
      <c r="H104" s="248"/>
      <c r="I104" s="52">
        <f>IF(G104="TBD",1,IF(G104="Fail",1,IF(G104="",1,0)))</f>
        <v>1</v>
      </c>
    </row>
    <row r="105" spans="1:9">
      <c r="A105" s="61" t="s">
        <v>602</v>
      </c>
      <c r="B105" s="62"/>
      <c r="C105" s="94"/>
      <c r="D105" s="94"/>
      <c r="E105" s="61"/>
      <c r="F105" s="61"/>
      <c r="G105" s="204"/>
      <c r="H105" s="247"/>
      <c r="I105" s="244"/>
    </row>
    <row r="106" spans="1:9">
      <c r="I106" s="93">
        <f>SUM(I6:I104)</f>
        <v>53</v>
      </c>
    </row>
    <row r="107" spans="1:9">
      <c r="I107" s="93">
        <v>53</v>
      </c>
    </row>
  </sheetData>
  <mergeCells count="17">
    <mergeCell ref="B6:B10"/>
    <mergeCell ref="B12:B14"/>
    <mergeCell ref="B16:B18"/>
    <mergeCell ref="A16:A18"/>
    <mergeCell ref="B20:B24"/>
    <mergeCell ref="A20:A24"/>
    <mergeCell ref="B49:B51"/>
    <mergeCell ref="B53:B57"/>
    <mergeCell ref="A28:A30"/>
    <mergeCell ref="A88:A89"/>
    <mergeCell ref="A103:A104"/>
    <mergeCell ref="B61:B64"/>
    <mergeCell ref="B66:B69"/>
    <mergeCell ref="B71:B83"/>
    <mergeCell ref="B88:B89"/>
    <mergeCell ref="B32:B34"/>
    <mergeCell ref="B40:B4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A362679-7BE9-4A54-978D-E618129B5860}">
          <x14:formula1>
            <xm:f>Introduction!$B$94:$B$97</xm:f>
          </x14:formula1>
          <xm:sqref>G6:G10 G13:G14 G17:G18 G21:G24 G27:G30 G33:G34 G42 G50:G51 G54:G57 G63:G64 G67:G69 G72:G83 G86 G88:G89 G92:G96 G99 G104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8"/>
  <sheetViews>
    <sheetView showGridLines="0" zoomScaleNormal="100" workbookViewId="0">
      <selection activeCell="L14" sqref="L14"/>
    </sheetView>
  </sheetViews>
  <sheetFormatPr defaultColWidth="8.87890625" defaultRowHeight="14.35"/>
  <cols>
    <col min="1" max="1" width="17.87890625" customWidth="1"/>
    <col min="2" max="2" width="21.29296875" customWidth="1"/>
    <col min="3" max="3" width="41" style="17" customWidth="1"/>
    <col min="4" max="4" width="13.1171875" customWidth="1"/>
    <col min="5" max="5" width="52.41015625" customWidth="1"/>
    <col min="6" max="6" width="12" customWidth="1"/>
    <col min="7" max="7" width="7.41015625" bestFit="1" customWidth="1"/>
    <col min="8" max="8" width="11.703125" customWidth="1"/>
    <col min="9" max="255" width="8.87890625" style="7"/>
    <col min="256" max="256" width="5.41015625" style="7" customWidth="1"/>
    <col min="257" max="257" width="9.29296875" style="7" customWidth="1"/>
    <col min="258" max="258" width="7.703125" style="7" customWidth="1"/>
    <col min="259" max="259" width="22.87890625" style="7" customWidth="1"/>
    <col min="260" max="260" width="14" style="7" customWidth="1"/>
    <col min="261" max="261" width="50.1171875" style="7" customWidth="1"/>
    <col min="262" max="262" width="14" style="7" bestFit="1" customWidth="1"/>
    <col min="263" max="263" width="34.41015625" style="7" customWidth="1"/>
    <col min="264" max="264" width="10.41015625" style="7" customWidth="1"/>
    <col min="265" max="511" width="8.87890625" style="7"/>
    <col min="512" max="512" width="5.41015625" style="7" customWidth="1"/>
    <col min="513" max="513" width="9.29296875" style="7" customWidth="1"/>
    <col min="514" max="514" width="7.703125" style="7" customWidth="1"/>
    <col min="515" max="515" width="22.87890625" style="7" customWidth="1"/>
    <col min="516" max="516" width="14" style="7" customWidth="1"/>
    <col min="517" max="517" width="50.1171875" style="7" customWidth="1"/>
    <col min="518" max="518" width="14" style="7" bestFit="1" customWidth="1"/>
    <col min="519" max="519" width="34.41015625" style="7" customWidth="1"/>
    <col min="520" max="520" width="10.41015625" style="7" customWidth="1"/>
    <col min="521" max="767" width="8.87890625" style="7"/>
    <col min="768" max="768" width="5.41015625" style="7" customWidth="1"/>
    <col min="769" max="769" width="9.29296875" style="7" customWidth="1"/>
    <col min="770" max="770" width="7.703125" style="7" customWidth="1"/>
    <col min="771" max="771" width="22.87890625" style="7" customWidth="1"/>
    <col min="772" max="772" width="14" style="7" customWidth="1"/>
    <col min="773" max="773" width="50.1171875" style="7" customWidth="1"/>
    <col min="774" max="774" width="14" style="7" bestFit="1" customWidth="1"/>
    <col min="775" max="775" width="34.41015625" style="7" customWidth="1"/>
    <col min="776" max="776" width="10.41015625" style="7" customWidth="1"/>
    <col min="777" max="1023" width="8.87890625" style="7"/>
    <col min="1024" max="1024" width="5.41015625" style="7" customWidth="1"/>
    <col min="1025" max="1025" width="9.29296875" style="7" customWidth="1"/>
    <col min="1026" max="1026" width="7.703125" style="7" customWidth="1"/>
    <col min="1027" max="1027" width="22.87890625" style="7" customWidth="1"/>
    <col min="1028" max="1028" width="14" style="7" customWidth="1"/>
    <col min="1029" max="1029" width="50.1171875" style="7" customWidth="1"/>
    <col min="1030" max="1030" width="14" style="7" bestFit="1" customWidth="1"/>
    <col min="1031" max="1031" width="34.41015625" style="7" customWidth="1"/>
    <col min="1032" max="1032" width="10.41015625" style="7" customWidth="1"/>
    <col min="1033" max="1279" width="8.87890625" style="7"/>
    <col min="1280" max="1280" width="5.41015625" style="7" customWidth="1"/>
    <col min="1281" max="1281" width="9.29296875" style="7" customWidth="1"/>
    <col min="1282" max="1282" width="7.703125" style="7" customWidth="1"/>
    <col min="1283" max="1283" width="22.87890625" style="7" customWidth="1"/>
    <col min="1284" max="1284" width="14" style="7" customWidth="1"/>
    <col min="1285" max="1285" width="50.1171875" style="7" customWidth="1"/>
    <col min="1286" max="1286" width="14" style="7" bestFit="1" customWidth="1"/>
    <col min="1287" max="1287" width="34.41015625" style="7" customWidth="1"/>
    <col min="1288" max="1288" width="10.41015625" style="7" customWidth="1"/>
    <col min="1289" max="1535" width="8.87890625" style="7"/>
    <col min="1536" max="1536" width="5.41015625" style="7" customWidth="1"/>
    <col min="1537" max="1537" width="9.29296875" style="7" customWidth="1"/>
    <col min="1538" max="1538" width="7.703125" style="7" customWidth="1"/>
    <col min="1539" max="1539" width="22.87890625" style="7" customWidth="1"/>
    <col min="1540" max="1540" width="14" style="7" customWidth="1"/>
    <col min="1541" max="1541" width="50.1171875" style="7" customWidth="1"/>
    <col min="1542" max="1542" width="14" style="7" bestFit="1" customWidth="1"/>
    <col min="1543" max="1543" width="34.41015625" style="7" customWidth="1"/>
    <col min="1544" max="1544" width="10.41015625" style="7" customWidth="1"/>
    <col min="1545" max="1791" width="8.87890625" style="7"/>
    <col min="1792" max="1792" width="5.41015625" style="7" customWidth="1"/>
    <col min="1793" max="1793" width="9.29296875" style="7" customWidth="1"/>
    <col min="1794" max="1794" width="7.703125" style="7" customWidth="1"/>
    <col min="1795" max="1795" width="22.87890625" style="7" customWidth="1"/>
    <col min="1796" max="1796" width="14" style="7" customWidth="1"/>
    <col min="1797" max="1797" width="50.1171875" style="7" customWidth="1"/>
    <col min="1798" max="1798" width="14" style="7" bestFit="1" customWidth="1"/>
    <col min="1799" max="1799" width="34.41015625" style="7" customWidth="1"/>
    <col min="1800" max="1800" width="10.41015625" style="7" customWidth="1"/>
    <col min="1801" max="2047" width="8.87890625" style="7"/>
    <col min="2048" max="2048" width="5.41015625" style="7" customWidth="1"/>
    <col min="2049" max="2049" width="9.29296875" style="7" customWidth="1"/>
    <col min="2050" max="2050" width="7.703125" style="7" customWidth="1"/>
    <col min="2051" max="2051" width="22.87890625" style="7" customWidth="1"/>
    <col min="2052" max="2052" width="14" style="7" customWidth="1"/>
    <col min="2053" max="2053" width="50.1171875" style="7" customWidth="1"/>
    <col min="2054" max="2054" width="14" style="7" bestFit="1" customWidth="1"/>
    <col min="2055" max="2055" width="34.41015625" style="7" customWidth="1"/>
    <col min="2056" max="2056" width="10.41015625" style="7" customWidth="1"/>
    <col min="2057" max="2303" width="8.87890625" style="7"/>
    <col min="2304" max="2304" width="5.41015625" style="7" customWidth="1"/>
    <col min="2305" max="2305" width="9.29296875" style="7" customWidth="1"/>
    <col min="2306" max="2306" width="7.703125" style="7" customWidth="1"/>
    <col min="2307" max="2307" width="22.87890625" style="7" customWidth="1"/>
    <col min="2308" max="2308" width="14" style="7" customWidth="1"/>
    <col min="2309" max="2309" width="50.1171875" style="7" customWidth="1"/>
    <col min="2310" max="2310" width="14" style="7" bestFit="1" customWidth="1"/>
    <col min="2311" max="2311" width="34.41015625" style="7" customWidth="1"/>
    <col min="2312" max="2312" width="10.41015625" style="7" customWidth="1"/>
    <col min="2313" max="2559" width="8.87890625" style="7"/>
    <col min="2560" max="2560" width="5.41015625" style="7" customWidth="1"/>
    <col min="2561" max="2561" width="9.29296875" style="7" customWidth="1"/>
    <col min="2562" max="2562" width="7.703125" style="7" customWidth="1"/>
    <col min="2563" max="2563" width="22.87890625" style="7" customWidth="1"/>
    <col min="2564" max="2564" width="14" style="7" customWidth="1"/>
    <col min="2565" max="2565" width="50.1171875" style="7" customWidth="1"/>
    <col min="2566" max="2566" width="14" style="7" bestFit="1" customWidth="1"/>
    <col min="2567" max="2567" width="34.41015625" style="7" customWidth="1"/>
    <col min="2568" max="2568" width="10.41015625" style="7" customWidth="1"/>
    <col min="2569" max="2815" width="8.87890625" style="7"/>
    <col min="2816" max="2816" width="5.41015625" style="7" customWidth="1"/>
    <col min="2817" max="2817" width="9.29296875" style="7" customWidth="1"/>
    <col min="2818" max="2818" width="7.703125" style="7" customWidth="1"/>
    <col min="2819" max="2819" width="22.87890625" style="7" customWidth="1"/>
    <col min="2820" max="2820" width="14" style="7" customWidth="1"/>
    <col min="2821" max="2821" width="50.1171875" style="7" customWidth="1"/>
    <col min="2822" max="2822" width="14" style="7" bestFit="1" customWidth="1"/>
    <col min="2823" max="2823" width="34.41015625" style="7" customWidth="1"/>
    <col min="2824" max="2824" width="10.41015625" style="7" customWidth="1"/>
    <col min="2825" max="3071" width="8.87890625" style="7"/>
    <col min="3072" max="3072" width="5.41015625" style="7" customWidth="1"/>
    <col min="3073" max="3073" width="9.29296875" style="7" customWidth="1"/>
    <col min="3074" max="3074" width="7.703125" style="7" customWidth="1"/>
    <col min="3075" max="3075" width="22.87890625" style="7" customWidth="1"/>
    <col min="3076" max="3076" width="14" style="7" customWidth="1"/>
    <col min="3077" max="3077" width="50.1171875" style="7" customWidth="1"/>
    <col min="3078" max="3078" width="14" style="7" bestFit="1" customWidth="1"/>
    <col min="3079" max="3079" width="34.41015625" style="7" customWidth="1"/>
    <col min="3080" max="3080" width="10.41015625" style="7" customWidth="1"/>
    <col min="3081" max="3327" width="8.87890625" style="7"/>
    <col min="3328" max="3328" width="5.41015625" style="7" customWidth="1"/>
    <col min="3329" max="3329" width="9.29296875" style="7" customWidth="1"/>
    <col min="3330" max="3330" width="7.703125" style="7" customWidth="1"/>
    <col min="3331" max="3331" width="22.87890625" style="7" customWidth="1"/>
    <col min="3332" max="3332" width="14" style="7" customWidth="1"/>
    <col min="3333" max="3333" width="50.1171875" style="7" customWidth="1"/>
    <col min="3334" max="3334" width="14" style="7" bestFit="1" customWidth="1"/>
    <col min="3335" max="3335" width="34.41015625" style="7" customWidth="1"/>
    <col min="3336" max="3336" width="10.41015625" style="7" customWidth="1"/>
    <col min="3337" max="3583" width="8.87890625" style="7"/>
    <col min="3584" max="3584" width="5.41015625" style="7" customWidth="1"/>
    <col min="3585" max="3585" width="9.29296875" style="7" customWidth="1"/>
    <col min="3586" max="3586" width="7.703125" style="7" customWidth="1"/>
    <col min="3587" max="3587" width="22.87890625" style="7" customWidth="1"/>
    <col min="3588" max="3588" width="14" style="7" customWidth="1"/>
    <col min="3589" max="3589" width="50.1171875" style="7" customWidth="1"/>
    <col min="3590" max="3590" width="14" style="7" bestFit="1" customWidth="1"/>
    <col min="3591" max="3591" width="34.41015625" style="7" customWidth="1"/>
    <col min="3592" max="3592" width="10.41015625" style="7" customWidth="1"/>
    <col min="3593" max="3839" width="8.87890625" style="7"/>
    <col min="3840" max="3840" width="5.41015625" style="7" customWidth="1"/>
    <col min="3841" max="3841" width="9.29296875" style="7" customWidth="1"/>
    <col min="3842" max="3842" width="7.703125" style="7" customWidth="1"/>
    <col min="3843" max="3843" width="22.87890625" style="7" customWidth="1"/>
    <col min="3844" max="3844" width="14" style="7" customWidth="1"/>
    <col min="3845" max="3845" width="50.1171875" style="7" customWidth="1"/>
    <col min="3846" max="3846" width="14" style="7" bestFit="1" customWidth="1"/>
    <col min="3847" max="3847" width="34.41015625" style="7" customWidth="1"/>
    <col min="3848" max="3848" width="10.41015625" style="7" customWidth="1"/>
    <col min="3849" max="4095" width="8.87890625" style="7"/>
    <col min="4096" max="4096" width="5.41015625" style="7" customWidth="1"/>
    <col min="4097" max="4097" width="9.29296875" style="7" customWidth="1"/>
    <col min="4098" max="4098" width="7.703125" style="7" customWidth="1"/>
    <col min="4099" max="4099" width="22.87890625" style="7" customWidth="1"/>
    <col min="4100" max="4100" width="14" style="7" customWidth="1"/>
    <col min="4101" max="4101" width="50.1171875" style="7" customWidth="1"/>
    <col min="4102" max="4102" width="14" style="7" bestFit="1" customWidth="1"/>
    <col min="4103" max="4103" width="34.41015625" style="7" customWidth="1"/>
    <col min="4104" max="4104" width="10.41015625" style="7" customWidth="1"/>
    <col min="4105" max="4351" width="8.87890625" style="7"/>
    <col min="4352" max="4352" width="5.41015625" style="7" customWidth="1"/>
    <col min="4353" max="4353" width="9.29296875" style="7" customWidth="1"/>
    <col min="4354" max="4354" width="7.703125" style="7" customWidth="1"/>
    <col min="4355" max="4355" width="22.87890625" style="7" customWidth="1"/>
    <col min="4356" max="4356" width="14" style="7" customWidth="1"/>
    <col min="4357" max="4357" width="50.1171875" style="7" customWidth="1"/>
    <col min="4358" max="4358" width="14" style="7" bestFit="1" customWidth="1"/>
    <col min="4359" max="4359" width="34.41015625" style="7" customWidth="1"/>
    <col min="4360" max="4360" width="10.41015625" style="7" customWidth="1"/>
    <col min="4361" max="4607" width="8.87890625" style="7"/>
    <col min="4608" max="4608" width="5.41015625" style="7" customWidth="1"/>
    <col min="4609" max="4609" width="9.29296875" style="7" customWidth="1"/>
    <col min="4610" max="4610" width="7.703125" style="7" customWidth="1"/>
    <col min="4611" max="4611" width="22.87890625" style="7" customWidth="1"/>
    <col min="4612" max="4612" width="14" style="7" customWidth="1"/>
    <col min="4613" max="4613" width="50.1171875" style="7" customWidth="1"/>
    <col min="4614" max="4614" width="14" style="7" bestFit="1" customWidth="1"/>
    <col min="4615" max="4615" width="34.41015625" style="7" customWidth="1"/>
    <col min="4616" max="4616" width="10.41015625" style="7" customWidth="1"/>
    <col min="4617" max="4863" width="8.87890625" style="7"/>
    <col min="4864" max="4864" width="5.41015625" style="7" customWidth="1"/>
    <col min="4865" max="4865" width="9.29296875" style="7" customWidth="1"/>
    <col min="4866" max="4866" width="7.703125" style="7" customWidth="1"/>
    <col min="4867" max="4867" width="22.87890625" style="7" customWidth="1"/>
    <col min="4868" max="4868" width="14" style="7" customWidth="1"/>
    <col min="4869" max="4869" width="50.1171875" style="7" customWidth="1"/>
    <col min="4870" max="4870" width="14" style="7" bestFit="1" customWidth="1"/>
    <col min="4871" max="4871" width="34.41015625" style="7" customWidth="1"/>
    <col min="4872" max="4872" width="10.41015625" style="7" customWidth="1"/>
    <col min="4873" max="5119" width="8.87890625" style="7"/>
    <col min="5120" max="5120" width="5.41015625" style="7" customWidth="1"/>
    <col min="5121" max="5121" width="9.29296875" style="7" customWidth="1"/>
    <col min="5122" max="5122" width="7.703125" style="7" customWidth="1"/>
    <col min="5123" max="5123" width="22.87890625" style="7" customWidth="1"/>
    <col min="5124" max="5124" width="14" style="7" customWidth="1"/>
    <col min="5125" max="5125" width="50.1171875" style="7" customWidth="1"/>
    <col min="5126" max="5126" width="14" style="7" bestFit="1" customWidth="1"/>
    <col min="5127" max="5127" width="34.41015625" style="7" customWidth="1"/>
    <col min="5128" max="5128" width="10.41015625" style="7" customWidth="1"/>
    <col min="5129" max="5375" width="8.87890625" style="7"/>
    <col min="5376" max="5376" width="5.41015625" style="7" customWidth="1"/>
    <col min="5377" max="5377" width="9.29296875" style="7" customWidth="1"/>
    <col min="5378" max="5378" width="7.703125" style="7" customWidth="1"/>
    <col min="5379" max="5379" width="22.87890625" style="7" customWidth="1"/>
    <col min="5380" max="5380" width="14" style="7" customWidth="1"/>
    <col min="5381" max="5381" width="50.1171875" style="7" customWidth="1"/>
    <col min="5382" max="5382" width="14" style="7" bestFit="1" customWidth="1"/>
    <col min="5383" max="5383" width="34.41015625" style="7" customWidth="1"/>
    <col min="5384" max="5384" width="10.41015625" style="7" customWidth="1"/>
    <col min="5385" max="5631" width="8.87890625" style="7"/>
    <col min="5632" max="5632" width="5.41015625" style="7" customWidth="1"/>
    <col min="5633" max="5633" width="9.29296875" style="7" customWidth="1"/>
    <col min="5634" max="5634" width="7.703125" style="7" customWidth="1"/>
    <col min="5635" max="5635" width="22.87890625" style="7" customWidth="1"/>
    <col min="5636" max="5636" width="14" style="7" customWidth="1"/>
    <col min="5637" max="5637" width="50.1171875" style="7" customWidth="1"/>
    <col min="5638" max="5638" width="14" style="7" bestFit="1" customWidth="1"/>
    <col min="5639" max="5639" width="34.41015625" style="7" customWidth="1"/>
    <col min="5640" max="5640" width="10.41015625" style="7" customWidth="1"/>
    <col min="5641" max="5887" width="8.87890625" style="7"/>
    <col min="5888" max="5888" width="5.41015625" style="7" customWidth="1"/>
    <col min="5889" max="5889" width="9.29296875" style="7" customWidth="1"/>
    <col min="5890" max="5890" width="7.703125" style="7" customWidth="1"/>
    <col min="5891" max="5891" width="22.87890625" style="7" customWidth="1"/>
    <col min="5892" max="5892" width="14" style="7" customWidth="1"/>
    <col min="5893" max="5893" width="50.1171875" style="7" customWidth="1"/>
    <col min="5894" max="5894" width="14" style="7" bestFit="1" customWidth="1"/>
    <col min="5895" max="5895" width="34.41015625" style="7" customWidth="1"/>
    <col min="5896" max="5896" width="10.41015625" style="7" customWidth="1"/>
    <col min="5897" max="6143" width="8.87890625" style="7"/>
    <col min="6144" max="6144" width="5.41015625" style="7" customWidth="1"/>
    <col min="6145" max="6145" width="9.29296875" style="7" customWidth="1"/>
    <col min="6146" max="6146" width="7.703125" style="7" customWidth="1"/>
    <col min="6147" max="6147" width="22.87890625" style="7" customWidth="1"/>
    <col min="6148" max="6148" width="14" style="7" customWidth="1"/>
    <col min="6149" max="6149" width="50.1171875" style="7" customWidth="1"/>
    <col min="6150" max="6150" width="14" style="7" bestFit="1" customWidth="1"/>
    <col min="6151" max="6151" width="34.41015625" style="7" customWidth="1"/>
    <col min="6152" max="6152" width="10.41015625" style="7" customWidth="1"/>
    <col min="6153" max="6399" width="8.87890625" style="7"/>
    <col min="6400" max="6400" width="5.41015625" style="7" customWidth="1"/>
    <col min="6401" max="6401" width="9.29296875" style="7" customWidth="1"/>
    <col min="6402" max="6402" width="7.703125" style="7" customWidth="1"/>
    <col min="6403" max="6403" width="22.87890625" style="7" customWidth="1"/>
    <col min="6404" max="6404" width="14" style="7" customWidth="1"/>
    <col min="6405" max="6405" width="50.1171875" style="7" customWidth="1"/>
    <col min="6406" max="6406" width="14" style="7" bestFit="1" customWidth="1"/>
    <col min="6407" max="6407" width="34.41015625" style="7" customWidth="1"/>
    <col min="6408" max="6408" width="10.41015625" style="7" customWidth="1"/>
    <col min="6409" max="6655" width="8.87890625" style="7"/>
    <col min="6656" max="6656" width="5.41015625" style="7" customWidth="1"/>
    <col min="6657" max="6657" width="9.29296875" style="7" customWidth="1"/>
    <col min="6658" max="6658" width="7.703125" style="7" customWidth="1"/>
    <col min="6659" max="6659" width="22.87890625" style="7" customWidth="1"/>
    <col min="6660" max="6660" width="14" style="7" customWidth="1"/>
    <col min="6661" max="6661" width="50.1171875" style="7" customWidth="1"/>
    <col min="6662" max="6662" width="14" style="7" bestFit="1" customWidth="1"/>
    <col min="6663" max="6663" width="34.41015625" style="7" customWidth="1"/>
    <col min="6664" max="6664" width="10.41015625" style="7" customWidth="1"/>
    <col min="6665" max="6911" width="8.87890625" style="7"/>
    <col min="6912" max="6912" width="5.41015625" style="7" customWidth="1"/>
    <col min="6913" max="6913" width="9.29296875" style="7" customWidth="1"/>
    <col min="6914" max="6914" width="7.703125" style="7" customWidth="1"/>
    <col min="6915" max="6915" width="22.87890625" style="7" customWidth="1"/>
    <col min="6916" max="6916" width="14" style="7" customWidth="1"/>
    <col min="6917" max="6917" width="50.1171875" style="7" customWidth="1"/>
    <col min="6918" max="6918" width="14" style="7" bestFit="1" customWidth="1"/>
    <col min="6919" max="6919" width="34.41015625" style="7" customWidth="1"/>
    <col min="6920" max="6920" width="10.41015625" style="7" customWidth="1"/>
    <col min="6921" max="7167" width="8.87890625" style="7"/>
    <col min="7168" max="7168" width="5.41015625" style="7" customWidth="1"/>
    <col min="7169" max="7169" width="9.29296875" style="7" customWidth="1"/>
    <col min="7170" max="7170" width="7.703125" style="7" customWidth="1"/>
    <col min="7171" max="7171" width="22.87890625" style="7" customWidth="1"/>
    <col min="7172" max="7172" width="14" style="7" customWidth="1"/>
    <col min="7173" max="7173" width="50.1171875" style="7" customWidth="1"/>
    <col min="7174" max="7174" width="14" style="7" bestFit="1" customWidth="1"/>
    <col min="7175" max="7175" width="34.41015625" style="7" customWidth="1"/>
    <col min="7176" max="7176" width="10.41015625" style="7" customWidth="1"/>
    <col min="7177" max="7423" width="8.87890625" style="7"/>
    <col min="7424" max="7424" width="5.41015625" style="7" customWidth="1"/>
    <col min="7425" max="7425" width="9.29296875" style="7" customWidth="1"/>
    <col min="7426" max="7426" width="7.703125" style="7" customWidth="1"/>
    <col min="7427" max="7427" width="22.87890625" style="7" customWidth="1"/>
    <col min="7428" max="7428" width="14" style="7" customWidth="1"/>
    <col min="7429" max="7429" width="50.1171875" style="7" customWidth="1"/>
    <col min="7430" max="7430" width="14" style="7" bestFit="1" customWidth="1"/>
    <col min="7431" max="7431" width="34.41015625" style="7" customWidth="1"/>
    <col min="7432" max="7432" width="10.41015625" style="7" customWidth="1"/>
    <col min="7433" max="7679" width="8.87890625" style="7"/>
    <col min="7680" max="7680" width="5.41015625" style="7" customWidth="1"/>
    <col min="7681" max="7681" width="9.29296875" style="7" customWidth="1"/>
    <col min="7682" max="7682" width="7.703125" style="7" customWidth="1"/>
    <col min="7683" max="7683" width="22.87890625" style="7" customWidth="1"/>
    <col min="7684" max="7684" width="14" style="7" customWidth="1"/>
    <col min="7685" max="7685" width="50.1171875" style="7" customWidth="1"/>
    <col min="7686" max="7686" width="14" style="7" bestFit="1" customWidth="1"/>
    <col min="7687" max="7687" width="34.41015625" style="7" customWidth="1"/>
    <col min="7688" max="7688" width="10.41015625" style="7" customWidth="1"/>
    <col min="7689" max="7935" width="8.87890625" style="7"/>
    <col min="7936" max="7936" width="5.41015625" style="7" customWidth="1"/>
    <col min="7937" max="7937" width="9.29296875" style="7" customWidth="1"/>
    <col min="7938" max="7938" width="7.703125" style="7" customWidth="1"/>
    <col min="7939" max="7939" width="22.87890625" style="7" customWidth="1"/>
    <col min="7940" max="7940" width="14" style="7" customWidth="1"/>
    <col min="7941" max="7941" width="50.1171875" style="7" customWidth="1"/>
    <col min="7942" max="7942" width="14" style="7" bestFit="1" customWidth="1"/>
    <col min="7943" max="7943" width="34.41015625" style="7" customWidth="1"/>
    <col min="7944" max="7944" width="10.41015625" style="7" customWidth="1"/>
    <col min="7945" max="8191" width="8.87890625" style="7"/>
    <col min="8192" max="8192" width="5.41015625" style="7" customWidth="1"/>
    <col min="8193" max="8193" width="9.29296875" style="7" customWidth="1"/>
    <col min="8194" max="8194" width="7.703125" style="7" customWidth="1"/>
    <col min="8195" max="8195" width="22.87890625" style="7" customWidth="1"/>
    <col min="8196" max="8196" width="14" style="7" customWidth="1"/>
    <col min="8197" max="8197" width="50.1171875" style="7" customWidth="1"/>
    <col min="8198" max="8198" width="14" style="7" bestFit="1" customWidth="1"/>
    <col min="8199" max="8199" width="34.41015625" style="7" customWidth="1"/>
    <col min="8200" max="8200" width="10.41015625" style="7" customWidth="1"/>
    <col min="8201" max="8447" width="8.87890625" style="7"/>
    <col min="8448" max="8448" width="5.41015625" style="7" customWidth="1"/>
    <col min="8449" max="8449" width="9.29296875" style="7" customWidth="1"/>
    <col min="8450" max="8450" width="7.703125" style="7" customWidth="1"/>
    <col min="8451" max="8451" width="22.87890625" style="7" customWidth="1"/>
    <col min="8452" max="8452" width="14" style="7" customWidth="1"/>
    <col min="8453" max="8453" width="50.1171875" style="7" customWidth="1"/>
    <col min="8454" max="8454" width="14" style="7" bestFit="1" customWidth="1"/>
    <col min="8455" max="8455" width="34.41015625" style="7" customWidth="1"/>
    <col min="8456" max="8456" width="10.41015625" style="7" customWidth="1"/>
    <col min="8457" max="8703" width="8.87890625" style="7"/>
    <col min="8704" max="8704" width="5.41015625" style="7" customWidth="1"/>
    <col min="8705" max="8705" width="9.29296875" style="7" customWidth="1"/>
    <col min="8706" max="8706" width="7.703125" style="7" customWidth="1"/>
    <col min="8707" max="8707" width="22.87890625" style="7" customWidth="1"/>
    <col min="8708" max="8708" width="14" style="7" customWidth="1"/>
    <col min="8709" max="8709" width="50.1171875" style="7" customWidth="1"/>
    <col min="8710" max="8710" width="14" style="7" bestFit="1" customWidth="1"/>
    <col min="8711" max="8711" width="34.41015625" style="7" customWidth="1"/>
    <col min="8712" max="8712" width="10.41015625" style="7" customWidth="1"/>
    <col min="8713" max="8959" width="8.87890625" style="7"/>
    <col min="8960" max="8960" width="5.41015625" style="7" customWidth="1"/>
    <col min="8961" max="8961" width="9.29296875" style="7" customWidth="1"/>
    <col min="8962" max="8962" width="7.703125" style="7" customWidth="1"/>
    <col min="8963" max="8963" width="22.87890625" style="7" customWidth="1"/>
    <col min="8964" max="8964" width="14" style="7" customWidth="1"/>
    <col min="8965" max="8965" width="50.1171875" style="7" customWidth="1"/>
    <col min="8966" max="8966" width="14" style="7" bestFit="1" customWidth="1"/>
    <col min="8967" max="8967" width="34.41015625" style="7" customWidth="1"/>
    <col min="8968" max="8968" width="10.41015625" style="7" customWidth="1"/>
    <col min="8969" max="9215" width="8.87890625" style="7"/>
    <col min="9216" max="9216" width="5.41015625" style="7" customWidth="1"/>
    <col min="9217" max="9217" width="9.29296875" style="7" customWidth="1"/>
    <col min="9218" max="9218" width="7.703125" style="7" customWidth="1"/>
    <col min="9219" max="9219" width="22.87890625" style="7" customWidth="1"/>
    <col min="9220" max="9220" width="14" style="7" customWidth="1"/>
    <col min="9221" max="9221" width="50.1171875" style="7" customWidth="1"/>
    <col min="9222" max="9222" width="14" style="7" bestFit="1" customWidth="1"/>
    <col min="9223" max="9223" width="34.41015625" style="7" customWidth="1"/>
    <col min="9224" max="9224" width="10.41015625" style="7" customWidth="1"/>
    <col min="9225" max="9471" width="8.87890625" style="7"/>
    <col min="9472" max="9472" width="5.41015625" style="7" customWidth="1"/>
    <col min="9473" max="9473" width="9.29296875" style="7" customWidth="1"/>
    <col min="9474" max="9474" width="7.703125" style="7" customWidth="1"/>
    <col min="9475" max="9475" width="22.87890625" style="7" customWidth="1"/>
    <col min="9476" max="9476" width="14" style="7" customWidth="1"/>
    <col min="9477" max="9477" width="50.1171875" style="7" customWidth="1"/>
    <col min="9478" max="9478" width="14" style="7" bestFit="1" customWidth="1"/>
    <col min="9479" max="9479" width="34.41015625" style="7" customWidth="1"/>
    <col min="9480" max="9480" width="10.41015625" style="7" customWidth="1"/>
    <col min="9481" max="9727" width="8.87890625" style="7"/>
    <col min="9728" max="9728" width="5.41015625" style="7" customWidth="1"/>
    <col min="9729" max="9729" width="9.29296875" style="7" customWidth="1"/>
    <col min="9730" max="9730" width="7.703125" style="7" customWidth="1"/>
    <col min="9731" max="9731" width="22.87890625" style="7" customWidth="1"/>
    <col min="9732" max="9732" width="14" style="7" customWidth="1"/>
    <col min="9733" max="9733" width="50.1171875" style="7" customWidth="1"/>
    <col min="9734" max="9734" width="14" style="7" bestFit="1" customWidth="1"/>
    <col min="9735" max="9735" width="34.41015625" style="7" customWidth="1"/>
    <col min="9736" max="9736" width="10.41015625" style="7" customWidth="1"/>
    <col min="9737" max="9983" width="8.87890625" style="7"/>
    <col min="9984" max="9984" width="5.41015625" style="7" customWidth="1"/>
    <col min="9985" max="9985" width="9.29296875" style="7" customWidth="1"/>
    <col min="9986" max="9986" width="7.703125" style="7" customWidth="1"/>
    <col min="9987" max="9987" width="22.87890625" style="7" customWidth="1"/>
    <col min="9988" max="9988" width="14" style="7" customWidth="1"/>
    <col min="9989" max="9989" width="50.1171875" style="7" customWidth="1"/>
    <col min="9990" max="9990" width="14" style="7" bestFit="1" customWidth="1"/>
    <col min="9991" max="9991" width="34.41015625" style="7" customWidth="1"/>
    <col min="9992" max="9992" width="10.41015625" style="7" customWidth="1"/>
    <col min="9993" max="10239" width="8.87890625" style="7"/>
    <col min="10240" max="10240" width="5.41015625" style="7" customWidth="1"/>
    <col min="10241" max="10241" width="9.29296875" style="7" customWidth="1"/>
    <col min="10242" max="10242" width="7.703125" style="7" customWidth="1"/>
    <col min="10243" max="10243" width="22.87890625" style="7" customWidth="1"/>
    <col min="10244" max="10244" width="14" style="7" customWidth="1"/>
    <col min="10245" max="10245" width="50.1171875" style="7" customWidth="1"/>
    <col min="10246" max="10246" width="14" style="7" bestFit="1" customWidth="1"/>
    <col min="10247" max="10247" width="34.41015625" style="7" customWidth="1"/>
    <col min="10248" max="10248" width="10.41015625" style="7" customWidth="1"/>
    <col min="10249" max="10495" width="8.87890625" style="7"/>
    <col min="10496" max="10496" width="5.41015625" style="7" customWidth="1"/>
    <col min="10497" max="10497" width="9.29296875" style="7" customWidth="1"/>
    <col min="10498" max="10498" width="7.703125" style="7" customWidth="1"/>
    <col min="10499" max="10499" width="22.87890625" style="7" customWidth="1"/>
    <col min="10500" max="10500" width="14" style="7" customWidth="1"/>
    <col min="10501" max="10501" width="50.1171875" style="7" customWidth="1"/>
    <col min="10502" max="10502" width="14" style="7" bestFit="1" customWidth="1"/>
    <col min="10503" max="10503" width="34.41015625" style="7" customWidth="1"/>
    <col min="10504" max="10504" width="10.41015625" style="7" customWidth="1"/>
    <col min="10505" max="10751" width="8.87890625" style="7"/>
    <col min="10752" max="10752" width="5.41015625" style="7" customWidth="1"/>
    <col min="10753" max="10753" width="9.29296875" style="7" customWidth="1"/>
    <col min="10754" max="10754" width="7.703125" style="7" customWidth="1"/>
    <col min="10755" max="10755" width="22.87890625" style="7" customWidth="1"/>
    <col min="10756" max="10756" width="14" style="7" customWidth="1"/>
    <col min="10757" max="10757" width="50.1171875" style="7" customWidth="1"/>
    <col min="10758" max="10758" width="14" style="7" bestFit="1" customWidth="1"/>
    <col min="10759" max="10759" width="34.41015625" style="7" customWidth="1"/>
    <col min="10760" max="10760" width="10.41015625" style="7" customWidth="1"/>
    <col min="10761" max="11007" width="8.87890625" style="7"/>
    <col min="11008" max="11008" width="5.41015625" style="7" customWidth="1"/>
    <col min="11009" max="11009" width="9.29296875" style="7" customWidth="1"/>
    <col min="11010" max="11010" width="7.703125" style="7" customWidth="1"/>
    <col min="11011" max="11011" width="22.87890625" style="7" customWidth="1"/>
    <col min="11012" max="11012" width="14" style="7" customWidth="1"/>
    <col min="11013" max="11013" width="50.1171875" style="7" customWidth="1"/>
    <col min="11014" max="11014" width="14" style="7" bestFit="1" customWidth="1"/>
    <col min="11015" max="11015" width="34.41015625" style="7" customWidth="1"/>
    <col min="11016" max="11016" width="10.41015625" style="7" customWidth="1"/>
    <col min="11017" max="11263" width="8.87890625" style="7"/>
    <col min="11264" max="11264" width="5.41015625" style="7" customWidth="1"/>
    <col min="11265" max="11265" width="9.29296875" style="7" customWidth="1"/>
    <col min="11266" max="11266" width="7.703125" style="7" customWidth="1"/>
    <col min="11267" max="11267" width="22.87890625" style="7" customWidth="1"/>
    <col min="11268" max="11268" width="14" style="7" customWidth="1"/>
    <col min="11269" max="11269" width="50.1171875" style="7" customWidth="1"/>
    <col min="11270" max="11270" width="14" style="7" bestFit="1" customWidth="1"/>
    <col min="11271" max="11271" width="34.41015625" style="7" customWidth="1"/>
    <col min="11272" max="11272" width="10.41015625" style="7" customWidth="1"/>
    <col min="11273" max="11519" width="8.87890625" style="7"/>
    <col min="11520" max="11520" width="5.41015625" style="7" customWidth="1"/>
    <col min="11521" max="11521" width="9.29296875" style="7" customWidth="1"/>
    <col min="11522" max="11522" width="7.703125" style="7" customWidth="1"/>
    <col min="11523" max="11523" width="22.87890625" style="7" customWidth="1"/>
    <col min="11524" max="11524" width="14" style="7" customWidth="1"/>
    <col min="11525" max="11525" width="50.1171875" style="7" customWidth="1"/>
    <col min="11526" max="11526" width="14" style="7" bestFit="1" customWidth="1"/>
    <col min="11527" max="11527" width="34.41015625" style="7" customWidth="1"/>
    <col min="11528" max="11528" width="10.41015625" style="7" customWidth="1"/>
    <col min="11529" max="11775" width="8.87890625" style="7"/>
    <col min="11776" max="11776" width="5.41015625" style="7" customWidth="1"/>
    <col min="11777" max="11777" width="9.29296875" style="7" customWidth="1"/>
    <col min="11778" max="11778" width="7.703125" style="7" customWidth="1"/>
    <col min="11779" max="11779" width="22.87890625" style="7" customWidth="1"/>
    <col min="11780" max="11780" width="14" style="7" customWidth="1"/>
    <col min="11781" max="11781" width="50.1171875" style="7" customWidth="1"/>
    <col min="11782" max="11782" width="14" style="7" bestFit="1" customWidth="1"/>
    <col min="11783" max="11783" width="34.41015625" style="7" customWidth="1"/>
    <col min="11784" max="11784" width="10.41015625" style="7" customWidth="1"/>
    <col min="11785" max="12031" width="8.87890625" style="7"/>
    <col min="12032" max="12032" width="5.41015625" style="7" customWidth="1"/>
    <col min="12033" max="12033" width="9.29296875" style="7" customWidth="1"/>
    <col min="12034" max="12034" width="7.703125" style="7" customWidth="1"/>
    <col min="12035" max="12035" width="22.87890625" style="7" customWidth="1"/>
    <col min="12036" max="12036" width="14" style="7" customWidth="1"/>
    <col min="12037" max="12037" width="50.1171875" style="7" customWidth="1"/>
    <col min="12038" max="12038" width="14" style="7" bestFit="1" customWidth="1"/>
    <col min="12039" max="12039" width="34.41015625" style="7" customWidth="1"/>
    <col min="12040" max="12040" width="10.41015625" style="7" customWidth="1"/>
    <col min="12041" max="12287" width="8.87890625" style="7"/>
    <col min="12288" max="12288" width="5.41015625" style="7" customWidth="1"/>
    <col min="12289" max="12289" width="9.29296875" style="7" customWidth="1"/>
    <col min="12290" max="12290" width="7.703125" style="7" customWidth="1"/>
    <col min="12291" max="12291" width="22.87890625" style="7" customWidth="1"/>
    <col min="12292" max="12292" width="14" style="7" customWidth="1"/>
    <col min="12293" max="12293" width="50.1171875" style="7" customWidth="1"/>
    <col min="12294" max="12294" width="14" style="7" bestFit="1" customWidth="1"/>
    <col min="12295" max="12295" width="34.41015625" style="7" customWidth="1"/>
    <col min="12296" max="12296" width="10.41015625" style="7" customWidth="1"/>
    <col min="12297" max="12543" width="8.87890625" style="7"/>
    <col min="12544" max="12544" width="5.41015625" style="7" customWidth="1"/>
    <col min="12545" max="12545" width="9.29296875" style="7" customWidth="1"/>
    <col min="12546" max="12546" width="7.703125" style="7" customWidth="1"/>
    <col min="12547" max="12547" width="22.87890625" style="7" customWidth="1"/>
    <col min="12548" max="12548" width="14" style="7" customWidth="1"/>
    <col min="12549" max="12549" width="50.1171875" style="7" customWidth="1"/>
    <col min="12550" max="12550" width="14" style="7" bestFit="1" customWidth="1"/>
    <col min="12551" max="12551" width="34.41015625" style="7" customWidth="1"/>
    <col min="12552" max="12552" width="10.41015625" style="7" customWidth="1"/>
    <col min="12553" max="12799" width="8.87890625" style="7"/>
    <col min="12800" max="12800" width="5.41015625" style="7" customWidth="1"/>
    <col min="12801" max="12801" width="9.29296875" style="7" customWidth="1"/>
    <col min="12802" max="12802" width="7.703125" style="7" customWidth="1"/>
    <col min="12803" max="12803" width="22.87890625" style="7" customWidth="1"/>
    <col min="12804" max="12804" width="14" style="7" customWidth="1"/>
    <col min="12805" max="12805" width="50.1171875" style="7" customWidth="1"/>
    <col min="12806" max="12806" width="14" style="7" bestFit="1" customWidth="1"/>
    <col min="12807" max="12807" width="34.41015625" style="7" customWidth="1"/>
    <col min="12808" max="12808" width="10.41015625" style="7" customWidth="1"/>
    <col min="12809" max="13055" width="8.87890625" style="7"/>
    <col min="13056" max="13056" width="5.41015625" style="7" customWidth="1"/>
    <col min="13057" max="13057" width="9.29296875" style="7" customWidth="1"/>
    <col min="13058" max="13058" width="7.703125" style="7" customWidth="1"/>
    <col min="13059" max="13059" width="22.87890625" style="7" customWidth="1"/>
    <col min="13060" max="13060" width="14" style="7" customWidth="1"/>
    <col min="13061" max="13061" width="50.1171875" style="7" customWidth="1"/>
    <col min="13062" max="13062" width="14" style="7" bestFit="1" customWidth="1"/>
    <col min="13063" max="13063" width="34.41015625" style="7" customWidth="1"/>
    <col min="13064" max="13064" width="10.41015625" style="7" customWidth="1"/>
    <col min="13065" max="13311" width="8.87890625" style="7"/>
    <col min="13312" max="13312" width="5.41015625" style="7" customWidth="1"/>
    <col min="13313" max="13313" width="9.29296875" style="7" customWidth="1"/>
    <col min="13314" max="13314" width="7.703125" style="7" customWidth="1"/>
    <col min="13315" max="13315" width="22.87890625" style="7" customWidth="1"/>
    <col min="13316" max="13316" width="14" style="7" customWidth="1"/>
    <col min="13317" max="13317" width="50.1171875" style="7" customWidth="1"/>
    <col min="13318" max="13318" width="14" style="7" bestFit="1" customWidth="1"/>
    <col min="13319" max="13319" width="34.41015625" style="7" customWidth="1"/>
    <col min="13320" max="13320" width="10.41015625" style="7" customWidth="1"/>
    <col min="13321" max="13567" width="8.87890625" style="7"/>
    <col min="13568" max="13568" width="5.41015625" style="7" customWidth="1"/>
    <col min="13569" max="13569" width="9.29296875" style="7" customWidth="1"/>
    <col min="13570" max="13570" width="7.703125" style="7" customWidth="1"/>
    <col min="13571" max="13571" width="22.87890625" style="7" customWidth="1"/>
    <col min="13572" max="13572" width="14" style="7" customWidth="1"/>
    <col min="13573" max="13573" width="50.1171875" style="7" customWidth="1"/>
    <col min="13574" max="13574" width="14" style="7" bestFit="1" customWidth="1"/>
    <col min="13575" max="13575" width="34.41015625" style="7" customWidth="1"/>
    <col min="13576" max="13576" width="10.41015625" style="7" customWidth="1"/>
    <col min="13577" max="13823" width="8.87890625" style="7"/>
    <col min="13824" max="13824" width="5.41015625" style="7" customWidth="1"/>
    <col min="13825" max="13825" width="9.29296875" style="7" customWidth="1"/>
    <col min="13826" max="13826" width="7.703125" style="7" customWidth="1"/>
    <col min="13827" max="13827" width="22.87890625" style="7" customWidth="1"/>
    <col min="13828" max="13828" width="14" style="7" customWidth="1"/>
    <col min="13829" max="13829" width="50.1171875" style="7" customWidth="1"/>
    <col min="13830" max="13830" width="14" style="7" bestFit="1" customWidth="1"/>
    <col min="13831" max="13831" width="34.41015625" style="7" customWidth="1"/>
    <col min="13832" max="13832" width="10.41015625" style="7" customWidth="1"/>
    <col min="13833" max="14079" width="8.87890625" style="7"/>
    <col min="14080" max="14080" width="5.41015625" style="7" customWidth="1"/>
    <col min="14081" max="14081" width="9.29296875" style="7" customWidth="1"/>
    <col min="14082" max="14082" width="7.703125" style="7" customWidth="1"/>
    <col min="14083" max="14083" width="22.87890625" style="7" customWidth="1"/>
    <col min="14084" max="14084" width="14" style="7" customWidth="1"/>
    <col min="14085" max="14085" width="50.1171875" style="7" customWidth="1"/>
    <col min="14086" max="14086" width="14" style="7" bestFit="1" customWidth="1"/>
    <col min="14087" max="14087" width="34.41015625" style="7" customWidth="1"/>
    <col min="14088" max="14088" width="10.41015625" style="7" customWidth="1"/>
    <col min="14089" max="14335" width="8.87890625" style="7"/>
    <col min="14336" max="14336" width="5.41015625" style="7" customWidth="1"/>
    <col min="14337" max="14337" width="9.29296875" style="7" customWidth="1"/>
    <col min="14338" max="14338" width="7.703125" style="7" customWidth="1"/>
    <col min="14339" max="14339" width="22.87890625" style="7" customWidth="1"/>
    <col min="14340" max="14340" width="14" style="7" customWidth="1"/>
    <col min="14341" max="14341" width="50.1171875" style="7" customWidth="1"/>
    <col min="14342" max="14342" width="14" style="7" bestFit="1" customWidth="1"/>
    <col min="14343" max="14343" width="34.41015625" style="7" customWidth="1"/>
    <col min="14344" max="14344" width="10.41015625" style="7" customWidth="1"/>
    <col min="14345" max="14591" width="8.87890625" style="7"/>
    <col min="14592" max="14592" width="5.41015625" style="7" customWidth="1"/>
    <col min="14593" max="14593" width="9.29296875" style="7" customWidth="1"/>
    <col min="14594" max="14594" width="7.703125" style="7" customWidth="1"/>
    <col min="14595" max="14595" width="22.87890625" style="7" customWidth="1"/>
    <col min="14596" max="14596" width="14" style="7" customWidth="1"/>
    <col min="14597" max="14597" width="50.1171875" style="7" customWidth="1"/>
    <col min="14598" max="14598" width="14" style="7" bestFit="1" customWidth="1"/>
    <col min="14599" max="14599" width="34.41015625" style="7" customWidth="1"/>
    <col min="14600" max="14600" width="10.41015625" style="7" customWidth="1"/>
    <col min="14601" max="14847" width="8.87890625" style="7"/>
    <col min="14848" max="14848" width="5.41015625" style="7" customWidth="1"/>
    <col min="14849" max="14849" width="9.29296875" style="7" customWidth="1"/>
    <col min="14850" max="14850" width="7.703125" style="7" customWidth="1"/>
    <col min="14851" max="14851" width="22.87890625" style="7" customWidth="1"/>
    <col min="14852" max="14852" width="14" style="7" customWidth="1"/>
    <col min="14853" max="14853" width="50.1171875" style="7" customWidth="1"/>
    <col min="14854" max="14854" width="14" style="7" bestFit="1" customWidth="1"/>
    <col min="14855" max="14855" width="34.41015625" style="7" customWidth="1"/>
    <col min="14856" max="14856" width="10.41015625" style="7" customWidth="1"/>
    <col min="14857" max="15103" width="8.87890625" style="7"/>
    <col min="15104" max="15104" width="5.41015625" style="7" customWidth="1"/>
    <col min="15105" max="15105" width="9.29296875" style="7" customWidth="1"/>
    <col min="15106" max="15106" width="7.703125" style="7" customWidth="1"/>
    <col min="15107" max="15107" width="22.87890625" style="7" customWidth="1"/>
    <col min="15108" max="15108" width="14" style="7" customWidth="1"/>
    <col min="15109" max="15109" width="50.1171875" style="7" customWidth="1"/>
    <col min="15110" max="15110" width="14" style="7" bestFit="1" customWidth="1"/>
    <col min="15111" max="15111" width="34.41015625" style="7" customWidth="1"/>
    <col min="15112" max="15112" width="10.41015625" style="7" customWidth="1"/>
    <col min="15113" max="15359" width="8.87890625" style="7"/>
    <col min="15360" max="15360" width="5.41015625" style="7" customWidth="1"/>
    <col min="15361" max="15361" width="9.29296875" style="7" customWidth="1"/>
    <col min="15362" max="15362" width="7.703125" style="7" customWidth="1"/>
    <col min="15363" max="15363" width="22.87890625" style="7" customWidth="1"/>
    <col min="15364" max="15364" width="14" style="7" customWidth="1"/>
    <col min="15365" max="15365" width="50.1171875" style="7" customWidth="1"/>
    <col min="15366" max="15366" width="14" style="7" bestFit="1" customWidth="1"/>
    <col min="15367" max="15367" width="34.41015625" style="7" customWidth="1"/>
    <col min="15368" max="15368" width="10.41015625" style="7" customWidth="1"/>
    <col min="15369" max="15615" width="8.87890625" style="7"/>
    <col min="15616" max="15616" width="5.41015625" style="7" customWidth="1"/>
    <col min="15617" max="15617" width="9.29296875" style="7" customWidth="1"/>
    <col min="15618" max="15618" width="7.703125" style="7" customWidth="1"/>
    <col min="15619" max="15619" width="22.87890625" style="7" customWidth="1"/>
    <col min="15620" max="15620" width="14" style="7" customWidth="1"/>
    <col min="15621" max="15621" width="50.1171875" style="7" customWidth="1"/>
    <col min="15622" max="15622" width="14" style="7" bestFit="1" customWidth="1"/>
    <col min="15623" max="15623" width="34.41015625" style="7" customWidth="1"/>
    <col min="15624" max="15624" width="10.41015625" style="7" customWidth="1"/>
    <col min="15625" max="15871" width="8.87890625" style="7"/>
    <col min="15872" max="15872" width="5.41015625" style="7" customWidth="1"/>
    <col min="15873" max="15873" width="9.29296875" style="7" customWidth="1"/>
    <col min="15874" max="15874" width="7.703125" style="7" customWidth="1"/>
    <col min="15875" max="15875" width="22.87890625" style="7" customWidth="1"/>
    <col min="15876" max="15876" width="14" style="7" customWidth="1"/>
    <col min="15877" max="15877" width="50.1171875" style="7" customWidth="1"/>
    <col min="15878" max="15878" width="14" style="7" bestFit="1" customWidth="1"/>
    <col min="15879" max="15879" width="34.41015625" style="7" customWidth="1"/>
    <col min="15880" max="15880" width="10.41015625" style="7" customWidth="1"/>
    <col min="15881" max="16127" width="8.87890625" style="7"/>
    <col min="16128" max="16128" width="5.41015625" style="7" customWidth="1"/>
    <col min="16129" max="16129" width="9.29296875" style="7" customWidth="1"/>
    <col min="16130" max="16130" width="7.703125" style="7" customWidth="1"/>
    <col min="16131" max="16131" width="22.87890625" style="7" customWidth="1"/>
    <col min="16132" max="16132" width="14" style="7" customWidth="1"/>
    <col min="16133" max="16133" width="50.1171875" style="7" customWidth="1"/>
    <col min="16134" max="16134" width="14" style="7" bestFit="1" customWidth="1"/>
    <col min="16135" max="16135" width="34.41015625" style="7" customWidth="1"/>
    <col min="16136" max="16136" width="10.41015625" style="7" customWidth="1"/>
    <col min="16137" max="16384" width="8.87890625" style="7"/>
  </cols>
  <sheetData>
    <row r="1" spans="1:8" ht="20.350000000000001">
      <c r="A1" s="405" t="s">
        <v>603</v>
      </c>
      <c r="B1" s="406"/>
      <c r="C1" s="406"/>
      <c r="D1" s="406"/>
      <c r="E1" s="406"/>
      <c r="F1" s="406"/>
      <c r="G1" s="406"/>
      <c r="H1" s="406"/>
    </row>
    <row r="2" spans="1:8" ht="12.35">
      <c r="A2" s="407" t="s">
        <v>604</v>
      </c>
      <c r="B2" s="407" t="s">
        <v>41</v>
      </c>
      <c r="C2" s="407" t="s">
        <v>605</v>
      </c>
      <c r="D2" s="407" t="s">
        <v>606</v>
      </c>
      <c r="E2" s="407" t="s">
        <v>607</v>
      </c>
      <c r="F2" s="409" t="s">
        <v>608</v>
      </c>
      <c r="G2" s="407" t="s">
        <v>609</v>
      </c>
      <c r="H2" s="411" t="s">
        <v>610</v>
      </c>
    </row>
    <row r="3" spans="1:8" ht="12.35">
      <c r="A3" s="408"/>
      <c r="B3" s="408"/>
      <c r="C3" s="408"/>
      <c r="D3" s="408"/>
      <c r="E3" s="408"/>
      <c r="F3" s="410"/>
      <c r="G3" s="408"/>
      <c r="H3" s="412"/>
    </row>
    <row r="4" spans="1:8" ht="24.7">
      <c r="A4" s="8" t="s">
        <v>611</v>
      </c>
      <c r="B4" s="8" t="s">
        <v>612</v>
      </c>
      <c r="C4" s="8" t="s">
        <v>613</v>
      </c>
      <c r="D4" s="8" t="s">
        <v>614</v>
      </c>
      <c r="E4" s="8" t="s">
        <v>615</v>
      </c>
      <c r="F4" s="9">
        <v>41086</v>
      </c>
      <c r="G4" s="8" t="s">
        <v>616</v>
      </c>
      <c r="H4" s="10">
        <v>1.2</v>
      </c>
    </row>
    <row r="5" spans="1:8" s="12" customFormat="1" ht="37">
      <c r="A5" s="8" t="s">
        <v>611</v>
      </c>
      <c r="B5" s="8" t="s">
        <v>612</v>
      </c>
      <c r="C5" s="8" t="s">
        <v>617</v>
      </c>
      <c r="D5" s="8" t="s">
        <v>614</v>
      </c>
      <c r="E5" s="8" t="s">
        <v>618</v>
      </c>
      <c r="F5" s="9">
        <v>41086</v>
      </c>
      <c r="G5" s="8" t="s">
        <v>619</v>
      </c>
      <c r="H5" s="10">
        <v>1.2</v>
      </c>
    </row>
    <row r="6" spans="1:8" ht="61.7">
      <c r="A6" s="8" t="s">
        <v>620</v>
      </c>
      <c r="B6" s="8" t="s">
        <v>621</v>
      </c>
      <c r="C6" s="8" t="s">
        <v>622</v>
      </c>
      <c r="D6" s="8" t="s">
        <v>614</v>
      </c>
      <c r="E6" s="8" t="s">
        <v>623</v>
      </c>
      <c r="F6" s="9">
        <v>41087</v>
      </c>
      <c r="G6" s="11" t="s">
        <v>616</v>
      </c>
      <c r="H6" s="10">
        <v>1.2</v>
      </c>
    </row>
    <row r="7" spans="1:8" ht="24.7">
      <c r="A7" s="8" t="s">
        <v>624</v>
      </c>
      <c r="B7" s="8" t="s">
        <v>625</v>
      </c>
      <c r="C7" s="8" t="s">
        <v>626</v>
      </c>
      <c r="D7" s="8" t="s">
        <v>614</v>
      </c>
      <c r="E7" s="8" t="s">
        <v>627</v>
      </c>
      <c r="F7" s="9">
        <v>41110</v>
      </c>
      <c r="G7" s="11" t="s">
        <v>616</v>
      </c>
      <c r="H7" s="10">
        <v>1.3</v>
      </c>
    </row>
    <row r="8" spans="1:8" ht="24.7">
      <c r="A8" s="8" t="s">
        <v>628</v>
      </c>
      <c r="B8" s="8" t="s">
        <v>625</v>
      </c>
      <c r="C8" s="8" t="s">
        <v>626</v>
      </c>
      <c r="D8" s="8" t="s">
        <v>614</v>
      </c>
      <c r="E8" s="8" t="s">
        <v>627</v>
      </c>
      <c r="F8" s="9">
        <v>41110</v>
      </c>
      <c r="G8" s="11" t="s">
        <v>616</v>
      </c>
      <c r="H8" s="10">
        <v>1.3</v>
      </c>
    </row>
    <row r="9" spans="1:8" ht="24.7">
      <c r="A9" s="8" t="s">
        <v>629</v>
      </c>
      <c r="B9" s="8" t="s">
        <v>630</v>
      </c>
      <c r="C9" s="8" t="s">
        <v>626</v>
      </c>
      <c r="D9" s="8" t="s">
        <v>614</v>
      </c>
      <c r="E9" s="8" t="s">
        <v>631</v>
      </c>
      <c r="F9" s="9">
        <v>41110</v>
      </c>
      <c r="G9" s="11" t="s">
        <v>616</v>
      </c>
      <c r="H9" s="10">
        <v>1.3</v>
      </c>
    </row>
    <row r="10" spans="1:8" ht="24.7">
      <c r="A10" s="8" t="s">
        <v>632</v>
      </c>
      <c r="B10" s="8" t="s">
        <v>630</v>
      </c>
      <c r="C10" s="8" t="s">
        <v>626</v>
      </c>
      <c r="D10" s="8" t="s">
        <v>614</v>
      </c>
      <c r="E10" s="8" t="s">
        <v>631</v>
      </c>
      <c r="F10" s="9">
        <v>41110</v>
      </c>
      <c r="G10" s="11" t="s">
        <v>616</v>
      </c>
      <c r="H10" s="10">
        <v>1.3</v>
      </c>
    </row>
    <row r="11" spans="1:8" ht="24.7">
      <c r="A11" s="8" t="s">
        <v>633</v>
      </c>
      <c r="B11" s="8" t="s">
        <v>625</v>
      </c>
      <c r="C11" s="8" t="s">
        <v>626</v>
      </c>
      <c r="D11" s="8" t="s">
        <v>614</v>
      </c>
      <c r="E11" s="8" t="s">
        <v>627</v>
      </c>
      <c r="F11" s="9">
        <v>41110</v>
      </c>
      <c r="G11" s="11" t="s">
        <v>616</v>
      </c>
      <c r="H11" s="10">
        <v>1.3</v>
      </c>
    </row>
    <row r="12" spans="1:8" ht="24.7">
      <c r="A12" s="8" t="s">
        <v>634</v>
      </c>
      <c r="B12" s="8" t="s">
        <v>625</v>
      </c>
      <c r="C12" s="8" t="s">
        <v>626</v>
      </c>
      <c r="D12" s="8" t="s">
        <v>614</v>
      </c>
      <c r="E12" s="8" t="s">
        <v>627</v>
      </c>
      <c r="F12" s="9">
        <v>41110</v>
      </c>
      <c r="G12" s="11" t="s">
        <v>616</v>
      </c>
      <c r="H12" s="10">
        <v>1.3</v>
      </c>
    </row>
    <row r="13" spans="1:8" ht="37">
      <c r="A13" s="8" t="s">
        <v>635</v>
      </c>
      <c r="B13" s="13" t="s">
        <v>636</v>
      </c>
      <c r="C13" s="8" t="s">
        <v>637</v>
      </c>
      <c r="D13" s="8" t="s">
        <v>614</v>
      </c>
      <c r="E13" s="8" t="s">
        <v>638</v>
      </c>
      <c r="F13" s="9">
        <v>41117</v>
      </c>
      <c r="G13" s="11" t="s">
        <v>616</v>
      </c>
      <c r="H13" s="10">
        <v>1.3</v>
      </c>
    </row>
    <row r="14" spans="1:8" ht="37">
      <c r="A14" s="8" t="s">
        <v>624</v>
      </c>
      <c r="B14" s="8" t="s">
        <v>625</v>
      </c>
      <c r="C14" s="8" t="s">
        <v>639</v>
      </c>
      <c r="D14" s="8" t="s">
        <v>614</v>
      </c>
      <c r="E14" s="8" t="s">
        <v>640</v>
      </c>
      <c r="F14" s="9">
        <v>41117</v>
      </c>
      <c r="G14" s="11" t="s">
        <v>616</v>
      </c>
      <c r="H14" s="10">
        <v>1.3</v>
      </c>
    </row>
    <row r="15" spans="1:8" ht="37">
      <c r="A15" s="8" t="s">
        <v>628</v>
      </c>
      <c r="B15" s="8" t="s">
        <v>625</v>
      </c>
      <c r="C15" s="8" t="s">
        <v>639</v>
      </c>
      <c r="D15" s="8" t="s">
        <v>614</v>
      </c>
      <c r="E15" s="8" t="s">
        <v>640</v>
      </c>
      <c r="F15" s="9">
        <v>41117</v>
      </c>
      <c r="G15" s="11" t="s">
        <v>616</v>
      </c>
      <c r="H15" s="10">
        <v>1.3</v>
      </c>
    </row>
    <row r="16" spans="1:8" ht="37">
      <c r="A16" s="8" t="s">
        <v>629</v>
      </c>
      <c r="B16" s="8" t="s">
        <v>630</v>
      </c>
      <c r="C16" s="8" t="s">
        <v>639</v>
      </c>
      <c r="D16" s="8" t="s">
        <v>614</v>
      </c>
      <c r="E16" s="8" t="s">
        <v>640</v>
      </c>
      <c r="F16" s="9">
        <v>41117</v>
      </c>
      <c r="G16" s="11" t="s">
        <v>616</v>
      </c>
      <c r="H16" s="10">
        <v>1.3</v>
      </c>
    </row>
    <row r="17" spans="1:8" ht="37">
      <c r="A17" s="8" t="s">
        <v>632</v>
      </c>
      <c r="B17" s="8" t="s">
        <v>630</v>
      </c>
      <c r="C17" s="8" t="s">
        <v>639</v>
      </c>
      <c r="D17" s="8" t="s">
        <v>614</v>
      </c>
      <c r="E17" s="8" t="s">
        <v>640</v>
      </c>
      <c r="F17" s="9">
        <v>41117</v>
      </c>
      <c r="G17" s="11" t="s">
        <v>616</v>
      </c>
      <c r="H17" s="10">
        <v>1.3</v>
      </c>
    </row>
    <row r="18" spans="1:8" ht="37">
      <c r="A18" s="8" t="s">
        <v>633</v>
      </c>
      <c r="B18" s="8" t="s">
        <v>625</v>
      </c>
      <c r="C18" s="8" t="s">
        <v>639</v>
      </c>
      <c r="D18" s="8" t="s">
        <v>614</v>
      </c>
      <c r="E18" s="8" t="s">
        <v>640</v>
      </c>
      <c r="F18" s="9">
        <v>41117</v>
      </c>
      <c r="G18" s="11" t="s">
        <v>616</v>
      </c>
      <c r="H18" s="10">
        <v>1.3</v>
      </c>
    </row>
    <row r="19" spans="1:8" ht="37">
      <c r="A19" s="8" t="s">
        <v>634</v>
      </c>
      <c r="B19" s="8" t="s">
        <v>625</v>
      </c>
      <c r="C19" s="8" t="s">
        <v>641</v>
      </c>
      <c r="D19" s="8" t="s">
        <v>614</v>
      </c>
      <c r="E19" s="8" t="s">
        <v>642</v>
      </c>
      <c r="F19" s="9">
        <v>41117</v>
      </c>
      <c r="G19" s="11" t="s">
        <v>616</v>
      </c>
      <c r="H19" s="10">
        <v>1.3</v>
      </c>
    </row>
    <row r="20" spans="1:8" ht="37">
      <c r="A20" s="8" t="s">
        <v>624</v>
      </c>
      <c r="B20" s="8" t="s">
        <v>643</v>
      </c>
      <c r="C20" s="8" t="s">
        <v>641</v>
      </c>
      <c r="D20" s="8" t="s">
        <v>614</v>
      </c>
      <c r="E20" s="8" t="s">
        <v>642</v>
      </c>
      <c r="F20" s="9">
        <v>41117</v>
      </c>
      <c r="G20" s="11" t="s">
        <v>616</v>
      </c>
      <c r="H20" s="10">
        <v>1.3</v>
      </c>
    </row>
    <row r="21" spans="1:8" ht="37">
      <c r="A21" s="8" t="s">
        <v>628</v>
      </c>
      <c r="B21" s="8" t="s">
        <v>643</v>
      </c>
      <c r="C21" s="8" t="s">
        <v>641</v>
      </c>
      <c r="D21" s="8" t="s">
        <v>614</v>
      </c>
      <c r="E21" s="8" t="s">
        <v>642</v>
      </c>
      <c r="F21" s="9">
        <v>41117</v>
      </c>
      <c r="G21" s="11" t="s">
        <v>616</v>
      </c>
      <c r="H21" s="10">
        <v>1.3</v>
      </c>
    </row>
    <row r="22" spans="1:8" ht="37">
      <c r="A22" s="8" t="s">
        <v>629</v>
      </c>
      <c r="B22" s="8" t="s">
        <v>643</v>
      </c>
      <c r="C22" s="8" t="s">
        <v>641</v>
      </c>
      <c r="D22" s="8" t="s">
        <v>614</v>
      </c>
      <c r="E22" s="8" t="s">
        <v>642</v>
      </c>
      <c r="F22" s="9">
        <v>41117</v>
      </c>
      <c r="G22" s="11" t="s">
        <v>616</v>
      </c>
      <c r="H22" s="10">
        <v>1.3</v>
      </c>
    </row>
    <row r="23" spans="1:8" ht="37">
      <c r="A23" s="8" t="s">
        <v>632</v>
      </c>
      <c r="B23" s="8" t="s">
        <v>643</v>
      </c>
      <c r="C23" s="8" t="s">
        <v>641</v>
      </c>
      <c r="D23" s="8" t="s">
        <v>614</v>
      </c>
      <c r="E23" s="8" t="s">
        <v>642</v>
      </c>
      <c r="F23" s="9">
        <v>41117</v>
      </c>
      <c r="G23" s="11" t="s">
        <v>616</v>
      </c>
      <c r="H23" s="10">
        <v>1.3</v>
      </c>
    </row>
    <row r="24" spans="1:8" ht="37">
      <c r="A24" s="8" t="s">
        <v>633</v>
      </c>
      <c r="B24" s="8" t="s">
        <v>643</v>
      </c>
      <c r="C24" s="8" t="s">
        <v>641</v>
      </c>
      <c r="D24" s="8" t="s">
        <v>614</v>
      </c>
      <c r="E24" s="8" t="s">
        <v>642</v>
      </c>
      <c r="F24" s="9">
        <v>41117</v>
      </c>
      <c r="G24" s="11" t="s">
        <v>616</v>
      </c>
      <c r="H24" s="10">
        <v>1.3</v>
      </c>
    </row>
    <row r="25" spans="1:8" ht="37">
      <c r="A25" s="8" t="s">
        <v>634</v>
      </c>
      <c r="B25" s="8" t="s">
        <v>643</v>
      </c>
      <c r="C25" s="8" t="s">
        <v>641</v>
      </c>
      <c r="D25" s="8" t="s">
        <v>614</v>
      </c>
      <c r="E25" s="8" t="s">
        <v>642</v>
      </c>
      <c r="F25" s="9">
        <v>41117</v>
      </c>
      <c r="G25" s="11" t="s">
        <v>616</v>
      </c>
      <c r="H25" s="10">
        <v>1.3</v>
      </c>
    </row>
    <row r="26" spans="1:8" ht="37">
      <c r="A26" s="8" t="s">
        <v>634</v>
      </c>
      <c r="B26" s="8" t="s">
        <v>644</v>
      </c>
      <c r="C26" s="8" t="s">
        <v>645</v>
      </c>
      <c r="D26" s="8" t="s">
        <v>614</v>
      </c>
      <c r="E26" s="8" t="s">
        <v>646</v>
      </c>
      <c r="F26" s="9">
        <v>41127</v>
      </c>
      <c r="G26" s="11" t="s">
        <v>647</v>
      </c>
      <c r="H26" s="10">
        <v>1.4</v>
      </c>
    </row>
    <row r="27" spans="1:8" ht="37">
      <c r="A27" s="8" t="s">
        <v>624</v>
      </c>
      <c r="B27" s="8" t="s">
        <v>644</v>
      </c>
      <c r="C27" s="8" t="s">
        <v>648</v>
      </c>
      <c r="D27" s="8" t="s">
        <v>614</v>
      </c>
      <c r="E27" s="8" t="s">
        <v>646</v>
      </c>
      <c r="F27" s="9">
        <v>41127</v>
      </c>
      <c r="G27" s="11" t="s">
        <v>647</v>
      </c>
      <c r="H27" s="10">
        <v>1.4</v>
      </c>
    </row>
    <row r="28" spans="1:8" ht="37">
      <c r="A28" s="8" t="s">
        <v>628</v>
      </c>
      <c r="B28" s="8" t="s">
        <v>644</v>
      </c>
      <c r="C28" s="8" t="s">
        <v>648</v>
      </c>
      <c r="D28" s="8" t="s">
        <v>614</v>
      </c>
      <c r="E28" s="8" t="s">
        <v>646</v>
      </c>
      <c r="F28" s="9">
        <v>41127</v>
      </c>
      <c r="G28" s="11" t="s">
        <v>647</v>
      </c>
      <c r="H28" s="10">
        <v>1.4</v>
      </c>
    </row>
    <row r="29" spans="1:8" ht="37">
      <c r="A29" s="8" t="s">
        <v>629</v>
      </c>
      <c r="B29" s="8" t="s">
        <v>644</v>
      </c>
      <c r="C29" s="8" t="s">
        <v>648</v>
      </c>
      <c r="D29" s="8" t="s">
        <v>614</v>
      </c>
      <c r="E29" s="8" t="s">
        <v>646</v>
      </c>
      <c r="F29" s="9">
        <v>41127</v>
      </c>
      <c r="G29" s="11" t="s">
        <v>647</v>
      </c>
      <c r="H29" s="10">
        <v>1.4</v>
      </c>
    </row>
    <row r="30" spans="1:8" ht="37">
      <c r="A30" s="8" t="s">
        <v>632</v>
      </c>
      <c r="B30" s="8" t="s">
        <v>644</v>
      </c>
      <c r="C30" s="8" t="s">
        <v>648</v>
      </c>
      <c r="D30" s="8" t="s">
        <v>614</v>
      </c>
      <c r="E30" s="8" t="s">
        <v>646</v>
      </c>
      <c r="F30" s="9">
        <v>41127</v>
      </c>
      <c r="G30" s="11" t="s">
        <v>647</v>
      </c>
      <c r="H30" s="10">
        <v>1.4</v>
      </c>
    </row>
    <row r="31" spans="1:8" ht="74">
      <c r="A31" s="8" t="s">
        <v>624</v>
      </c>
      <c r="B31" s="8" t="s">
        <v>644</v>
      </c>
      <c r="C31" s="8" t="s">
        <v>649</v>
      </c>
      <c r="D31" s="8" t="s">
        <v>614</v>
      </c>
      <c r="E31" s="8" t="s">
        <v>650</v>
      </c>
      <c r="F31" s="9">
        <v>41137</v>
      </c>
      <c r="G31" s="11" t="s">
        <v>647</v>
      </c>
      <c r="H31" s="10">
        <v>1.5</v>
      </c>
    </row>
    <row r="32" spans="1:8" ht="98.7">
      <c r="A32" s="8" t="s">
        <v>651</v>
      </c>
      <c r="B32" s="8" t="s">
        <v>644</v>
      </c>
      <c r="C32" s="8" t="s">
        <v>652</v>
      </c>
      <c r="D32" s="8" t="s">
        <v>614</v>
      </c>
      <c r="E32" s="8" t="s">
        <v>650</v>
      </c>
      <c r="F32" s="9">
        <v>41137</v>
      </c>
      <c r="G32" s="11" t="s">
        <v>647</v>
      </c>
      <c r="H32" s="10">
        <v>1.5</v>
      </c>
    </row>
    <row r="33" spans="1:8" ht="24.7">
      <c r="A33" s="8" t="s">
        <v>629</v>
      </c>
      <c r="B33" s="8" t="s">
        <v>644</v>
      </c>
      <c r="C33" s="8" t="s">
        <v>653</v>
      </c>
      <c r="D33" s="8" t="s">
        <v>614</v>
      </c>
      <c r="E33" s="8" t="s">
        <v>654</v>
      </c>
      <c r="F33" s="9">
        <v>41137</v>
      </c>
      <c r="G33" s="11" t="s">
        <v>647</v>
      </c>
      <c r="H33" s="10">
        <v>1.5</v>
      </c>
    </row>
    <row r="34" spans="1:8" ht="86.35">
      <c r="A34" s="8" t="s">
        <v>629</v>
      </c>
      <c r="B34" s="8" t="s">
        <v>644</v>
      </c>
      <c r="C34" s="8" t="s">
        <v>655</v>
      </c>
      <c r="D34" s="8" t="s">
        <v>614</v>
      </c>
      <c r="E34" s="8" t="s">
        <v>650</v>
      </c>
      <c r="F34" s="9">
        <v>41137</v>
      </c>
      <c r="G34" s="11" t="s">
        <v>647</v>
      </c>
      <c r="H34" s="10">
        <v>1.5</v>
      </c>
    </row>
    <row r="35" spans="1:8" ht="24.7">
      <c r="A35" s="8" t="s">
        <v>632</v>
      </c>
      <c r="B35" s="8" t="s">
        <v>644</v>
      </c>
      <c r="C35" s="8" t="s">
        <v>653</v>
      </c>
      <c r="D35" s="8" t="s">
        <v>614</v>
      </c>
      <c r="E35" s="8" t="s">
        <v>654</v>
      </c>
      <c r="F35" s="9">
        <v>41137</v>
      </c>
      <c r="G35" s="11" t="s">
        <v>647</v>
      </c>
      <c r="H35" s="10">
        <v>1.5</v>
      </c>
    </row>
    <row r="36" spans="1:8" ht="74">
      <c r="A36" s="8" t="s">
        <v>632</v>
      </c>
      <c r="B36" s="8" t="s">
        <v>644</v>
      </c>
      <c r="C36" s="8" t="s">
        <v>656</v>
      </c>
      <c r="D36" s="8" t="s">
        <v>614</v>
      </c>
      <c r="E36" s="8" t="s">
        <v>650</v>
      </c>
      <c r="F36" s="9">
        <v>41137</v>
      </c>
      <c r="G36" s="11" t="s">
        <v>647</v>
      </c>
      <c r="H36" s="10">
        <v>1.5</v>
      </c>
    </row>
    <row r="37" spans="1:8" ht="86.35">
      <c r="A37" s="8" t="s">
        <v>633</v>
      </c>
      <c r="B37" s="8" t="s">
        <v>644</v>
      </c>
      <c r="C37" s="8" t="s">
        <v>657</v>
      </c>
      <c r="D37" s="8" t="s">
        <v>614</v>
      </c>
      <c r="E37" s="8" t="s">
        <v>650</v>
      </c>
      <c r="F37" s="9">
        <v>41137</v>
      </c>
      <c r="G37" s="11" t="s">
        <v>647</v>
      </c>
      <c r="H37" s="10">
        <v>1.5</v>
      </c>
    </row>
    <row r="38" spans="1:8" ht="98.7">
      <c r="A38" s="8" t="s">
        <v>634</v>
      </c>
      <c r="B38" s="8" t="s">
        <v>644</v>
      </c>
      <c r="C38" s="8" t="s">
        <v>658</v>
      </c>
      <c r="D38" s="8" t="s">
        <v>614</v>
      </c>
      <c r="E38" s="8" t="s">
        <v>650</v>
      </c>
      <c r="F38" s="9">
        <v>41137</v>
      </c>
      <c r="G38" s="11" t="s">
        <v>647</v>
      </c>
      <c r="H38" s="10">
        <v>1.5</v>
      </c>
    </row>
    <row r="39" spans="1:8" ht="28.7">
      <c r="A39" s="8" t="s">
        <v>659</v>
      </c>
      <c r="B39" s="18"/>
      <c r="C39" s="14"/>
      <c r="D39" s="8" t="s">
        <v>614</v>
      </c>
      <c r="E39" s="14" t="s">
        <v>660</v>
      </c>
      <c r="F39" s="9">
        <v>41137</v>
      </c>
      <c r="G39" s="11" t="s">
        <v>616</v>
      </c>
      <c r="H39" s="10">
        <v>1.5</v>
      </c>
    </row>
    <row r="40" spans="1:8" ht="24.7">
      <c r="A40" s="8" t="s">
        <v>661</v>
      </c>
      <c r="B40" s="8" t="s">
        <v>625</v>
      </c>
      <c r="C40" s="15" t="s">
        <v>662</v>
      </c>
      <c r="D40" s="8" t="s">
        <v>614</v>
      </c>
      <c r="E40" s="15" t="s">
        <v>663</v>
      </c>
      <c r="F40" s="9">
        <v>41141</v>
      </c>
      <c r="G40" s="11" t="s">
        <v>647</v>
      </c>
      <c r="H40" s="10">
        <v>1.5</v>
      </c>
    </row>
    <row r="41" spans="1:8" ht="24.7">
      <c r="A41" s="8" t="s">
        <v>664</v>
      </c>
      <c r="B41" s="8" t="s">
        <v>665</v>
      </c>
      <c r="C41" s="15" t="s">
        <v>662</v>
      </c>
      <c r="D41" s="8" t="s">
        <v>614</v>
      </c>
      <c r="E41" s="15" t="s">
        <v>663</v>
      </c>
      <c r="F41" s="9">
        <v>41141</v>
      </c>
      <c r="G41" s="11" t="s">
        <v>647</v>
      </c>
      <c r="H41" s="10">
        <v>1.5</v>
      </c>
    </row>
    <row r="42" spans="1:8" ht="28.7">
      <c r="A42" s="8" t="s">
        <v>634</v>
      </c>
      <c r="B42" s="8" t="s">
        <v>666</v>
      </c>
      <c r="C42" s="15" t="s">
        <v>667</v>
      </c>
      <c r="D42" s="8" t="s">
        <v>614</v>
      </c>
      <c r="E42" s="15" t="s">
        <v>668</v>
      </c>
      <c r="F42" s="9">
        <v>41141</v>
      </c>
      <c r="G42" s="11" t="s">
        <v>647</v>
      </c>
      <c r="H42" s="10">
        <v>1.5</v>
      </c>
    </row>
    <row r="43" spans="1:8">
      <c r="A43" s="8" t="s">
        <v>659</v>
      </c>
      <c r="B43" s="8"/>
      <c r="C43" s="15" t="s">
        <v>669</v>
      </c>
      <c r="D43" s="8" t="s">
        <v>614</v>
      </c>
      <c r="E43" s="15" t="s">
        <v>670</v>
      </c>
      <c r="F43" s="9">
        <v>41148</v>
      </c>
      <c r="G43" s="11" t="s">
        <v>616</v>
      </c>
      <c r="H43" s="10">
        <v>1.6</v>
      </c>
    </row>
    <row r="44" spans="1:8" ht="28.7">
      <c r="A44" s="8" t="s">
        <v>671</v>
      </c>
      <c r="B44" s="8" t="s">
        <v>659</v>
      </c>
      <c r="C44" s="16" t="s">
        <v>672</v>
      </c>
      <c r="D44" s="8" t="s">
        <v>614</v>
      </c>
      <c r="E44" s="15" t="s">
        <v>673</v>
      </c>
      <c r="F44" s="9">
        <v>41162</v>
      </c>
      <c r="G44" s="11" t="s">
        <v>616</v>
      </c>
      <c r="H44" s="10">
        <v>1.6</v>
      </c>
    </row>
    <row r="45" spans="1:8" ht="57.35">
      <c r="A45" s="8" t="s">
        <v>77</v>
      </c>
      <c r="B45" s="13" t="s">
        <v>674</v>
      </c>
      <c r="C45" s="15" t="s">
        <v>675</v>
      </c>
      <c r="D45" s="8" t="s">
        <v>614</v>
      </c>
      <c r="E45" s="15" t="s">
        <v>676</v>
      </c>
      <c r="F45" s="9">
        <v>41164</v>
      </c>
      <c r="G45" s="11" t="s">
        <v>616</v>
      </c>
      <c r="H45" s="10">
        <v>1.6</v>
      </c>
    </row>
    <row r="46" spans="1:8" ht="57.35">
      <c r="A46" s="8" t="s">
        <v>661</v>
      </c>
      <c r="B46" s="8" t="s">
        <v>625</v>
      </c>
      <c r="C46" s="16" t="s">
        <v>677</v>
      </c>
      <c r="D46" s="8" t="s">
        <v>614</v>
      </c>
      <c r="E46" s="8" t="s">
        <v>678</v>
      </c>
      <c r="F46" s="9">
        <v>41178</v>
      </c>
      <c r="G46" s="11" t="s">
        <v>616</v>
      </c>
      <c r="H46" s="10">
        <v>1.6</v>
      </c>
    </row>
    <row r="47" spans="1:8" ht="57.35">
      <c r="A47" s="8" t="s">
        <v>661</v>
      </c>
      <c r="B47" s="8" t="s">
        <v>665</v>
      </c>
      <c r="C47" s="16" t="s">
        <v>679</v>
      </c>
      <c r="D47" s="8" t="s">
        <v>614</v>
      </c>
      <c r="E47" s="8" t="s">
        <v>680</v>
      </c>
      <c r="F47" s="9">
        <v>41178</v>
      </c>
      <c r="G47" s="11" t="s">
        <v>616</v>
      </c>
      <c r="H47" s="10">
        <v>1.6</v>
      </c>
    </row>
    <row r="48" spans="1:8" s="253" customFormat="1" ht="24.7">
      <c r="A48" s="8" t="s">
        <v>681</v>
      </c>
      <c r="B48" s="8" t="s">
        <v>682</v>
      </c>
      <c r="C48" s="8" t="s">
        <v>683</v>
      </c>
      <c r="D48" s="8" t="s">
        <v>614</v>
      </c>
      <c r="E48" s="8" t="s">
        <v>684</v>
      </c>
      <c r="F48" s="9">
        <v>41284</v>
      </c>
      <c r="G48" s="8" t="s">
        <v>647</v>
      </c>
      <c r="H48" s="10"/>
    </row>
    <row r="49" spans="1:8" s="254" customFormat="1" ht="24.7">
      <c r="A49" s="8" t="s">
        <v>685</v>
      </c>
      <c r="B49" s="8" t="s">
        <v>682</v>
      </c>
      <c r="C49" s="8" t="s">
        <v>686</v>
      </c>
      <c r="D49" s="8" t="s">
        <v>614</v>
      </c>
      <c r="E49" s="8" t="s">
        <v>684</v>
      </c>
      <c r="F49" s="9">
        <v>41284</v>
      </c>
      <c r="G49" s="8" t="s">
        <v>647</v>
      </c>
      <c r="H49" s="10"/>
    </row>
    <row r="50" spans="1:8" s="253" customFormat="1" ht="24.7">
      <c r="A50" s="8" t="s">
        <v>681</v>
      </c>
      <c r="B50" s="8" t="s">
        <v>682</v>
      </c>
      <c r="C50" s="8" t="s">
        <v>687</v>
      </c>
      <c r="D50" s="8" t="s">
        <v>614</v>
      </c>
      <c r="E50" s="8" t="s">
        <v>688</v>
      </c>
      <c r="F50" s="9">
        <v>41339</v>
      </c>
      <c r="G50" s="11" t="s">
        <v>616</v>
      </c>
      <c r="H50" s="10"/>
    </row>
    <row r="51" spans="1:8" s="253" customFormat="1" ht="24.7">
      <c r="A51" s="8" t="s">
        <v>685</v>
      </c>
      <c r="B51" s="8" t="s">
        <v>682</v>
      </c>
      <c r="C51" s="8" t="s">
        <v>687</v>
      </c>
      <c r="D51" s="8" t="s">
        <v>614</v>
      </c>
      <c r="E51" s="8" t="s">
        <v>688</v>
      </c>
      <c r="F51" s="9">
        <v>41339</v>
      </c>
      <c r="G51" s="11" t="s">
        <v>616</v>
      </c>
      <c r="H51" s="10"/>
    </row>
    <row r="52" spans="1:8" ht="118.5" customHeight="1">
      <c r="A52" s="8" t="s">
        <v>689</v>
      </c>
      <c r="B52" s="8" t="s">
        <v>690</v>
      </c>
      <c r="C52" s="8" t="s">
        <v>815</v>
      </c>
      <c r="D52" s="8" t="s">
        <v>691</v>
      </c>
      <c r="E52" s="8" t="s">
        <v>692</v>
      </c>
      <c r="F52" s="9">
        <v>45411</v>
      </c>
      <c r="G52" s="11" t="s">
        <v>616</v>
      </c>
      <c r="H52" s="10">
        <v>1.7</v>
      </c>
    </row>
    <row r="53" spans="1:8" ht="61.7">
      <c r="A53" s="8" t="s">
        <v>693</v>
      </c>
      <c r="B53" s="8" t="s">
        <v>682</v>
      </c>
      <c r="C53" s="8" t="s">
        <v>694</v>
      </c>
      <c r="D53" s="8" t="s">
        <v>691</v>
      </c>
      <c r="E53" s="8" t="s">
        <v>695</v>
      </c>
      <c r="F53" s="9">
        <v>45491</v>
      </c>
      <c r="G53" s="11" t="s">
        <v>616</v>
      </c>
      <c r="H53" s="10">
        <v>1.7</v>
      </c>
    </row>
    <row r="54" spans="1:8" ht="107.25" customHeight="1">
      <c r="A54" s="8" t="s">
        <v>696</v>
      </c>
      <c r="B54" s="8" t="s">
        <v>682</v>
      </c>
      <c r="C54" s="8" t="s">
        <v>697</v>
      </c>
      <c r="D54" s="8" t="s">
        <v>691</v>
      </c>
      <c r="E54" s="8" t="s">
        <v>698</v>
      </c>
      <c r="F54" s="9">
        <v>45492</v>
      </c>
      <c r="G54" s="11" t="s">
        <v>616</v>
      </c>
      <c r="H54" s="10">
        <v>1.7</v>
      </c>
    </row>
    <row r="55" spans="1:8" ht="12.35">
      <c r="A55" s="8" t="s">
        <v>77</v>
      </c>
      <c r="B55" s="8" t="s">
        <v>682</v>
      </c>
      <c r="C55" s="8" t="s">
        <v>699</v>
      </c>
      <c r="D55" s="8" t="s">
        <v>691</v>
      </c>
      <c r="E55" s="8" t="s">
        <v>700</v>
      </c>
      <c r="F55" s="9">
        <v>45497</v>
      </c>
      <c r="G55" s="11" t="s">
        <v>616</v>
      </c>
      <c r="H55" s="10">
        <v>1.7</v>
      </c>
    </row>
    <row r="56" spans="1:8" ht="282" customHeight="1">
      <c r="A56" s="8" t="s">
        <v>77</v>
      </c>
      <c r="B56" s="8" t="s">
        <v>799</v>
      </c>
      <c r="C56" s="365" t="s">
        <v>801</v>
      </c>
      <c r="D56" s="8" t="s">
        <v>691</v>
      </c>
      <c r="E56" s="8" t="s">
        <v>701</v>
      </c>
      <c r="F56" s="9">
        <v>45512</v>
      </c>
      <c r="G56" s="11" t="s">
        <v>616</v>
      </c>
      <c r="H56" s="10">
        <v>1.7</v>
      </c>
    </row>
    <row r="57" spans="1:8" ht="135.69999999999999">
      <c r="A57" s="8" t="s">
        <v>77</v>
      </c>
      <c r="B57" s="8" t="s">
        <v>800</v>
      </c>
      <c r="C57" s="8" t="s">
        <v>802</v>
      </c>
      <c r="D57" s="8" t="s">
        <v>691</v>
      </c>
      <c r="E57" s="8" t="s">
        <v>701</v>
      </c>
      <c r="F57" s="9">
        <v>45512</v>
      </c>
      <c r="G57" s="11" t="s">
        <v>616</v>
      </c>
      <c r="H57" s="10">
        <v>1.7</v>
      </c>
    </row>
    <row r="58" spans="1:8" ht="38">
      <c r="A58" s="8" t="s">
        <v>659</v>
      </c>
      <c r="B58" s="18"/>
      <c r="C58" s="347" t="s">
        <v>803</v>
      </c>
      <c r="D58" s="8" t="s">
        <v>691</v>
      </c>
      <c r="E58" s="8" t="s">
        <v>795</v>
      </c>
      <c r="F58" s="9">
        <v>45516</v>
      </c>
      <c r="G58" s="11" t="s">
        <v>616</v>
      </c>
      <c r="H58" s="10">
        <v>1.7</v>
      </c>
    </row>
  </sheetData>
  <mergeCells count="9">
    <mergeCell ref="A1:H1"/>
    <mergeCell ref="A2:A3"/>
    <mergeCell ref="B2:B3"/>
    <mergeCell ref="C2:C3"/>
    <mergeCell ref="D2:D3"/>
    <mergeCell ref="E2:E3"/>
    <mergeCell ref="F2:F3"/>
    <mergeCell ref="G2:G3"/>
    <mergeCell ref="H2:H3"/>
  </mergeCells>
  <phoneticPr fontId="3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01"/>
  <sheetViews>
    <sheetView showGridLines="0" zoomScale="80" zoomScaleNormal="80" workbookViewId="0">
      <selection activeCell="C22" sqref="C22"/>
    </sheetView>
  </sheetViews>
  <sheetFormatPr defaultColWidth="8.87890625" defaultRowHeight="14.35"/>
  <cols>
    <col min="1" max="1" width="8.87890625" customWidth="1"/>
    <col min="2" max="2" width="20.703125" customWidth="1"/>
    <col min="3" max="3" width="100.703125" customWidth="1"/>
  </cols>
  <sheetData>
    <row r="1" spans="1:3" ht="22">
      <c r="B1" s="3" t="s">
        <v>36</v>
      </c>
      <c r="C1" s="1"/>
    </row>
    <row r="2" spans="1:3" ht="22">
      <c r="A2" s="3"/>
    </row>
    <row r="3" spans="1:3">
      <c r="B3" s="25" t="s">
        <v>37</v>
      </c>
      <c r="C3" s="326"/>
    </row>
    <row r="4" spans="1:3">
      <c r="A4" s="2"/>
      <c r="B4" s="327"/>
      <c r="C4" s="326"/>
    </row>
    <row r="5" spans="1:3">
      <c r="A5" s="2"/>
      <c r="B5" s="328" t="s">
        <v>38</v>
      </c>
      <c r="C5" s="326"/>
    </row>
    <row r="6" spans="1:3">
      <c r="A6" s="2"/>
      <c r="B6" s="329"/>
      <c r="C6" s="330"/>
    </row>
    <row r="7" spans="1:3">
      <c r="A7" s="2"/>
      <c r="B7" s="331" t="s">
        <v>39</v>
      </c>
      <c r="C7" s="332" t="s">
        <v>40</v>
      </c>
    </row>
    <row r="8" spans="1:3" ht="24.7">
      <c r="A8" s="2"/>
      <c r="B8" s="332" t="s">
        <v>41</v>
      </c>
      <c r="C8" s="333" t="s">
        <v>42</v>
      </c>
    </row>
    <row r="9" spans="1:3" ht="60" customHeight="1">
      <c r="A9" s="2"/>
      <c r="B9" s="332" t="s">
        <v>43</v>
      </c>
      <c r="C9" s="333" t="s">
        <v>44</v>
      </c>
    </row>
    <row r="10" spans="1:3" ht="61.7">
      <c r="A10" s="2"/>
      <c r="B10" s="332" t="s">
        <v>45</v>
      </c>
      <c r="C10" s="333" t="s">
        <v>46</v>
      </c>
    </row>
    <row r="11" spans="1:3" ht="24.7">
      <c r="A11" s="2"/>
      <c r="B11" s="332" t="s">
        <v>47</v>
      </c>
      <c r="C11" s="333" t="s">
        <v>48</v>
      </c>
    </row>
    <row r="12" spans="1:3" ht="24.7">
      <c r="B12" s="332" t="s">
        <v>49</v>
      </c>
      <c r="C12" s="333" t="s">
        <v>50</v>
      </c>
    </row>
    <row r="13" spans="1:3" ht="37">
      <c r="A13" s="2"/>
      <c r="B13" s="332" t="s">
        <v>51</v>
      </c>
      <c r="C13" s="333" t="s">
        <v>52</v>
      </c>
    </row>
    <row r="14" spans="1:3" ht="123.35">
      <c r="A14" s="2"/>
      <c r="B14" s="332" t="s">
        <v>53</v>
      </c>
      <c r="C14" s="333" t="s">
        <v>54</v>
      </c>
    </row>
    <row r="15" spans="1:3" ht="24.7">
      <c r="A15" s="2"/>
      <c r="B15" s="332" t="s">
        <v>55</v>
      </c>
      <c r="C15" s="333" t="s">
        <v>56</v>
      </c>
    </row>
    <row r="94" spans="2:2">
      <c r="B94" t="s">
        <v>57</v>
      </c>
    </row>
    <row r="95" spans="2:2">
      <c r="B95" t="s">
        <v>58</v>
      </c>
    </row>
    <row r="96" spans="2:2">
      <c r="B96" t="s">
        <v>59</v>
      </c>
    </row>
    <row r="97" spans="2:2">
      <c r="B97" t="s">
        <v>60</v>
      </c>
    </row>
    <row r="98" spans="2:2" hidden="1">
      <c r="B98" t="s">
        <v>60</v>
      </c>
    </row>
    <row r="99" spans="2:2" hidden="1"/>
    <row r="100" spans="2:2" hidden="1"/>
    <row r="101" spans="2:2" hidden="1"/>
  </sheetData>
  <customSheetViews>
    <customSheetView guid="{AA267803-3D15-473C-9E2D-9DBCE3939576}" showGridLines="0">
      <selection activeCell="C17" sqref="C17"/>
      <pageMargins left="0" right="0" top="0" bottom="0" header="0" footer="0"/>
    </customSheetView>
  </customSheetViews>
  <phoneticPr fontId="30"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21"/>
  <sheetViews>
    <sheetView zoomScale="80" zoomScaleNormal="80" workbookViewId="0">
      <selection activeCell="C27" sqref="C27"/>
    </sheetView>
  </sheetViews>
  <sheetFormatPr defaultColWidth="8.87890625" defaultRowHeight="13"/>
  <cols>
    <col min="1" max="1" width="8.87890625" style="45"/>
    <col min="2" max="2" width="57.703125" style="45" customWidth="1"/>
    <col min="3" max="3" width="68.29296875" style="45" customWidth="1"/>
    <col min="4" max="16384" width="8.87890625" style="45"/>
  </cols>
  <sheetData>
    <row r="3" spans="2:3" ht="20.7">
      <c r="B3" s="374" t="s">
        <v>714</v>
      </c>
      <c r="C3" s="374"/>
    </row>
    <row r="4" spans="2:3">
      <c r="B4" s="375"/>
      <c r="C4" s="375"/>
    </row>
    <row r="5" spans="2:3" ht="13.35" thickBot="1"/>
    <row r="6" spans="2:3" ht="25.2" customHeight="1">
      <c r="B6" s="341" t="s">
        <v>61</v>
      </c>
      <c r="C6" s="342" t="s">
        <v>62</v>
      </c>
    </row>
    <row r="7" spans="2:3" ht="25.2" customHeight="1">
      <c r="B7" s="343" t="s">
        <v>63</v>
      </c>
      <c r="C7" s="344" t="s">
        <v>62</v>
      </c>
    </row>
    <row r="8" spans="2:3" ht="25.2" customHeight="1">
      <c r="B8" s="343" t="s">
        <v>64</v>
      </c>
      <c r="C8" s="344" t="s">
        <v>62</v>
      </c>
    </row>
    <row r="9" spans="2:3" ht="25.2" customHeight="1">
      <c r="B9" s="343" t="s">
        <v>65</v>
      </c>
      <c r="C9" s="344" t="s">
        <v>62</v>
      </c>
    </row>
    <row r="10" spans="2:3" ht="25.2" customHeight="1">
      <c r="B10" s="343" t="s">
        <v>66</v>
      </c>
      <c r="C10" s="344" t="s">
        <v>62</v>
      </c>
    </row>
    <row r="11" spans="2:3" ht="25.2" customHeight="1">
      <c r="B11" s="343" t="s">
        <v>67</v>
      </c>
      <c r="C11" s="344" t="s">
        <v>62</v>
      </c>
    </row>
    <row r="12" spans="2:3" ht="25.2" customHeight="1">
      <c r="B12" s="343" t="s">
        <v>68</v>
      </c>
      <c r="C12" s="344" t="s">
        <v>62</v>
      </c>
    </row>
    <row r="13" spans="2:3" ht="32.25" customHeight="1">
      <c r="B13" s="343" t="s">
        <v>69</v>
      </c>
      <c r="C13" s="344" t="s">
        <v>62</v>
      </c>
    </row>
    <row r="14" spans="2:3" ht="31.5" customHeight="1" thickBot="1">
      <c r="B14" s="345" t="s">
        <v>70</v>
      </c>
      <c r="C14" s="346" t="s">
        <v>62</v>
      </c>
    </row>
    <row r="17" spans="2:10" s="46" customFormat="1" ht="30" customHeight="1" thickBot="1">
      <c r="B17" s="376" t="s">
        <v>71</v>
      </c>
      <c r="C17" s="377"/>
    </row>
    <row r="18" spans="2:10" s="46" customFormat="1" ht="30" customHeight="1">
      <c r="B18" s="339" t="s">
        <v>72</v>
      </c>
      <c r="C18" s="256">
        <f>1-('CIS.CAS.001'!K11+'UC.CIS.001'!I22+'UC.CIS.002'!I50+'UC.CIS.201'!I50+'UC.CIS.202'!I55+'UC.CIS.203'!I31+'UC.CIS.301'!I31)/('CIS.CAS.001'!K12+'UC.CIS.001'!I23+'UC.CIS.002'!I51+'UC.CIS.201'!I51+'UC.CIS.202'!I56+'UC.CIS.203'!I32+'UC.CIS.301'!I32)</f>
        <v>0</v>
      </c>
    </row>
    <row r="19" spans="2:10" s="46" customFormat="1" ht="30" customHeight="1">
      <c r="B19" s="340" t="s">
        <v>73</v>
      </c>
      <c r="C19" s="258">
        <f>1-('UC.CIS.001'!I22+'UC.CIS.002'!I50+'UC.CIS.204'!I39+'UC.CIS.301'!I31)/('UC.CIS.001'!I23+'UC.CIS.002'!I51+'UC.CIS.204'!I40+'UC.CIS.301'!I32)</f>
        <v>0</v>
      </c>
    </row>
    <row r="20" spans="2:10" s="255" customFormat="1" ht="30" customHeight="1">
      <c r="B20" s="337" t="s">
        <v>74</v>
      </c>
      <c r="C20" s="338">
        <f>1-('UC.CIS.501'!I104)/('UC.CIS.501'!I105)</f>
        <v>0</v>
      </c>
      <c r="D20" s="257"/>
      <c r="E20" s="257"/>
      <c r="F20" s="257"/>
      <c r="G20" s="257"/>
      <c r="H20" s="257"/>
      <c r="I20" s="257"/>
      <c r="J20" s="257"/>
    </row>
    <row r="21" spans="2:10" s="255" customFormat="1" ht="30" customHeight="1" thickBot="1">
      <c r="B21" s="335" t="s">
        <v>75</v>
      </c>
      <c r="C21" s="336">
        <f>1-('UC.CIS.502'!I106)/('UC.CIS.502'!I107)</f>
        <v>0</v>
      </c>
      <c r="D21" s="257"/>
      <c r="E21" s="257"/>
      <c r="F21" s="257"/>
      <c r="G21" s="257"/>
      <c r="H21" s="257"/>
      <c r="I21" s="257"/>
      <c r="J21" s="257"/>
    </row>
  </sheetData>
  <mergeCells count="3">
    <mergeCell ref="B3:C3"/>
    <mergeCell ref="B4:C4"/>
    <mergeCell ref="B17:C17"/>
  </mergeCells>
  <phoneticPr fontId="30" type="noConversion"/>
  <pageMargins left="0.7" right="0.7" top="0.75" bottom="0.75" header="0.3" footer="0.3"/>
  <pageSetup paperSize="9"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3F6E6-AEC5-4D62-B329-22913563E804}">
  <dimension ref="A1:K12"/>
  <sheetViews>
    <sheetView zoomScale="85" zoomScaleNormal="85" workbookViewId="0">
      <selection activeCell="B8" sqref="B8"/>
    </sheetView>
  </sheetViews>
  <sheetFormatPr defaultColWidth="8.87890625" defaultRowHeight="11"/>
  <cols>
    <col min="1" max="1" width="19.703125" style="20" customWidth="1"/>
    <col min="2" max="2" width="60.703125" style="321" customWidth="1"/>
    <col min="3" max="3" width="16" style="20" customWidth="1"/>
    <col min="4" max="4" width="12.29296875" style="20" customWidth="1"/>
    <col min="5" max="5" width="10.41015625" style="20" bestFit="1" customWidth="1"/>
    <col min="6" max="6" width="29.87890625" style="20" customWidth="1"/>
    <col min="7" max="7" width="16.87890625" style="20" customWidth="1"/>
    <col min="8" max="8" width="77.29296875" style="20" customWidth="1"/>
    <col min="9" max="9" width="19.703125" style="19" bestFit="1" customWidth="1"/>
    <col min="10" max="10" width="41.703125" style="323" customWidth="1"/>
    <col min="11" max="11" width="11.5859375" style="20" hidden="1" customWidth="1"/>
    <col min="12" max="16384" width="8.87890625" style="19"/>
  </cols>
  <sheetData>
    <row r="1" spans="1:11" ht="13">
      <c r="A1" s="51" t="s">
        <v>76</v>
      </c>
      <c r="B1" s="47" t="s">
        <v>77</v>
      </c>
      <c r="C1" s="48"/>
      <c r="D1" s="48"/>
      <c r="E1" s="48"/>
      <c r="F1" s="378"/>
      <c r="G1" s="48"/>
      <c r="H1" s="48"/>
      <c r="I1" s="348" t="s">
        <v>63</v>
      </c>
      <c r="J1" s="349" t="str">
        <f>TSR!C7</f>
        <v>Please complete</v>
      </c>
      <c r="K1" s="48"/>
    </row>
    <row r="2" spans="1:11" ht="13">
      <c r="A2" s="51" t="s">
        <v>78</v>
      </c>
      <c r="B2" s="47" t="s">
        <v>79</v>
      </c>
      <c r="C2" s="48"/>
      <c r="D2" s="48"/>
      <c r="E2" s="48"/>
      <c r="F2" s="378"/>
      <c r="G2" s="48"/>
      <c r="H2" s="48"/>
      <c r="I2" s="348" t="s">
        <v>64</v>
      </c>
      <c r="J2" s="349" t="str">
        <f>TSR!C8</f>
        <v>Please complete</v>
      </c>
      <c r="K2" s="48"/>
    </row>
    <row r="3" spans="1:11" ht="13">
      <c r="A3" s="51" t="s">
        <v>80</v>
      </c>
      <c r="B3" s="47" t="s">
        <v>810</v>
      </c>
      <c r="C3" s="48"/>
      <c r="D3" s="48"/>
      <c r="E3" s="48"/>
      <c r="F3" s="378"/>
      <c r="G3" s="48"/>
      <c r="H3" s="48"/>
      <c r="I3" s="348" t="s">
        <v>81</v>
      </c>
      <c r="J3" s="349" t="str">
        <f>TSR!C6</f>
        <v>Please complete</v>
      </c>
      <c r="K3" s="48"/>
    </row>
    <row r="4" spans="1:11" ht="52">
      <c r="A4" s="51" t="s">
        <v>82</v>
      </c>
      <c r="B4" s="47" t="s">
        <v>797</v>
      </c>
      <c r="C4" s="48"/>
      <c r="D4" s="48"/>
      <c r="E4" s="48"/>
      <c r="F4" s="48"/>
      <c r="G4" s="48"/>
      <c r="H4" s="48"/>
      <c r="I4" s="350" t="s">
        <v>83</v>
      </c>
      <c r="J4" s="349" t="str">
        <f>TSR!C12</f>
        <v>Please complete</v>
      </c>
      <c r="K4" s="48"/>
    </row>
    <row r="5" spans="1:11" ht="104">
      <c r="A5" s="51" t="s">
        <v>84</v>
      </c>
      <c r="B5" s="351" t="s">
        <v>804</v>
      </c>
      <c r="C5" s="379"/>
      <c r="D5" s="379"/>
      <c r="E5" s="379"/>
      <c r="F5" s="48"/>
      <c r="G5" s="48"/>
      <c r="H5" s="48"/>
      <c r="I5" s="352" t="s">
        <v>85</v>
      </c>
      <c r="J5" s="349" t="str">
        <f>TSR!C11</f>
        <v>Please complete</v>
      </c>
      <c r="K5" s="48"/>
    </row>
    <row r="6" spans="1:11" ht="13">
      <c r="A6" s="353" t="s">
        <v>41</v>
      </c>
      <c r="B6" s="316" t="s">
        <v>43</v>
      </c>
      <c r="C6" s="353" t="s">
        <v>86</v>
      </c>
      <c r="D6" s="354" t="s">
        <v>87</v>
      </c>
      <c r="E6" s="354" t="s">
        <v>45</v>
      </c>
      <c r="F6" s="354" t="s">
        <v>88</v>
      </c>
      <c r="G6" s="354" t="s">
        <v>89</v>
      </c>
      <c r="H6" s="354" t="s">
        <v>90</v>
      </c>
      <c r="I6" s="355" t="s">
        <v>53</v>
      </c>
      <c r="J6" s="355" t="s">
        <v>55</v>
      </c>
      <c r="K6" s="353" t="s">
        <v>91</v>
      </c>
    </row>
    <row r="7" spans="1:11" ht="13">
      <c r="A7" s="356" t="s">
        <v>92</v>
      </c>
      <c r="B7" s="357"/>
      <c r="C7" s="356"/>
      <c r="D7" s="356"/>
      <c r="E7" s="356"/>
      <c r="F7" s="356"/>
      <c r="G7" s="356"/>
      <c r="H7" s="356"/>
      <c r="I7" s="358"/>
      <c r="J7" s="359"/>
      <c r="K7" s="356"/>
    </row>
    <row r="8" spans="1:11" ht="210.75" customHeight="1">
      <c r="A8" s="360" t="s">
        <v>809</v>
      </c>
      <c r="B8" s="72" t="s">
        <v>807</v>
      </c>
      <c r="C8" s="361" t="s">
        <v>702</v>
      </c>
      <c r="D8" s="362" t="s">
        <v>59</v>
      </c>
      <c r="E8" s="72" t="s">
        <v>93</v>
      </c>
      <c r="F8" s="72" t="s">
        <v>757</v>
      </c>
      <c r="G8" s="363" t="s">
        <v>59</v>
      </c>
      <c r="H8" s="72" t="s">
        <v>811</v>
      </c>
      <c r="I8" s="53"/>
      <c r="J8" s="53"/>
      <c r="K8" s="55">
        <f>IF(I8="TBD",1,IF(I8="Fail",I91,IF(I8="",1,0)))</f>
        <v>1</v>
      </c>
    </row>
    <row r="9" spans="1:11" ht="168" customHeight="1">
      <c r="A9" s="360" t="s">
        <v>808</v>
      </c>
      <c r="B9" s="47" t="s">
        <v>806</v>
      </c>
      <c r="C9" s="364" t="s">
        <v>703</v>
      </c>
      <c r="D9" s="230" t="s">
        <v>59</v>
      </c>
      <c r="E9" s="47" t="s">
        <v>93</v>
      </c>
      <c r="F9" s="72" t="s">
        <v>758</v>
      </c>
      <c r="G9" s="47" t="s">
        <v>59</v>
      </c>
      <c r="H9" s="72" t="s">
        <v>805</v>
      </c>
      <c r="I9" s="53"/>
      <c r="J9" s="54"/>
      <c r="K9" s="55">
        <f>IF(I9="TBD",1,IF(I9="Fail",1,IF(I9="",1,0)))</f>
        <v>1</v>
      </c>
    </row>
    <row r="10" spans="1:11" ht="13">
      <c r="A10" s="356" t="s">
        <v>94</v>
      </c>
      <c r="B10" s="357"/>
      <c r="C10" s="356"/>
      <c r="D10" s="356"/>
      <c r="E10" s="356"/>
      <c r="F10" s="356"/>
      <c r="G10" s="356"/>
      <c r="H10" s="356"/>
      <c r="I10" s="358"/>
      <c r="J10" s="359"/>
      <c r="K10" s="356"/>
    </row>
    <row r="11" spans="1:11" ht="13">
      <c r="A11" s="48"/>
      <c r="B11" s="49"/>
      <c r="C11" s="48"/>
      <c r="D11" s="48"/>
      <c r="E11" s="48"/>
      <c r="F11" s="48"/>
      <c r="G11" s="48"/>
      <c r="H11" s="49"/>
      <c r="I11" s="56"/>
      <c r="J11" s="56"/>
      <c r="K11" s="48">
        <f>SUM(K8:K9)</f>
        <v>2</v>
      </c>
    </row>
    <row r="12" spans="1:11" ht="13">
      <c r="A12" s="48"/>
      <c r="B12" s="49"/>
      <c r="C12" s="48"/>
      <c r="D12" s="48"/>
      <c r="E12" s="48"/>
      <c r="F12" s="48"/>
      <c r="G12" s="48"/>
      <c r="H12" s="48"/>
      <c r="I12" s="50"/>
      <c r="J12" s="56"/>
      <c r="K12" s="48">
        <v>2</v>
      </c>
    </row>
  </sheetData>
  <mergeCells count="2">
    <mergeCell ref="F1:F3"/>
    <mergeCell ref="C5:E5"/>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A678BB4-5E46-4317-A67F-93000B8575A1}">
          <x14:formula1>
            <xm:f>Introduction!$B$94:$B$97</xm:f>
          </x14:formula1>
          <xm:sqref>I8:I9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3"/>
  <sheetViews>
    <sheetView showGridLines="0" zoomScaleNormal="100" zoomScalePageLayoutView="90" workbookViewId="0">
      <pane ySplit="4" topLeftCell="A15" activePane="bottomLeft" state="frozen"/>
      <selection pane="bottomLeft" activeCell="E20" sqref="E20"/>
    </sheetView>
  </sheetViews>
  <sheetFormatPr defaultColWidth="8.87890625" defaultRowHeight="13"/>
  <cols>
    <col min="1" max="1" width="14.64453125" style="50" customWidth="1"/>
    <col min="2" max="2" width="70.703125" style="56" customWidth="1"/>
    <col min="3" max="3" width="7.703125" style="50" customWidth="1"/>
    <col min="4" max="4" width="7.703125" style="56" customWidth="1"/>
    <col min="5" max="6" width="80.703125" style="56" customWidth="1"/>
    <col min="7" max="7" width="10.703125" style="56" customWidth="1"/>
    <col min="8" max="8" width="40.703125" style="50" customWidth="1"/>
    <col min="9" max="9" width="6.41015625" style="56" hidden="1" customWidth="1"/>
    <col min="10" max="10" width="7" style="50" customWidth="1"/>
    <col min="11" max="16384" width="8.87890625" style="50"/>
  </cols>
  <sheetData>
    <row r="1" spans="1:9" ht="26">
      <c r="A1" s="69" t="s">
        <v>78</v>
      </c>
      <c r="B1" s="68" t="s">
        <v>754</v>
      </c>
      <c r="C1" s="380" t="s">
        <v>84</v>
      </c>
      <c r="D1" s="381"/>
      <c r="E1" s="117" t="s">
        <v>95</v>
      </c>
      <c r="F1" s="71"/>
      <c r="G1" s="50"/>
      <c r="I1" s="50"/>
    </row>
    <row r="2" spans="1:9" ht="74.25" customHeight="1">
      <c r="A2" s="69" t="s">
        <v>80</v>
      </c>
      <c r="B2" s="70" t="s">
        <v>821</v>
      </c>
      <c r="C2" s="382" t="s">
        <v>97</v>
      </c>
      <c r="D2" s="383"/>
      <c r="E2" s="117" t="s">
        <v>98</v>
      </c>
      <c r="F2" s="71"/>
      <c r="G2" s="50"/>
      <c r="I2" s="50"/>
    </row>
    <row r="3" spans="1:9" ht="117">
      <c r="A3" s="69" t="s">
        <v>99</v>
      </c>
      <c r="B3" s="47" t="s">
        <v>100</v>
      </c>
      <c r="C3" s="382" t="s">
        <v>101</v>
      </c>
      <c r="D3" s="383"/>
      <c r="E3" s="117" t="s">
        <v>102</v>
      </c>
      <c r="F3" s="50"/>
      <c r="G3" s="50"/>
      <c r="I3" s="50"/>
    </row>
    <row r="4" spans="1:9">
      <c r="A4" s="126" t="s">
        <v>41</v>
      </c>
      <c r="B4" s="59" t="s">
        <v>43</v>
      </c>
      <c r="C4" s="59" t="s">
        <v>45</v>
      </c>
      <c r="D4" s="57" t="s">
        <v>47</v>
      </c>
      <c r="E4" s="59" t="s">
        <v>49</v>
      </c>
      <c r="F4" s="59" t="s">
        <v>51</v>
      </c>
      <c r="G4" s="91" t="s">
        <v>53</v>
      </c>
      <c r="H4" s="60" t="s">
        <v>55</v>
      </c>
      <c r="I4" s="76" t="s">
        <v>103</v>
      </c>
    </row>
    <row r="5" spans="1:9">
      <c r="A5" s="140" t="s">
        <v>104</v>
      </c>
      <c r="B5" s="80"/>
      <c r="C5" s="85"/>
      <c r="D5" s="62"/>
      <c r="E5" s="62"/>
      <c r="F5" s="62"/>
      <c r="G5" s="61"/>
      <c r="H5" s="63"/>
      <c r="I5" s="61"/>
    </row>
    <row r="6" spans="1:9" ht="138" customHeight="1">
      <c r="A6" s="386" t="s">
        <v>105</v>
      </c>
      <c r="B6" s="384" t="s">
        <v>755</v>
      </c>
      <c r="C6" s="103" t="s">
        <v>93</v>
      </c>
      <c r="D6" s="118" t="s">
        <v>59</v>
      </c>
      <c r="E6" s="78" t="s">
        <v>106</v>
      </c>
      <c r="F6" s="172" t="s">
        <v>59</v>
      </c>
      <c r="G6" s="172" t="s">
        <v>59</v>
      </c>
      <c r="H6" s="128" t="s">
        <v>59</v>
      </c>
      <c r="I6" s="77"/>
    </row>
    <row r="7" spans="1:9" ht="78">
      <c r="A7" s="387"/>
      <c r="B7" s="385"/>
      <c r="C7" s="87"/>
      <c r="D7" s="83">
        <v>1</v>
      </c>
      <c r="E7" s="47" t="s">
        <v>107</v>
      </c>
      <c r="F7" s="47" t="s">
        <v>108</v>
      </c>
      <c r="G7" s="322"/>
      <c r="H7" s="75"/>
      <c r="I7" s="52">
        <f>IF(G7="TBD",1,IF(G7="Fail",1,IF(G7="",1,0)))</f>
        <v>1</v>
      </c>
    </row>
    <row r="8" spans="1:9" ht="78">
      <c r="A8" s="387"/>
      <c r="B8" s="385"/>
      <c r="C8" s="87"/>
      <c r="D8" s="84">
        <v>2</v>
      </c>
      <c r="E8" s="47" t="s">
        <v>109</v>
      </c>
      <c r="F8" s="47" t="s">
        <v>110</v>
      </c>
      <c r="G8" s="322"/>
      <c r="H8" s="75"/>
      <c r="I8" s="52">
        <f t="shared" ref="I8:I16" si="0">IF(G8="TBD",1,IF(G8="Fail",1,IF(G8="",1,0)))</f>
        <v>1</v>
      </c>
    </row>
    <row r="9" spans="1:9" ht="91">
      <c r="A9" s="387"/>
      <c r="B9" s="385"/>
      <c r="C9" s="87"/>
      <c r="D9" s="83">
        <v>3</v>
      </c>
      <c r="E9" s="47" t="s">
        <v>111</v>
      </c>
      <c r="F9" s="47" t="s">
        <v>112</v>
      </c>
      <c r="G9" s="322"/>
      <c r="H9" s="75"/>
      <c r="I9" s="52">
        <f t="shared" si="0"/>
        <v>1</v>
      </c>
    </row>
    <row r="10" spans="1:9" ht="78">
      <c r="A10" s="90"/>
      <c r="B10" s="385"/>
      <c r="C10" s="87"/>
      <c r="D10" s="84">
        <v>4</v>
      </c>
      <c r="E10" s="51" t="s">
        <v>113</v>
      </c>
      <c r="F10" s="47" t="s">
        <v>110</v>
      </c>
      <c r="G10" s="322"/>
      <c r="H10" s="75"/>
      <c r="I10" s="52">
        <f t="shared" si="0"/>
        <v>1</v>
      </c>
    </row>
    <row r="11" spans="1:9" ht="78">
      <c r="A11" s="90"/>
      <c r="B11" s="385"/>
      <c r="C11" s="87"/>
      <c r="D11" s="83">
        <v>5</v>
      </c>
      <c r="E11" s="47" t="s">
        <v>114</v>
      </c>
      <c r="F11" s="47" t="s">
        <v>110</v>
      </c>
      <c r="G11" s="322"/>
      <c r="H11" s="75"/>
      <c r="I11" s="52">
        <f t="shared" si="0"/>
        <v>1</v>
      </c>
    </row>
    <row r="12" spans="1:9" ht="78">
      <c r="A12" s="90"/>
      <c r="B12" s="385"/>
      <c r="C12" s="87"/>
      <c r="D12" s="84">
        <v>6</v>
      </c>
      <c r="E12" s="47" t="s">
        <v>115</v>
      </c>
      <c r="F12" s="47" t="s">
        <v>110</v>
      </c>
      <c r="G12" s="322"/>
      <c r="H12" s="75"/>
      <c r="I12" s="52">
        <f t="shared" si="0"/>
        <v>1</v>
      </c>
    </row>
    <row r="13" spans="1:9" ht="91">
      <c r="A13" s="90"/>
      <c r="B13" s="82"/>
      <c r="C13" s="87"/>
      <c r="D13" s="83">
        <v>7</v>
      </c>
      <c r="E13" s="51" t="s">
        <v>116</v>
      </c>
      <c r="F13" s="47" t="s">
        <v>117</v>
      </c>
      <c r="G13" s="322"/>
      <c r="H13" s="75"/>
      <c r="I13" s="52">
        <f t="shared" si="0"/>
        <v>1</v>
      </c>
    </row>
    <row r="14" spans="1:9" ht="78">
      <c r="A14" s="90"/>
      <c r="B14" s="82"/>
      <c r="C14" s="87"/>
      <c r="D14" s="84">
        <v>8</v>
      </c>
      <c r="E14" s="47" t="s">
        <v>118</v>
      </c>
      <c r="F14" s="47" t="s">
        <v>119</v>
      </c>
      <c r="G14" s="322"/>
      <c r="H14" s="75"/>
      <c r="I14" s="52">
        <f t="shared" si="0"/>
        <v>1</v>
      </c>
    </row>
    <row r="15" spans="1:9" ht="39">
      <c r="A15" s="90"/>
      <c r="B15" s="82"/>
      <c r="C15" s="87"/>
      <c r="D15" s="118" t="s">
        <v>59</v>
      </c>
      <c r="E15" s="78" t="s">
        <v>120</v>
      </c>
      <c r="F15" s="172" t="s">
        <v>59</v>
      </c>
      <c r="G15" s="172" t="s">
        <v>59</v>
      </c>
      <c r="H15" s="128" t="s">
        <v>59</v>
      </c>
      <c r="I15" s="77"/>
    </row>
    <row r="16" spans="1:9" ht="65">
      <c r="A16" s="73"/>
      <c r="B16" s="88"/>
      <c r="C16" s="74"/>
      <c r="D16" s="83">
        <v>9</v>
      </c>
      <c r="E16" s="51" t="s">
        <v>121</v>
      </c>
      <c r="F16" s="47" t="s">
        <v>122</v>
      </c>
      <c r="G16" s="322"/>
      <c r="H16" s="75"/>
      <c r="I16" s="52">
        <f t="shared" si="0"/>
        <v>1</v>
      </c>
    </row>
    <row r="17" spans="1:10">
      <c r="A17" s="169" t="s">
        <v>123</v>
      </c>
      <c r="B17" s="81"/>
      <c r="C17" s="86"/>
      <c r="D17" s="62"/>
      <c r="E17" s="62"/>
      <c r="F17" s="62"/>
      <c r="G17" s="61"/>
      <c r="H17" s="63"/>
      <c r="I17" s="63"/>
    </row>
    <row r="18" spans="1:10" ht="3" customHeight="1">
      <c r="A18" s="48"/>
      <c r="B18" s="49"/>
      <c r="C18" s="48"/>
      <c r="D18" s="49"/>
      <c r="E18" s="49"/>
      <c r="F18" s="49"/>
      <c r="H18" s="56"/>
      <c r="I18" s="48">
        <v>9</v>
      </c>
    </row>
    <row r="19" spans="1:10">
      <c r="A19" s="132" t="s">
        <v>124</v>
      </c>
      <c r="B19" s="62"/>
      <c r="C19" s="64"/>
      <c r="D19" s="62"/>
      <c r="E19" s="62"/>
      <c r="F19" s="62"/>
      <c r="G19" s="61"/>
      <c r="H19" s="63"/>
      <c r="I19" s="63"/>
    </row>
    <row r="20" spans="1:10" ht="169.5" customHeight="1">
      <c r="A20" s="311" t="s">
        <v>125</v>
      </c>
      <c r="B20" s="67" t="s">
        <v>756</v>
      </c>
      <c r="C20" s="65" t="s">
        <v>126</v>
      </c>
      <c r="D20" s="79">
        <v>1</v>
      </c>
      <c r="E20" s="47" t="s">
        <v>127</v>
      </c>
      <c r="F20" s="47" t="s">
        <v>128</v>
      </c>
      <c r="G20" s="322"/>
      <c r="H20" s="54"/>
      <c r="I20" s="52">
        <f>IF(G20="TBD",1,IF(G20="Fail",1,IF(G20="",1,0)))</f>
        <v>1</v>
      </c>
    </row>
    <row r="21" spans="1:10" ht="27" customHeight="1">
      <c r="A21" s="132" t="s">
        <v>129</v>
      </c>
      <c r="B21" s="62"/>
      <c r="C21" s="64"/>
      <c r="D21" s="62"/>
      <c r="E21" s="62"/>
      <c r="F21" s="62"/>
      <c r="G21" s="61"/>
      <c r="H21" s="63"/>
      <c r="I21" s="63"/>
    </row>
    <row r="22" spans="1:10" ht="21" customHeight="1">
      <c r="A22" s="48"/>
      <c r="B22" s="49"/>
      <c r="C22" s="48"/>
      <c r="D22" s="49"/>
      <c r="E22" s="49"/>
      <c r="F22" s="49"/>
      <c r="G22" s="49"/>
      <c r="H22" s="56"/>
      <c r="I22" s="56">
        <f>SUM(I6:I20)</f>
        <v>19</v>
      </c>
      <c r="J22" s="48"/>
    </row>
    <row r="23" spans="1:10">
      <c r="A23" s="48"/>
      <c r="B23" s="49"/>
      <c r="C23" s="48"/>
      <c r="D23" s="49"/>
      <c r="E23" s="49"/>
      <c r="F23" s="49"/>
      <c r="G23" s="49"/>
      <c r="I23" s="56">
        <v>19</v>
      </c>
      <c r="J23" s="48"/>
    </row>
  </sheetData>
  <mergeCells count="5">
    <mergeCell ref="C1:D1"/>
    <mergeCell ref="C2:D2"/>
    <mergeCell ref="C3:D3"/>
    <mergeCell ref="B6:B12"/>
    <mergeCell ref="A6:A9"/>
  </mergeCells>
  <phoneticPr fontId="30" type="noConversion"/>
  <pageMargins left="0.25" right="0.25"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4D2471B-2B22-427E-8A35-E3233CDD07C9}">
          <x14:formula1>
            <xm:f>Introduction!$B$94:$B$97</xm:f>
          </x14:formula1>
          <xm:sqref>G7:G14 G16 G20</xm:sqref>
        </x14:dataValidation>
      </x14:dataValidations>
    </ex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I51"/>
  <sheetViews>
    <sheetView showGridLines="0" zoomScale="80" zoomScaleNormal="80" zoomScalePageLayoutView="90" workbookViewId="0">
      <pane ySplit="6" topLeftCell="A33" activePane="bottomLeft" state="frozen"/>
      <selection pane="bottomLeft" activeCell="E36" sqref="E36"/>
    </sheetView>
  </sheetViews>
  <sheetFormatPr defaultColWidth="8.87890625" defaultRowHeight="13"/>
  <cols>
    <col min="1" max="1" width="13.703125" style="48" customWidth="1"/>
    <col min="2" max="2" width="70.703125" style="49" customWidth="1"/>
    <col min="3" max="4" width="7.703125" style="48" customWidth="1"/>
    <col min="5" max="6" width="80.703125" style="48" customWidth="1"/>
    <col min="7" max="7" width="10.703125" style="96" customWidth="1"/>
    <col min="8" max="8" width="40.703125" style="56" customWidth="1"/>
    <col min="9" max="9" width="7" style="48" hidden="1" customWidth="1"/>
    <col min="10" max="16384" width="8.87890625" style="50"/>
  </cols>
  <sheetData>
    <row r="1" spans="1:9" s="48" customFormat="1" ht="42.75" customHeight="1">
      <c r="A1" s="69" t="s">
        <v>78</v>
      </c>
      <c r="B1" s="68" t="s">
        <v>130</v>
      </c>
      <c r="C1" s="380" t="s">
        <v>84</v>
      </c>
      <c r="D1" s="381"/>
      <c r="E1" s="117" t="s">
        <v>131</v>
      </c>
      <c r="G1" s="93"/>
    </row>
    <row r="2" spans="1:9" s="48" customFormat="1" ht="98.25" customHeight="1">
      <c r="A2" s="69" t="s">
        <v>80</v>
      </c>
      <c r="B2" s="70" t="s">
        <v>96</v>
      </c>
      <c r="C2" s="382" t="s">
        <v>97</v>
      </c>
      <c r="D2" s="383"/>
      <c r="E2" s="117" t="s">
        <v>132</v>
      </c>
      <c r="G2" s="93"/>
    </row>
    <row r="3" spans="1:9" s="48" customFormat="1" ht="14.35">
      <c r="A3" s="69" t="s">
        <v>99</v>
      </c>
      <c r="B3" s="47" t="s">
        <v>133</v>
      </c>
      <c r="C3" s="382" t="s">
        <v>101</v>
      </c>
      <c r="D3" s="383"/>
      <c r="E3" s="117" t="s">
        <v>134</v>
      </c>
      <c r="G3" s="93"/>
    </row>
    <row r="4" spans="1:9" s="48" customFormat="1" ht="14.35">
      <c r="A4" s="277"/>
      <c r="B4" s="49"/>
      <c r="C4" s="278"/>
      <c r="D4" s="279"/>
      <c r="E4" s="49"/>
      <c r="G4" s="93"/>
    </row>
    <row r="5" spans="1:9" s="390" customFormat="1" ht="32.25" customHeight="1">
      <c r="A5" s="388" t="s">
        <v>738</v>
      </c>
      <c r="B5" s="389"/>
    </row>
    <row r="6" spans="1:9" s="48" customFormat="1" ht="27" customHeight="1">
      <c r="A6" s="264" t="s">
        <v>41</v>
      </c>
      <c r="B6" s="265" t="s">
        <v>43</v>
      </c>
      <c r="C6" s="202" t="s">
        <v>45</v>
      </c>
      <c r="D6" s="202" t="s">
        <v>47</v>
      </c>
      <c r="E6" s="265" t="s">
        <v>49</v>
      </c>
      <c r="F6" s="265" t="s">
        <v>51</v>
      </c>
      <c r="G6" s="266" t="s">
        <v>53</v>
      </c>
      <c r="H6" s="267" t="s">
        <v>55</v>
      </c>
      <c r="I6" s="268" t="s">
        <v>103</v>
      </c>
    </row>
    <row r="7" spans="1:9">
      <c r="A7" s="140" t="s">
        <v>104</v>
      </c>
      <c r="B7" s="80"/>
      <c r="C7" s="85"/>
      <c r="D7" s="62"/>
      <c r="E7" s="62"/>
      <c r="F7" s="62"/>
      <c r="G7" s="61"/>
      <c r="H7" s="63"/>
      <c r="I7" s="61"/>
    </row>
    <row r="8" spans="1:9" s="56" customFormat="1" ht="210" customHeight="1">
      <c r="A8" s="310" t="s">
        <v>135</v>
      </c>
      <c r="B8" s="384" t="s">
        <v>739</v>
      </c>
      <c r="C8" s="103" t="s">
        <v>93</v>
      </c>
      <c r="D8" s="118" t="s">
        <v>59</v>
      </c>
      <c r="E8" s="78" t="s">
        <v>106</v>
      </c>
      <c r="F8" s="172" t="s">
        <v>59</v>
      </c>
      <c r="G8" s="172" t="s">
        <v>59</v>
      </c>
      <c r="H8" s="128" t="s">
        <v>59</v>
      </c>
      <c r="I8" s="95"/>
    </row>
    <row r="9" spans="1:9" s="56" customFormat="1" ht="78">
      <c r="A9" s="90"/>
      <c r="B9" s="385"/>
      <c r="C9" s="87"/>
      <c r="D9" s="83">
        <v>1</v>
      </c>
      <c r="E9" s="47" t="s">
        <v>107</v>
      </c>
      <c r="F9" s="47" t="s">
        <v>136</v>
      </c>
      <c r="G9" s="106"/>
      <c r="H9" s="101"/>
      <c r="I9" s="52">
        <f t="shared" ref="I9:I18" si="0">IF(G9="TBD",1,IF(G9="Fail",1,IF(G9="",1,0)))</f>
        <v>1</v>
      </c>
    </row>
    <row r="10" spans="1:9" s="56" customFormat="1" ht="78">
      <c r="A10" s="90"/>
      <c r="B10" s="385"/>
      <c r="C10" s="87"/>
      <c r="D10" s="84">
        <v>2</v>
      </c>
      <c r="E10" s="47" t="s">
        <v>109</v>
      </c>
      <c r="F10" s="47" t="s">
        <v>136</v>
      </c>
      <c r="G10" s="106"/>
      <c r="H10" s="52"/>
      <c r="I10" s="52">
        <f t="shared" si="0"/>
        <v>1</v>
      </c>
    </row>
    <row r="11" spans="1:9" s="56" customFormat="1" ht="91">
      <c r="A11" s="90"/>
      <c r="B11" s="385"/>
      <c r="C11" s="87"/>
      <c r="D11" s="83">
        <v>3</v>
      </c>
      <c r="E11" s="47" t="s">
        <v>137</v>
      </c>
      <c r="F11" s="47" t="s">
        <v>138</v>
      </c>
      <c r="G11" s="106"/>
      <c r="H11" s="52"/>
      <c r="I11" s="52">
        <f t="shared" si="0"/>
        <v>1</v>
      </c>
    </row>
    <row r="12" spans="1:9" s="56" customFormat="1" ht="78">
      <c r="A12" s="90"/>
      <c r="B12" s="385"/>
      <c r="C12" s="87"/>
      <c r="D12" s="84">
        <v>4</v>
      </c>
      <c r="E12" s="51" t="s">
        <v>113</v>
      </c>
      <c r="F12" s="47" t="s">
        <v>136</v>
      </c>
      <c r="G12" s="106"/>
      <c r="H12" s="52"/>
      <c r="I12" s="52">
        <f t="shared" si="0"/>
        <v>1</v>
      </c>
    </row>
    <row r="13" spans="1:9" s="56" customFormat="1" ht="78">
      <c r="A13" s="90"/>
      <c r="B13" s="385"/>
      <c r="C13" s="87"/>
      <c r="D13" s="83">
        <v>5</v>
      </c>
      <c r="E13" s="47" t="s">
        <v>114</v>
      </c>
      <c r="F13" s="47" t="s">
        <v>136</v>
      </c>
      <c r="G13" s="106"/>
      <c r="H13" s="52"/>
      <c r="I13" s="52">
        <f t="shared" si="0"/>
        <v>1</v>
      </c>
    </row>
    <row r="14" spans="1:9" s="56" customFormat="1" ht="78">
      <c r="A14" s="90"/>
      <c r="B14" s="385"/>
      <c r="C14" s="87"/>
      <c r="D14" s="84">
        <v>6</v>
      </c>
      <c r="E14" s="47" t="s">
        <v>115</v>
      </c>
      <c r="F14" s="47" t="s">
        <v>136</v>
      </c>
      <c r="G14" s="106"/>
      <c r="H14" s="52"/>
      <c r="I14" s="52">
        <f t="shared" si="0"/>
        <v>1</v>
      </c>
    </row>
    <row r="15" spans="1:9" s="56" customFormat="1" ht="91">
      <c r="A15" s="90"/>
      <c r="B15" s="82"/>
      <c r="C15" s="87"/>
      <c r="D15" s="83">
        <v>7</v>
      </c>
      <c r="E15" s="51" t="s">
        <v>116</v>
      </c>
      <c r="F15" s="47" t="s">
        <v>139</v>
      </c>
      <c r="G15" s="106"/>
      <c r="H15" s="52"/>
      <c r="I15" s="52">
        <f t="shared" si="0"/>
        <v>1</v>
      </c>
    </row>
    <row r="16" spans="1:9" s="56" customFormat="1" ht="78">
      <c r="A16" s="90"/>
      <c r="B16" s="82"/>
      <c r="C16" s="87"/>
      <c r="D16" s="84">
        <v>8</v>
      </c>
      <c r="E16" s="47" t="s">
        <v>118</v>
      </c>
      <c r="F16" s="47" t="s">
        <v>140</v>
      </c>
      <c r="G16" s="106"/>
      <c r="H16" s="52"/>
      <c r="I16" s="52">
        <f t="shared" si="0"/>
        <v>1</v>
      </c>
    </row>
    <row r="17" spans="1:9" ht="39">
      <c r="A17" s="90"/>
      <c r="B17" s="82"/>
      <c r="C17" s="87"/>
      <c r="D17" s="118" t="s">
        <v>59</v>
      </c>
      <c r="E17" s="78" t="s">
        <v>120</v>
      </c>
      <c r="F17" s="172" t="s">
        <v>59</v>
      </c>
      <c r="G17" s="172" t="s">
        <v>59</v>
      </c>
      <c r="H17" s="128" t="s">
        <v>59</v>
      </c>
      <c r="I17" s="77"/>
    </row>
    <row r="18" spans="1:9" s="56" customFormat="1" ht="65">
      <c r="A18" s="73"/>
      <c r="B18" s="88"/>
      <c r="C18" s="74"/>
      <c r="D18" s="83">
        <v>9</v>
      </c>
      <c r="E18" s="51" t="s">
        <v>121</v>
      </c>
      <c r="F18" s="47" t="s">
        <v>141</v>
      </c>
      <c r="G18" s="106"/>
      <c r="H18" s="52"/>
      <c r="I18" s="52">
        <f t="shared" si="0"/>
        <v>1</v>
      </c>
    </row>
    <row r="19" spans="1:9">
      <c r="A19" s="132" t="s">
        <v>123</v>
      </c>
      <c r="B19" s="62"/>
      <c r="C19" s="61"/>
      <c r="D19" s="61"/>
      <c r="E19" s="89"/>
      <c r="F19" s="89"/>
      <c r="G19" s="98"/>
      <c r="H19" s="99"/>
      <c r="I19" s="61"/>
    </row>
    <row r="20" spans="1:9">
      <c r="I20" s="48">
        <v>9</v>
      </c>
    </row>
    <row r="21" spans="1:9">
      <c r="A21" s="132" t="s">
        <v>740</v>
      </c>
      <c r="B21" s="62"/>
      <c r="C21" s="61"/>
      <c r="D21" s="61"/>
      <c r="E21" s="61"/>
      <c r="F21" s="61"/>
      <c r="G21" s="100"/>
      <c r="H21" s="63"/>
      <c r="I21" s="61"/>
    </row>
    <row r="22" spans="1:9" ht="123.75" customHeight="1">
      <c r="A22" s="313" t="s">
        <v>142</v>
      </c>
      <c r="B22" s="108" t="s">
        <v>741</v>
      </c>
      <c r="C22" s="103" t="s">
        <v>93</v>
      </c>
      <c r="D22" s="83" t="s">
        <v>59</v>
      </c>
      <c r="E22" s="115" t="s">
        <v>143</v>
      </c>
      <c r="F22" s="116"/>
      <c r="G22" s="104"/>
      <c r="H22" s="105"/>
      <c r="I22" s="95"/>
    </row>
    <row r="23" spans="1:9" ht="8.25" customHeight="1">
      <c r="A23" s="145"/>
      <c r="B23" s="146"/>
      <c r="C23" s="147"/>
      <c r="D23" s="148"/>
      <c r="E23" s="149"/>
      <c r="F23" s="150"/>
      <c r="G23" s="151"/>
      <c r="H23" s="152"/>
      <c r="I23" s="153"/>
    </row>
    <row r="24" spans="1:9" ht="216.75" customHeight="1">
      <c r="A24" s="312" t="s">
        <v>144</v>
      </c>
      <c r="B24" s="221" t="s">
        <v>742</v>
      </c>
      <c r="C24" s="103" t="s">
        <v>93</v>
      </c>
      <c r="D24" s="83">
        <v>1</v>
      </c>
      <c r="E24" s="309" t="s">
        <v>145</v>
      </c>
      <c r="F24" s="309" t="s">
        <v>743</v>
      </c>
      <c r="G24" s="106"/>
      <c r="H24" s="54"/>
      <c r="I24" s="52">
        <f t="shared" ref="I24:I28" si="1">IF(G24="TBD",1,IF(G24="Fail",1,IF(G24="",1,0)))</f>
        <v>1</v>
      </c>
    </row>
    <row r="25" spans="1:9" ht="106.5" customHeight="1">
      <c r="A25" s="281"/>
      <c r="B25" s="168"/>
      <c r="C25" s="280"/>
      <c r="D25" s="84">
        <v>2</v>
      </c>
      <c r="E25" s="309" t="s">
        <v>146</v>
      </c>
      <c r="F25" s="309" t="s">
        <v>744</v>
      </c>
      <c r="G25" s="106"/>
      <c r="H25" s="54"/>
      <c r="I25" s="52">
        <f t="shared" si="1"/>
        <v>1</v>
      </c>
    </row>
    <row r="26" spans="1:9" ht="111.75" customHeight="1">
      <c r="A26" s="125"/>
      <c r="B26" s="168"/>
      <c r="C26" s="280"/>
      <c r="D26" s="84">
        <v>3</v>
      </c>
      <c r="E26" s="309" t="s">
        <v>147</v>
      </c>
      <c r="F26" s="309" t="s">
        <v>745</v>
      </c>
      <c r="G26" s="106"/>
      <c r="H26" s="54"/>
      <c r="I26" s="52">
        <f t="shared" si="1"/>
        <v>1</v>
      </c>
    </row>
    <row r="27" spans="1:9" ht="128.25" customHeight="1">
      <c r="A27" s="125"/>
      <c r="B27" s="168"/>
      <c r="C27" s="280"/>
      <c r="D27" s="84">
        <v>4</v>
      </c>
      <c r="E27" s="309" t="s">
        <v>148</v>
      </c>
      <c r="F27" s="309" t="s">
        <v>746</v>
      </c>
      <c r="G27" s="106"/>
      <c r="H27" s="54"/>
      <c r="I27" s="52">
        <f t="shared" si="1"/>
        <v>1</v>
      </c>
    </row>
    <row r="28" spans="1:9" ht="128.25" customHeight="1">
      <c r="A28" s="259"/>
      <c r="B28" s="138"/>
      <c r="C28" s="111"/>
      <c r="D28" s="84">
        <v>5</v>
      </c>
      <c r="E28" s="309" t="s">
        <v>149</v>
      </c>
      <c r="F28" s="309" t="s">
        <v>747</v>
      </c>
      <c r="G28" s="106"/>
      <c r="H28" s="54"/>
      <c r="I28" s="52">
        <f t="shared" si="1"/>
        <v>1</v>
      </c>
    </row>
    <row r="29" spans="1:9">
      <c r="A29" s="169" t="s">
        <v>748</v>
      </c>
      <c r="B29" s="81"/>
      <c r="C29" s="89"/>
      <c r="D29" s="61"/>
      <c r="E29" s="61"/>
      <c r="F29" s="61"/>
      <c r="G29" s="100"/>
      <c r="H29" s="63"/>
      <c r="I29" s="61"/>
    </row>
    <row r="30" spans="1:9" ht="9.75" customHeight="1"/>
    <row r="31" spans="1:9" hidden="1">
      <c r="A31" s="132" t="s">
        <v>150</v>
      </c>
      <c r="B31" s="62"/>
      <c r="C31" s="61"/>
      <c r="D31" s="61"/>
      <c r="E31" s="61"/>
      <c r="F31" s="61"/>
      <c r="G31" s="100"/>
      <c r="H31" s="63"/>
      <c r="I31" s="61"/>
    </row>
    <row r="32" spans="1:9" ht="229.2" customHeight="1">
      <c r="A32" s="311" t="s">
        <v>151</v>
      </c>
      <c r="B32" s="67" t="s">
        <v>749</v>
      </c>
      <c r="C32" s="103" t="s">
        <v>93</v>
      </c>
      <c r="D32" s="83">
        <v>1</v>
      </c>
      <c r="E32" s="47" t="s">
        <v>716</v>
      </c>
      <c r="F32" s="72" t="s">
        <v>152</v>
      </c>
      <c r="G32" s="106"/>
      <c r="H32" s="307"/>
      <c r="I32" s="52">
        <f t="shared" ref="I32" si="2">IF(G32="TBD",1,IF(G32="Fail",1,IF(G32="",1,0)))</f>
        <v>1</v>
      </c>
    </row>
    <row r="33" spans="1:9">
      <c r="A33" s="132" t="s">
        <v>153</v>
      </c>
      <c r="B33" s="62"/>
      <c r="C33" s="61"/>
      <c r="D33" s="61"/>
      <c r="E33" s="61"/>
      <c r="F33" s="61"/>
      <c r="G33" s="100"/>
      <c r="H33" s="63"/>
      <c r="I33" s="61"/>
    </row>
    <row r="34" spans="1:9">
      <c r="I34" s="48">
        <v>1</v>
      </c>
    </row>
    <row r="35" spans="1:9">
      <c r="A35" s="132" t="s">
        <v>124</v>
      </c>
      <c r="B35" s="62"/>
      <c r="C35" s="61"/>
      <c r="D35" s="61"/>
      <c r="E35" s="61"/>
      <c r="F35" s="61"/>
      <c r="G35" s="100"/>
      <c r="H35" s="63"/>
      <c r="I35" s="61"/>
    </row>
    <row r="36" spans="1:9" ht="200.25" customHeight="1">
      <c r="A36" s="311" t="s">
        <v>154</v>
      </c>
      <c r="B36" s="67" t="s">
        <v>750</v>
      </c>
      <c r="C36" s="103" t="s">
        <v>126</v>
      </c>
      <c r="D36" s="83">
        <v>1</v>
      </c>
      <c r="E36" s="47" t="s">
        <v>751</v>
      </c>
      <c r="F36" s="72" t="s">
        <v>155</v>
      </c>
      <c r="G36" s="106"/>
      <c r="H36" s="54"/>
      <c r="I36" s="52">
        <f t="shared" ref="I36" si="3">IF(G36="TBD",1,IF(G36="Fail",1,IF(G36="",1,0)))</f>
        <v>1</v>
      </c>
    </row>
    <row r="37" spans="1:9">
      <c r="A37" s="132" t="s">
        <v>129</v>
      </c>
      <c r="B37" s="62"/>
      <c r="C37" s="61"/>
      <c r="D37" s="61"/>
      <c r="E37" s="61"/>
      <c r="F37" s="61"/>
      <c r="G37" s="100"/>
      <c r="H37" s="63"/>
      <c r="I37" s="61"/>
    </row>
    <row r="38" spans="1:9" ht="21" customHeight="1">
      <c r="A38" s="269"/>
      <c r="B38" s="260"/>
      <c r="C38" s="261"/>
      <c r="D38" s="261"/>
      <c r="E38" s="261"/>
      <c r="F38" s="261"/>
      <c r="G38" s="262"/>
      <c r="H38" s="263"/>
      <c r="I38" s="261"/>
    </row>
    <row r="39" spans="1:9" s="390" customFormat="1" ht="33.75" customHeight="1">
      <c r="A39" s="388" t="s">
        <v>156</v>
      </c>
      <c r="B39" s="389"/>
    </row>
    <row r="40" spans="1:9" s="48" customFormat="1">
      <c r="A40" s="264" t="s">
        <v>41</v>
      </c>
      <c r="B40" s="265" t="s">
        <v>43</v>
      </c>
      <c r="C40" s="202" t="s">
        <v>45</v>
      </c>
      <c r="D40" s="202" t="s">
        <v>47</v>
      </c>
      <c r="E40" s="265" t="s">
        <v>49</v>
      </c>
      <c r="F40" s="265" t="s">
        <v>51</v>
      </c>
      <c r="G40" s="266" t="s">
        <v>53</v>
      </c>
      <c r="H40" s="267" t="s">
        <v>55</v>
      </c>
      <c r="I40" s="268" t="s">
        <v>103</v>
      </c>
    </row>
    <row r="41" spans="1:9">
      <c r="A41" s="132" t="s">
        <v>740</v>
      </c>
      <c r="B41" s="62"/>
      <c r="C41" s="61"/>
      <c r="D41" s="61"/>
      <c r="E41" s="61"/>
      <c r="F41" s="61"/>
      <c r="G41" s="100"/>
      <c r="H41" s="63"/>
      <c r="I41" s="61"/>
    </row>
    <row r="42" spans="1:9" ht="207.75" customHeight="1">
      <c r="A42" s="311" t="s">
        <v>157</v>
      </c>
      <c r="B42" s="67" t="s">
        <v>742</v>
      </c>
      <c r="C42" s="111" t="s">
        <v>93</v>
      </c>
      <c r="D42" s="84">
        <v>1</v>
      </c>
      <c r="E42" s="47" t="s">
        <v>158</v>
      </c>
      <c r="F42" s="47" t="s">
        <v>159</v>
      </c>
      <c r="G42" s="106"/>
      <c r="H42" s="54"/>
      <c r="I42" s="52">
        <f t="shared" ref="I42" si="4">IF(G42="TBD",1,IF(G42="Fail",1,IF(G42="",1,0)))</f>
        <v>1</v>
      </c>
    </row>
    <row r="43" spans="1:9">
      <c r="A43" s="169" t="s">
        <v>748</v>
      </c>
      <c r="B43" s="81"/>
      <c r="C43" s="89"/>
      <c r="D43" s="61"/>
      <c r="E43" s="61"/>
      <c r="F43" s="61"/>
      <c r="G43" s="100"/>
      <c r="H43" s="63"/>
      <c r="I43" s="61"/>
    </row>
    <row r="44" spans="1:9">
      <c r="A44" s="271"/>
      <c r="B44" s="272"/>
      <c r="C44" s="273"/>
      <c r="D44" s="274"/>
      <c r="E44" s="274"/>
      <c r="F44" s="274"/>
      <c r="G44" s="275"/>
      <c r="H44" s="276"/>
      <c r="I44" s="274"/>
    </row>
    <row r="45" spans="1:9" s="390" customFormat="1" ht="32.25" customHeight="1">
      <c r="A45" s="388" t="s">
        <v>752</v>
      </c>
      <c r="B45" s="389"/>
    </row>
    <row r="46" spans="1:9" s="48" customFormat="1">
      <c r="A46" s="264" t="s">
        <v>41</v>
      </c>
      <c r="B46" s="265" t="s">
        <v>43</v>
      </c>
      <c r="C46" s="202" t="s">
        <v>45</v>
      </c>
      <c r="D46" s="202" t="s">
        <v>47</v>
      </c>
      <c r="E46" s="265" t="s">
        <v>49</v>
      </c>
      <c r="F46" s="265" t="s">
        <v>51</v>
      </c>
      <c r="G46" s="266" t="s">
        <v>53</v>
      </c>
      <c r="H46" s="267" t="s">
        <v>55</v>
      </c>
      <c r="I46" s="268" t="s">
        <v>103</v>
      </c>
    </row>
    <row r="47" spans="1:9">
      <c r="A47" s="132" t="s">
        <v>160</v>
      </c>
      <c r="B47" s="62"/>
      <c r="C47" s="61"/>
      <c r="D47" s="61"/>
      <c r="E47" s="61"/>
      <c r="F47" s="61"/>
      <c r="G47" s="100"/>
      <c r="H47" s="63"/>
      <c r="I47" s="61"/>
    </row>
    <row r="48" spans="1:9" ht="204" customHeight="1">
      <c r="A48" s="311" t="s">
        <v>161</v>
      </c>
      <c r="B48" s="67" t="s">
        <v>753</v>
      </c>
      <c r="C48" s="270" t="s">
        <v>162</v>
      </c>
      <c r="D48" s="83">
        <v>1</v>
      </c>
      <c r="E48" s="47" t="s">
        <v>163</v>
      </c>
      <c r="F48" s="47" t="s">
        <v>164</v>
      </c>
      <c r="G48" s="106"/>
      <c r="H48" s="54"/>
      <c r="I48" s="52">
        <f t="shared" ref="I48" si="5">IF(G48="TBD",1,IF(G48="Fail",1,IF(G48="",1,0)))</f>
        <v>1</v>
      </c>
    </row>
    <row r="49" spans="1:9" ht="19.5" customHeight="1">
      <c r="A49" s="169" t="s">
        <v>165</v>
      </c>
      <c r="B49" s="81"/>
      <c r="C49" s="89"/>
      <c r="D49" s="61"/>
      <c r="E49" s="61"/>
      <c r="F49" s="61"/>
      <c r="G49" s="100"/>
      <c r="H49" s="63"/>
      <c r="I49" s="61"/>
    </row>
    <row r="50" spans="1:9">
      <c r="I50" s="48">
        <f>SUM(I8:I48)</f>
        <v>28</v>
      </c>
    </row>
    <row r="51" spans="1:9">
      <c r="I51" s="48">
        <v>28</v>
      </c>
    </row>
  </sheetData>
  <customSheetViews>
    <customSheetView guid="{AA267803-3D15-473C-9E2D-9DBCE3939576}" fitToPage="1" topLeftCell="A6">
      <selection activeCell="A11" sqref="A11:XFD13"/>
      <pageMargins left="0" right="0" top="0" bottom="0" header="0" footer="0"/>
    </customSheetView>
  </customSheetViews>
  <mergeCells count="7">
    <mergeCell ref="A39:XFD39"/>
    <mergeCell ref="A45:XFD45"/>
    <mergeCell ref="C1:D1"/>
    <mergeCell ref="C2:D2"/>
    <mergeCell ref="C3:D3"/>
    <mergeCell ref="A5:XFD5"/>
    <mergeCell ref="B8:B14"/>
  </mergeCells>
  <phoneticPr fontId="30" type="noConversion"/>
  <pageMargins left="0.25" right="0.25" top="0.75" bottom="0.75" header="0.3" footer="0.3"/>
  <pageSetup paperSize="8" scale="6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6E01EF1-E679-4C75-87FD-EB0135E9384C}">
          <x14:formula1>
            <xm:f>Introduction!$B$94:$B$97</xm:f>
          </x14:formula1>
          <xm:sqref>G36 G42 G24:G28 G18 G9:G16 G32 G48</xm:sqref>
        </x14:dataValidation>
      </x14:dataValidations>
    </ex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3"/>
  <sheetViews>
    <sheetView zoomScale="80" zoomScaleNormal="80" workbookViewId="0">
      <pane ySplit="4" topLeftCell="A17" activePane="bottomLeft" state="frozen"/>
      <selection pane="bottomLeft" activeCell="B2" sqref="B2"/>
    </sheetView>
  </sheetViews>
  <sheetFormatPr defaultColWidth="8.87890625" defaultRowHeight="13"/>
  <cols>
    <col min="1" max="1" width="13.703125" style="48" customWidth="1"/>
    <col min="2" max="2" width="70.703125" style="49" customWidth="1"/>
    <col min="3" max="4" width="7.703125" style="48" customWidth="1"/>
    <col min="5" max="6" width="80.703125" style="48" customWidth="1"/>
    <col min="7" max="7" width="10.703125" style="96" customWidth="1"/>
    <col min="8" max="8" width="40.703125" style="56" customWidth="1"/>
    <col min="9" max="9" width="6.703125" style="48" hidden="1" customWidth="1"/>
    <col min="10" max="16384" width="8.87890625" style="50"/>
  </cols>
  <sheetData>
    <row r="1" spans="1:9" s="48" customFormat="1" ht="15.7">
      <c r="A1" s="69" t="s">
        <v>78</v>
      </c>
      <c r="B1" s="68" t="s">
        <v>166</v>
      </c>
      <c r="C1" s="380" t="s">
        <v>84</v>
      </c>
      <c r="D1" s="381"/>
      <c r="E1" s="117" t="s">
        <v>167</v>
      </c>
      <c r="G1" s="93"/>
    </row>
    <row r="2" spans="1:9" s="48" customFormat="1" ht="104">
      <c r="A2" s="69" t="s">
        <v>80</v>
      </c>
      <c r="B2" s="70" t="s">
        <v>821</v>
      </c>
      <c r="C2" s="382" t="s">
        <v>97</v>
      </c>
      <c r="D2" s="383"/>
      <c r="E2" s="117" t="s">
        <v>168</v>
      </c>
      <c r="G2" s="93"/>
    </row>
    <row r="3" spans="1:9" s="48" customFormat="1" ht="39">
      <c r="A3" s="69" t="s">
        <v>99</v>
      </c>
      <c r="B3" s="47" t="s">
        <v>169</v>
      </c>
      <c r="C3" s="382" t="s">
        <v>101</v>
      </c>
      <c r="D3" s="383"/>
      <c r="E3" s="117" t="s">
        <v>170</v>
      </c>
      <c r="G3" s="93"/>
    </row>
    <row r="4" spans="1:9" s="48" customFormat="1">
      <c r="A4" s="126" t="s">
        <v>41</v>
      </c>
      <c r="B4" s="59" t="s">
        <v>43</v>
      </c>
      <c r="C4" s="57" t="s">
        <v>45</v>
      </c>
      <c r="D4" s="57" t="s">
        <v>47</v>
      </c>
      <c r="E4" s="59" t="s">
        <v>49</v>
      </c>
      <c r="F4" s="59" t="s">
        <v>51</v>
      </c>
      <c r="G4" s="91" t="s">
        <v>53</v>
      </c>
      <c r="H4" s="60" t="s">
        <v>55</v>
      </c>
      <c r="I4" s="92" t="s">
        <v>103</v>
      </c>
    </row>
    <row r="5" spans="1:9" s="48" customFormat="1">
      <c r="A5" s="132" t="s">
        <v>104</v>
      </c>
      <c r="B5" s="62"/>
      <c r="C5" s="61"/>
      <c r="D5" s="61"/>
      <c r="E5" s="61"/>
      <c r="F5" s="61"/>
      <c r="G5" s="94"/>
      <c r="H5" s="62"/>
      <c r="I5" s="61"/>
    </row>
    <row r="6" spans="1:9" s="56" customFormat="1" ht="90" customHeight="1">
      <c r="A6" s="310" t="s">
        <v>171</v>
      </c>
      <c r="B6" s="384" t="s">
        <v>734</v>
      </c>
      <c r="C6" s="393" t="s">
        <v>93</v>
      </c>
      <c r="D6" s="118" t="s">
        <v>59</v>
      </c>
      <c r="E6" s="78" t="s">
        <v>172</v>
      </c>
      <c r="F6" s="112"/>
      <c r="G6" s="113"/>
      <c r="H6" s="114"/>
      <c r="I6" s="95"/>
    </row>
    <row r="7" spans="1:9" s="56" customFormat="1" ht="78">
      <c r="A7" s="90"/>
      <c r="B7" s="399"/>
      <c r="C7" s="394"/>
      <c r="D7" s="83">
        <v>1</v>
      </c>
      <c r="E7" s="47" t="s">
        <v>173</v>
      </c>
      <c r="F7" s="47" t="s">
        <v>174</v>
      </c>
      <c r="G7" s="106"/>
      <c r="H7" s="101"/>
      <c r="I7" s="52">
        <f t="shared" ref="I7:I13" si="0">IF(G7="TBD",1,IF(G7="Fail",1,IF(G7="",1,0)))</f>
        <v>1</v>
      </c>
    </row>
    <row r="8" spans="1:9" s="56" customFormat="1" ht="78">
      <c r="A8" s="90"/>
      <c r="B8" s="399"/>
      <c r="C8" s="394"/>
      <c r="D8" s="84">
        <v>2</v>
      </c>
      <c r="E8" s="47" t="s">
        <v>175</v>
      </c>
      <c r="F8" s="47" t="s">
        <v>174</v>
      </c>
      <c r="G8" s="106"/>
      <c r="H8" s="52"/>
      <c r="I8" s="52">
        <f t="shared" si="0"/>
        <v>1</v>
      </c>
    </row>
    <row r="9" spans="1:9" s="56" customFormat="1" ht="91">
      <c r="A9" s="90"/>
      <c r="B9" s="399"/>
      <c r="C9" s="394"/>
      <c r="D9" s="83">
        <v>3</v>
      </c>
      <c r="E9" s="47" t="s">
        <v>176</v>
      </c>
      <c r="F9" s="47" t="s">
        <v>177</v>
      </c>
      <c r="G9" s="106"/>
      <c r="H9" s="52"/>
      <c r="I9" s="52">
        <f t="shared" si="0"/>
        <v>1</v>
      </c>
    </row>
    <row r="10" spans="1:9" s="56" customFormat="1" ht="78">
      <c r="A10" s="90"/>
      <c r="B10" s="399"/>
      <c r="C10" s="394"/>
      <c r="D10" s="84">
        <v>4</v>
      </c>
      <c r="E10" s="51" t="s">
        <v>178</v>
      </c>
      <c r="F10" s="47" t="s">
        <v>174</v>
      </c>
      <c r="G10" s="106"/>
      <c r="H10" s="52"/>
      <c r="I10" s="52">
        <f t="shared" si="0"/>
        <v>1</v>
      </c>
    </row>
    <row r="11" spans="1:9" s="56" customFormat="1" ht="78">
      <c r="A11" s="90"/>
      <c r="B11" s="399"/>
      <c r="C11" s="394"/>
      <c r="D11" s="83">
        <v>5</v>
      </c>
      <c r="E11" s="47" t="s">
        <v>179</v>
      </c>
      <c r="F11" s="47" t="s">
        <v>174</v>
      </c>
      <c r="G11" s="106"/>
      <c r="H11" s="52"/>
      <c r="I11" s="52">
        <f t="shared" si="0"/>
        <v>1</v>
      </c>
    </row>
    <row r="12" spans="1:9" s="56" customFormat="1" ht="91">
      <c r="A12" s="90"/>
      <c r="B12" s="399"/>
      <c r="C12" s="394"/>
      <c r="D12" s="83">
        <v>6</v>
      </c>
      <c r="E12" s="51" t="s">
        <v>180</v>
      </c>
      <c r="F12" s="47" t="s">
        <v>181</v>
      </c>
      <c r="G12" s="106"/>
      <c r="H12" s="52"/>
      <c r="I12" s="52">
        <f t="shared" si="0"/>
        <v>1</v>
      </c>
    </row>
    <row r="13" spans="1:9" s="56" customFormat="1" ht="78">
      <c r="A13" s="90"/>
      <c r="B13" s="399"/>
      <c r="C13" s="394"/>
      <c r="D13" s="84">
        <v>7</v>
      </c>
      <c r="E13" s="47" t="s">
        <v>182</v>
      </c>
      <c r="F13" s="47" t="s">
        <v>183</v>
      </c>
      <c r="G13" s="106"/>
      <c r="H13" s="52"/>
      <c r="I13" s="52">
        <f t="shared" si="0"/>
        <v>1</v>
      </c>
    </row>
    <row r="14" spans="1:9" ht="39">
      <c r="A14" s="90"/>
      <c r="B14" s="399"/>
      <c r="C14" s="394"/>
      <c r="D14" s="118" t="s">
        <v>59</v>
      </c>
      <c r="E14" s="78" t="s">
        <v>184</v>
      </c>
      <c r="F14" s="172" t="s">
        <v>59</v>
      </c>
      <c r="G14" s="172" t="s">
        <v>59</v>
      </c>
      <c r="H14" s="128" t="s">
        <v>59</v>
      </c>
      <c r="I14" s="77"/>
    </row>
    <row r="15" spans="1:9" s="56" customFormat="1" ht="65">
      <c r="A15" s="73"/>
      <c r="B15" s="398"/>
      <c r="C15" s="395"/>
      <c r="D15" s="83">
        <v>8</v>
      </c>
      <c r="E15" s="51" t="s">
        <v>185</v>
      </c>
      <c r="F15" s="47" t="s">
        <v>186</v>
      </c>
      <c r="G15" s="106"/>
      <c r="H15" s="52"/>
      <c r="I15" s="52">
        <f t="shared" ref="I15" si="1">IF(G15="TBD",1,IF(G15="Fail",1,IF(G15="",1,0)))</f>
        <v>1</v>
      </c>
    </row>
    <row r="16" spans="1:9" ht="7.95" customHeight="1">
      <c r="A16" s="145"/>
      <c r="B16" s="146"/>
      <c r="C16" s="147"/>
      <c r="D16" s="148"/>
      <c r="E16" s="149"/>
      <c r="F16" s="150"/>
      <c r="G16" s="151"/>
      <c r="H16" s="152"/>
      <c r="I16" s="153"/>
    </row>
    <row r="17" spans="1:9" ht="113.25" customHeight="1">
      <c r="A17" s="312" t="s">
        <v>187</v>
      </c>
      <c r="B17" s="384" t="s">
        <v>735</v>
      </c>
      <c r="C17" s="393" t="s">
        <v>126</v>
      </c>
      <c r="D17" s="118" t="s">
        <v>59</v>
      </c>
      <c r="E17" s="78" t="s">
        <v>188</v>
      </c>
      <c r="F17" s="172" t="s">
        <v>59</v>
      </c>
      <c r="G17" s="172" t="s">
        <v>59</v>
      </c>
      <c r="H17" s="128" t="s">
        <v>59</v>
      </c>
      <c r="I17" s="95"/>
    </row>
    <row r="18" spans="1:9" ht="91">
      <c r="A18" s="173"/>
      <c r="B18" s="399"/>
      <c r="C18" s="394"/>
      <c r="D18" s="83">
        <v>1</v>
      </c>
      <c r="E18" s="47" t="s">
        <v>189</v>
      </c>
      <c r="F18" s="47" t="s">
        <v>174</v>
      </c>
      <c r="G18" s="106"/>
      <c r="H18" s="101"/>
      <c r="I18" s="52">
        <f t="shared" ref="I18:I24" si="2">IF(G18="TBD",1,IF(G18="Fail",1,IF(G18="",1,0)))</f>
        <v>1</v>
      </c>
    </row>
    <row r="19" spans="1:9" ht="91">
      <c r="A19" s="173"/>
      <c r="B19" s="399"/>
      <c r="C19" s="394"/>
      <c r="D19" s="84">
        <v>2</v>
      </c>
      <c r="E19" s="47" t="s">
        <v>190</v>
      </c>
      <c r="F19" s="47" t="s">
        <v>174</v>
      </c>
      <c r="G19" s="106"/>
      <c r="H19" s="52"/>
      <c r="I19" s="52">
        <f t="shared" si="2"/>
        <v>1</v>
      </c>
    </row>
    <row r="20" spans="1:9" ht="91">
      <c r="A20" s="173"/>
      <c r="B20" s="399"/>
      <c r="C20" s="394"/>
      <c r="D20" s="83">
        <v>3</v>
      </c>
      <c r="E20" s="47" t="s">
        <v>191</v>
      </c>
      <c r="F20" s="47" t="s">
        <v>192</v>
      </c>
      <c r="G20" s="106"/>
      <c r="H20" s="52"/>
      <c r="I20" s="52">
        <f t="shared" si="2"/>
        <v>1</v>
      </c>
    </row>
    <row r="21" spans="1:9" ht="91">
      <c r="A21" s="173"/>
      <c r="B21" s="399"/>
      <c r="C21" s="394"/>
      <c r="D21" s="84">
        <v>4</v>
      </c>
      <c r="E21" s="51" t="s">
        <v>193</v>
      </c>
      <c r="F21" s="47" t="s">
        <v>174</v>
      </c>
      <c r="G21" s="106"/>
      <c r="H21" s="52"/>
      <c r="I21" s="52">
        <f t="shared" si="2"/>
        <v>1</v>
      </c>
    </row>
    <row r="22" spans="1:9" ht="91">
      <c r="A22" s="173"/>
      <c r="B22" s="399"/>
      <c r="C22" s="394"/>
      <c r="D22" s="83">
        <v>5</v>
      </c>
      <c r="E22" s="47" t="s">
        <v>194</v>
      </c>
      <c r="F22" s="47" t="s">
        <v>174</v>
      </c>
      <c r="G22" s="106"/>
      <c r="H22" s="52"/>
      <c r="I22" s="52">
        <f t="shared" si="2"/>
        <v>1</v>
      </c>
    </row>
    <row r="23" spans="1:9" ht="98.25" customHeight="1">
      <c r="A23" s="173"/>
      <c r="B23" s="399"/>
      <c r="C23" s="394"/>
      <c r="D23" s="83">
        <v>6</v>
      </c>
      <c r="E23" s="51" t="s">
        <v>195</v>
      </c>
      <c r="F23" s="47" t="s">
        <v>196</v>
      </c>
      <c r="G23" s="106"/>
      <c r="H23" s="52"/>
      <c r="I23" s="52">
        <f t="shared" si="2"/>
        <v>1</v>
      </c>
    </row>
    <row r="24" spans="1:9" ht="91">
      <c r="A24" s="173"/>
      <c r="B24" s="399"/>
      <c r="C24" s="394"/>
      <c r="D24" s="84">
        <v>7</v>
      </c>
      <c r="E24" s="47" t="s">
        <v>197</v>
      </c>
      <c r="F24" s="47" t="s">
        <v>183</v>
      </c>
      <c r="G24" s="106"/>
      <c r="H24" s="52"/>
      <c r="I24" s="52">
        <f t="shared" si="2"/>
        <v>1</v>
      </c>
    </row>
    <row r="25" spans="1:9" ht="39">
      <c r="A25" s="174"/>
      <c r="B25" s="399"/>
      <c r="C25" s="394"/>
      <c r="D25" s="118" t="s">
        <v>59</v>
      </c>
      <c r="E25" s="78" t="s">
        <v>198</v>
      </c>
      <c r="F25" s="172" t="s">
        <v>59</v>
      </c>
      <c r="G25" s="172" t="s">
        <v>59</v>
      </c>
      <c r="H25" s="128" t="s">
        <v>59</v>
      </c>
      <c r="I25" s="77"/>
    </row>
    <row r="26" spans="1:9" ht="65">
      <c r="A26" s="107"/>
      <c r="B26" s="398"/>
      <c r="C26" s="395"/>
      <c r="D26" s="83">
        <v>8</v>
      </c>
      <c r="E26" s="51" t="s">
        <v>185</v>
      </c>
      <c r="F26" s="47" t="s">
        <v>199</v>
      </c>
      <c r="G26" s="106"/>
      <c r="H26" s="52"/>
      <c r="I26" s="52">
        <f t="shared" ref="I26" si="3">IF(G26="TBD",1,IF(G26="Fail",1,IF(G26="",1,0)))</f>
        <v>1</v>
      </c>
    </row>
    <row r="27" spans="1:9">
      <c r="A27" s="132" t="s">
        <v>123</v>
      </c>
      <c r="B27" s="81"/>
      <c r="C27" s="61"/>
      <c r="D27" s="61"/>
      <c r="E27" s="89"/>
      <c r="F27" s="89"/>
      <c r="G27" s="98"/>
      <c r="H27" s="99"/>
      <c r="I27" s="61"/>
    </row>
    <row r="28" spans="1:9">
      <c r="I28" s="48">
        <v>9</v>
      </c>
    </row>
    <row r="29" spans="1:9" s="19" customFormat="1">
      <c r="A29" s="132" t="s">
        <v>200</v>
      </c>
      <c r="B29" s="62"/>
      <c r="C29" s="61"/>
      <c r="D29" s="61"/>
      <c r="E29" s="61"/>
      <c r="F29" s="61"/>
      <c r="G29" s="119"/>
      <c r="H29" s="63"/>
      <c r="I29" s="61"/>
    </row>
    <row r="30" spans="1:9" s="19" customFormat="1" ht="156" customHeight="1">
      <c r="A30" s="311" t="s">
        <v>201</v>
      </c>
      <c r="B30" s="67" t="s">
        <v>736</v>
      </c>
      <c r="C30" s="103" t="s">
        <v>93</v>
      </c>
      <c r="D30" s="83">
        <v>1</v>
      </c>
      <c r="E30" s="47" t="s">
        <v>202</v>
      </c>
      <c r="F30" s="53" t="s">
        <v>203</v>
      </c>
      <c r="G30" s="106"/>
      <c r="H30" s="55"/>
      <c r="I30" s="52">
        <f>IF(G30="TBD",1,IF(G30="Fail",1,IF(G30="",1,0)))</f>
        <v>1</v>
      </c>
    </row>
    <row r="31" spans="1:9" s="19" customFormat="1">
      <c r="A31" s="132" t="s">
        <v>204</v>
      </c>
      <c r="B31" s="62"/>
      <c r="C31" s="61"/>
      <c r="D31" s="61"/>
      <c r="E31" s="61"/>
      <c r="F31" s="61"/>
      <c r="G31" s="119"/>
      <c r="H31" s="63"/>
      <c r="I31" s="61"/>
    </row>
    <row r="32" spans="1:9" ht="3" customHeight="1">
      <c r="I32" s="48">
        <v>1</v>
      </c>
    </row>
    <row r="33" spans="1:9" s="19" customFormat="1">
      <c r="A33" s="140" t="s">
        <v>727</v>
      </c>
      <c r="B33" s="80"/>
      <c r="C33" s="61"/>
      <c r="D33" s="61"/>
      <c r="E33" s="85"/>
      <c r="F33" s="61"/>
      <c r="G33" s="119"/>
      <c r="H33" s="63"/>
      <c r="I33" s="61"/>
    </row>
    <row r="34" spans="1:9" s="19" customFormat="1" ht="162.75" customHeight="1">
      <c r="A34" s="391" t="s">
        <v>205</v>
      </c>
      <c r="B34" s="123" t="s">
        <v>728</v>
      </c>
      <c r="C34" s="396" t="s">
        <v>93</v>
      </c>
      <c r="D34" s="175"/>
      <c r="E34" s="72" t="s">
        <v>206</v>
      </c>
      <c r="F34" s="184" t="s">
        <v>207</v>
      </c>
      <c r="G34" s="106"/>
      <c r="H34" s="55"/>
      <c r="I34" s="52">
        <f>IF(G34="TBD",1,IF(G34="Fail",1,IF(G34="",1,0)))</f>
        <v>1</v>
      </c>
    </row>
    <row r="35" spans="1:9" s="19" customFormat="1" ht="39">
      <c r="A35" s="392"/>
      <c r="B35" s="124"/>
      <c r="C35" s="397"/>
      <c r="D35" s="165"/>
      <c r="E35" s="177"/>
      <c r="F35" s="184" t="s">
        <v>208</v>
      </c>
      <c r="G35" s="106"/>
      <c r="H35" s="55"/>
      <c r="I35" s="52">
        <f>IF(G35="TBD",1,IF(G35="Fail",1,IF(G35="",1,0)))</f>
        <v>1</v>
      </c>
    </row>
    <row r="36" spans="1:9" ht="7.95" customHeight="1">
      <c r="A36" s="183"/>
      <c r="B36" s="182"/>
      <c r="C36" s="147"/>
      <c r="D36" s="148"/>
      <c r="E36" s="176"/>
      <c r="F36" s="150"/>
      <c r="G36" s="151"/>
      <c r="H36" s="152"/>
      <c r="I36" s="153"/>
    </row>
    <row r="37" spans="1:9" s="19" customFormat="1" ht="117">
      <c r="A37" s="311" t="s">
        <v>209</v>
      </c>
      <c r="B37" s="108" t="s">
        <v>729</v>
      </c>
      <c r="C37" s="103" t="s">
        <v>93</v>
      </c>
      <c r="D37" s="83">
        <v>1</v>
      </c>
      <c r="E37" s="47" t="s">
        <v>206</v>
      </c>
      <c r="F37" s="47" t="s">
        <v>210</v>
      </c>
      <c r="G37" s="106"/>
      <c r="H37" s="55"/>
      <c r="I37" s="52">
        <f>IF(G37="TBD",1,IF(G37="Fail",1,IF(G37="",1,0)))</f>
        <v>1</v>
      </c>
    </row>
    <row r="38" spans="1:9" ht="7.95" customHeight="1">
      <c r="A38" s="145"/>
      <c r="B38" s="146"/>
      <c r="C38" s="147"/>
      <c r="D38" s="148"/>
      <c r="E38" s="149"/>
      <c r="F38" s="150"/>
      <c r="G38" s="151"/>
      <c r="H38" s="152"/>
      <c r="I38" s="153"/>
    </row>
    <row r="39" spans="1:9" s="19" customFormat="1" ht="128.25" customHeight="1">
      <c r="A39" s="391" t="s">
        <v>211</v>
      </c>
      <c r="B39" s="384" t="s">
        <v>730</v>
      </c>
      <c r="C39" s="393" t="s">
        <v>93</v>
      </c>
      <c r="D39" s="83">
        <v>1</v>
      </c>
      <c r="E39" s="47" t="s">
        <v>212</v>
      </c>
      <c r="F39" s="53" t="s">
        <v>213</v>
      </c>
      <c r="G39" s="106"/>
      <c r="H39" s="55"/>
      <c r="I39" s="52">
        <f>IF(G39="TBD",1,IF(G39="Fail",1,IF(G39="",1,0)))</f>
        <v>1</v>
      </c>
    </row>
    <row r="40" spans="1:9" s="19" customFormat="1" ht="65">
      <c r="A40" s="392"/>
      <c r="B40" s="398"/>
      <c r="C40" s="395"/>
      <c r="D40" s="83">
        <v>2</v>
      </c>
      <c r="E40" s="47" t="s">
        <v>214</v>
      </c>
      <c r="F40" s="53" t="s">
        <v>215</v>
      </c>
      <c r="G40" s="106"/>
      <c r="H40" s="55"/>
      <c r="I40" s="52">
        <f>IF(G40="TBD",1,IF(G40="Fail",1,IF(G40="",1,0)))</f>
        <v>1</v>
      </c>
    </row>
    <row r="41" spans="1:9" s="20" customFormat="1">
      <c r="A41" s="169" t="s">
        <v>732</v>
      </c>
      <c r="B41" s="81"/>
      <c r="C41" s="89"/>
      <c r="D41" s="61"/>
      <c r="E41" s="61"/>
      <c r="F41" s="61"/>
      <c r="G41" s="61"/>
      <c r="H41" s="62"/>
      <c r="I41" s="61"/>
    </row>
    <row r="42" spans="1:9">
      <c r="I42" s="48">
        <v>4</v>
      </c>
    </row>
    <row r="43" spans="1:9">
      <c r="A43" s="132" t="s">
        <v>150</v>
      </c>
      <c r="B43" s="62"/>
      <c r="C43" s="61"/>
      <c r="D43" s="61"/>
      <c r="E43" s="61"/>
      <c r="F43" s="61"/>
      <c r="G43" s="100"/>
      <c r="H43" s="63"/>
      <c r="I43" s="61"/>
    </row>
    <row r="44" spans="1:9" ht="198" customHeight="1">
      <c r="A44" s="311" t="s">
        <v>216</v>
      </c>
      <c r="B44" s="67" t="s">
        <v>733</v>
      </c>
      <c r="C44" s="103" t="s">
        <v>93</v>
      </c>
      <c r="D44" s="83" t="s">
        <v>59</v>
      </c>
      <c r="E44" s="47" t="s">
        <v>716</v>
      </c>
      <c r="F44" s="72" t="s">
        <v>152</v>
      </c>
      <c r="G44" s="106"/>
      <c r="H44" s="307"/>
      <c r="I44" s="52">
        <f>IF(G44="TBD",1,IF(G44="Fail",1,IF(G44="",1,0)))</f>
        <v>1</v>
      </c>
    </row>
    <row r="45" spans="1:9">
      <c r="A45" s="132" t="s">
        <v>153</v>
      </c>
      <c r="B45" s="62"/>
      <c r="C45" s="61"/>
      <c r="D45" s="61"/>
      <c r="E45" s="61"/>
      <c r="F45" s="61"/>
      <c r="G45" s="100"/>
      <c r="H45" s="63"/>
      <c r="I45" s="61"/>
    </row>
    <row r="46" spans="1:9">
      <c r="I46" s="48">
        <v>1</v>
      </c>
    </row>
    <row r="47" spans="1:9">
      <c r="A47" s="132" t="s">
        <v>124</v>
      </c>
      <c r="B47" s="62"/>
      <c r="C47" s="61"/>
      <c r="D47" s="61"/>
      <c r="E47" s="61"/>
      <c r="F47" s="61"/>
      <c r="G47" s="100"/>
      <c r="H47" s="63"/>
      <c r="I47" s="61"/>
    </row>
    <row r="48" spans="1:9" ht="104">
      <c r="A48" s="311" t="s">
        <v>217</v>
      </c>
      <c r="B48" s="67" t="s">
        <v>737</v>
      </c>
      <c r="C48" s="103" t="s">
        <v>126</v>
      </c>
      <c r="D48" s="83">
        <v>1</v>
      </c>
      <c r="E48" s="47" t="s">
        <v>218</v>
      </c>
      <c r="F48" s="72" t="s">
        <v>155</v>
      </c>
      <c r="G48" s="106"/>
      <c r="H48" s="54"/>
      <c r="I48" s="52">
        <f>IF(G48="TBD",1,IF(G48="Fail",1,IF(G48="",1,0)))</f>
        <v>1</v>
      </c>
    </row>
    <row r="49" spans="1:9">
      <c r="A49" s="132" t="s">
        <v>129</v>
      </c>
      <c r="B49" s="62"/>
      <c r="C49" s="61"/>
      <c r="D49" s="61"/>
      <c r="E49" s="61"/>
      <c r="F49" s="61"/>
      <c r="G49" s="100"/>
      <c r="H49" s="63"/>
      <c r="I49" s="61"/>
    </row>
    <row r="50" spans="1:9">
      <c r="I50" s="48">
        <f>SUM(I6:I48)</f>
        <v>39</v>
      </c>
    </row>
    <row r="51" spans="1:9">
      <c r="I51" s="48">
        <v>39</v>
      </c>
    </row>
    <row r="53" spans="1:9">
      <c r="A53" s="50"/>
      <c r="B53" s="50"/>
      <c r="C53" s="50"/>
      <c r="D53" s="50"/>
      <c r="E53" s="49"/>
      <c r="F53" s="49"/>
      <c r="G53" s="97"/>
      <c r="H53" s="50"/>
      <c r="I53" s="50"/>
    </row>
  </sheetData>
  <mergeCells count="12">
    <mergeCell ref="C1:D1"/>
    <mergeCell ref="C2:D2"/>
    <mergeCell ref="C3:D3"/>
    <mergeCell ref="B6:B15"/>
    <mergeCell ref="B17:B26"/>
    <mergeCell ref="A34:A35"/>
    <mergeCell ref="A39:A40"/>
    <mergeCell ref="C17:C26"/>
    <mergeCell ref="C6:C15"/>
    <mergeCell ref="C39:C40"/>
    <mergeCell ref="C34:C35"/>
    <mergeCell ref="B39:B40"/>
  </mergeCells>
  <dataValidations count="1">
    <dataValidation type="list" allowBlank="1" showInputMessage="1" showErrorMessage="1" sqref="F30" xr:uid="{00000000-0002-0000-0800-000000000000}">
      <formula1>TestResults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C319F2D-03A5-4093-913F-A7436FB512A4}">
          <x14:formula1>
            <xm:f>Introduction!$B$94:$B$97</xm:f>
          </x14:formula1>
          <xm:sqref>G44 G39:G40 G15 G7:G13 G18:G24 G26 G30 G34:G35 G37 G48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7"/>
  <sheetViews>
    <sheetView showGridLines="0" zoomScale="80" zoomScaleNormal="80" zoomScalePageLayoutView="90" workbookViewId="0">
      <pane ySplit="4" topLeftCell="A6" activePane="bottomLeft" state="frozen"/>
      <selection pane="bottomLeft" activeCell="B2" sqref="B2"/>
    </sheetView>
  </sheetViews>
  <sheetFormatPr defaultColWidth="8.87890625" defaultRowHeight="13"/>
  <cols>
    <col min="1" max="1" width="13.703125" style="48" customWidth="1"/>
    <col min="2" max="2" width="70.703125" style="49" customWidth="1"/>
    <col min="3" max="4" width="7.703125" style="48" customWidth="1"/>
    <col min="5" max="6" width="80.703125" style="48" customWidth="1"/>
    <col min="7" max="7" width="19.703125" style="50" bestFit="1" customWidth="1"/>
    <col min="8" max="8" width="38.41015625" style="56" customWidth="1"/>
    <col min="9" max="9" width="12.87890625" style="48" hidden="1" customWidth="1"/>
    <col min="10" max="16384" width="8.87890625" style="50"/>
  </cols>
  <sheetData>
    <row r="1" spans="1:9" s="48" customFormat="1" ht="39">
      <c r="A1" s="69" t="s">
        <v>78</v>
      </c>
      <c r="B1" s="68" t="s">
        <v>219</v>
      </c>
      <c r="C1" s="380" t="s">
        <v>84</v>
      </c>
      <c r="D1" s="381"/>
      <c r="E1" s="47" t="s">
        <v>220</v>
      </c>
      <c r="G1" s="50"/>
      <c r="H1" s="50"/>
      <c r="I1" s="50"/>
    </row>
    <row r="2" spans="1:9" s="48" customFormat="1" ht="39">
      <c r="A2" s="69" t="s">
        <v>80</v>
      </c>
      <c r="B2" s="70" t="s">
        <v>821</v>
      </c>
      <c r="C2" s="382" t="s">
        <v>97</v>
      </c>
      <c r="D2" s="383"/>
      <c r="E2" s="47" t="s">
        <v>722</v>
      </c>
      <c r="G2" s="50"/>
      <c r="H2" s="50"/>
      <c r="I2" s="50"/>
    </row>
    <row r="3" spans="1:9" s="48" customFormat="1" ht="52">
      <c r="A3" s="69" t="s">
        <v>99</v>
      </c>
      <c r="B3" s="47" t="s">
        <v>221</v>
      </c>
      <c r="C3" s="382" t="s">
        <v>101</v>
      </c>
      <c r="D3" s="383"/>
      <c r="E3" s="47" t="s">
        <v>723</v>
      </c>
      <c r="G3" s="50"/>
      <c r="H3" s="50"/>
      <c r="I3" s="50"/>
    </row>
    <row r="4" spans="1:9" s="48" customFormat="1" ht="27.6" customHeight="1">
      <c r="A4" s="126" t="s">
        <v>41</v>
      </c>
      <c r="B4" s="59" t="s">
        <v>43</v>
      </c>
      <c r="C4" s="57" t="s">
        <v>45</v>
      </c>
      <c r="D4" s="57" t="s">
        <v>47</v>
      </c>
      <c r="E4" s="59" t="s">
        <v>49</v>
      </c>
      <c r="F4" s="59" t="s">
        <v>51</v>
      </c>
      <c r="G4" s="91" t="s">
        <v>53</v>
      </c>
      <c r="H4" s="60" t="s">
        <v>55</v>
      </c>
      <c r="I4" s="92" t="s">
        <v>103</v>
      </c>
    </row>
    <row r="5" spans="1:9" s="48" customFormat="1">
      <c r="A5" s="132" t="s">
        <v>104</v>
      </c>
      <c r="B5" s="62"/>
      <c r="C5" s="61"/>
      <c r="D5" s="61"/>
      <c r="E5" s="61"/>
      <c r="F5" s="61"/>
      <c r="G5" s="94"/>
      <c r="H5" s="62"/>
      <c r="I5" s="61"/>
    </row>
    <row r="6" spans="1:9" s="56" customFormat="1" ht="114" customHeight="1">
      <c r="A6" s="310" t="s">
        <v>222</v>
      </c>
      <c r="B6" s="384" t="s">
        <v>724</v>
      </c>
      <c r="C6" s="103" t="s">
        <v>93</v>
      </c>
      <c r="D6" s="118" t="s">
        <v>59</v>
      </c>
      <c r="E6" s="78" t="s">
        <v>106</v>
      </c>
      <c r="F6" s="172" t="s">
        <v>59</v>
      </c>
      <c r="G6" s="172" t="s">
        <v>59</v>
      </c>
      <c r="H6" s="128" t="s">
        <v>59</v>
      </c>
      <c r="I6" s="95"/>
    </row>
    <row r="7" spans="1:9" s="56" customFormat="1" ht="104">
      <c r="A7" s="90"/>
      <c r="B7" s="399"/>
      <c r="C7" s="87"/>
      <c r="D7" s="83">
        <v>1</v>
      </c>
      <c r="E7" s="47" t="s">
        <v>223</v>
      </c>
      <c r="F7" s="47" t="s">
        <v>224</v>
      </c>
      <c r="G7" s="106"/>
      <c r="H7" s="101"/>
      <c r="I7" s="52">
        <f t="shared" ref="I7:I13" si="0">IF(G7="TBD",1,IF(G7="Fail",1,IF(G7="",1,0)))</f>
        <v>1</v>
      </c>
    </row>
    <row r="8" spans="1:9" s="56" customFormat="1" ht="78">
      <c r="A8" s="90"/>
      <c r="B8" s="399"/>
      <c r="C8" s="87"/>
      <c r="D8" s="84">
        <v>2</v>
      </c>
      <c r="E8" s="47" t="s">
        <v>225</v>
      </c>
      <c r="F8" s="47" t="s">
        <v>226</v>
      </c>
      <c r="G8" s="106"/>
      <c r="H8" s="52"/>
      <c r="I8" s="52">
        <f t="shared" si="0"/>
        <v>1</v>
      </c>
    </row>
    <row r="9" spans="1:9" s="56" customFormat="1" ht="104">
      <c r="A9" s="90"/>
      <c r="B9" s="399"/>
      <c r="C9" s="87"/>
      <c r="D9" s="83">
        <v>3</v>
      </c>
      <c r="E9" s="47" t="s">
        <v>227</v>
      </c>
      <c r="F9" s="47" t="s">
        <v>228</v>
      </c>
      <c r="G9" s="106"/>
      <c r="H9" s="52"/>
      <c r="I9" s="52">
        <f t="shared" si="0"/>
        <v>1</v>
      </c>
    </row>
    <row r="10" spans="1:9" s="56" customFormat="1" ht="78">
      <c r="A10" s="90"/>
      <c r="B10" s="399"/>
      <c r="C10" s="87"/>
      <c r="D10" s="84">
        <v>4</v>
      </c>
      <c r="E10" s="51" t="s">
        <v>229</v>
      </c>
      <c r="F10" s="47" t="s">
        <v>226</v>
      </c>
      <c r="G10" s="106"/>
      <c r="H10" s="52"/>
      <c r="I10" s="52">
        <f t="shared" si="0"/>
        <v>1</v>
      </c>
    </row>
    <row r="11" spans="1:9" s="56" customFormat="1" ht="78">
      <c r="A11" s="90"/>
      <c r="B11" s="399"/>
      <c r="C11" s="87"/>
      <c r="D11" s="83">
        <v>5</v>
      </c>
      <c r="E11" s="47" t="s">
        <v>230</v>
      </c>
      <c r="F11" s="47" t="s">
        <v>226</v>
      </c>
      <c r="G11" s="106"/>
      <c r="H11" s="52"/>
      <c r="I11" s="52">
        <f t="shared" si="0"/>
        <v>1</v>
      </c>
    </row>
    <row r="12" spans="1:9" s="56" customFormat="1" ht="91">
      <c r="A12" s="90"/>
      <c r="B12" s="399"/>
      <c r="C12" s="87"/>
      <c r="D12" s="83">
        <v>6</v>
      </c>
      <c r="E12" s="51" t="s">
        <v>231</v>
      </c>
      <c r="F12" s="47" t="s">
        <v>232</v>
      </c>
      <c r="G12" s="106"/>
      <c r="H12" s="52"/>
      <c r="I12" s="52">
        <f t="shared" si="0"/>
        <v>1</v>
      </c>
    </row>
    <row r="13" spans="1:9" s="56" customFormat="1" ht="78">
      <c r="A13" s="90"/>
      <c r="B13" s="399"/>
      <c r="C13" s="87"/>
      <c r="D13" s="84">
        <v>7</v>
      </c>
      <c r="E13" s="47" t="s">
        <v>233</v>
      </c>
      <c r="F13" s="47" t="s">
        <v>234</v>
      </c>
      <c r="G13" s="106"/>
      <c r="H13" s="52"/>
      <c r="I13" s="52">
        <f t="shared" si="0"/>
        <v>1</v>
      </c>
    </row>
    <row r="14" spans="1:9" ht="39">
      <c r="A14" s="90"/>
      <c r="B14" s="399"/>
      <c r="C14" s="87"/>
      <c r="D14" s="118" t="s">
        <v>59</v>
      </c>
      <c r="E14" s="78" t="s">
        <v>184</v>
      </c>
      <c r="F14" s="172" t="s">
        <v>59</v>
      </c>
      <c r="G14" s="172" t="s">
        <v>59</v>
      </c>
      <c r="H14" s="128" t="s">
        <v>59</v>
      </c>
      <c r="I14" s="77"/>
    </row>
    <row r="15" spans="1:9" s="56" customFormat="1" ht="65">
      <c r="A15" s="73"/>
      <c r="B15" s="398"/>
      <c r="C15" s="74"/>
      <c r="D15" s="83">
        <v>8</v>
      </c>
      <c r="E15" s="51" t="s">
        <v>235</v>
      </c>
      <c r="F15" s="47" t="s">
        <v>236</v>
      </c>
      <c r="G15" s="106"/>
      <c r="H15" s="52"/>
      <c r="I15" s="52">
        <f>IF(G15="TBD",1,IF(G15="Fail",1,IF(G15="",1,0)))</f>
        <v>1</v>
      </c>
    </row>
    <row r="16" spans="1:9" ht="7.95" customHeight="1">
      <c r="A16" s="145"/>
      <c r="B16" s="146"/>
      <c r="C16" s="147"/>
      <c r="D16" s="148"/>
      <c r="E16" s="149"/>
      <c r="F16" s="150"/>
      <c r="G16" s="151"/>
      <c r="H16" s="152"/>
      <c r="I16" s="153"/>
    </row>
    <row r="17" spans="1:9" ht="116.25" customHeight="1">
      <c r="A17" s="312" t="s">
        <v>237</v>
      </c>
      <c r="B17" s="384" t="s">
        <v>725</v>
      </c>
      <c r="C17" s="103" t="s">
        <v>126</v>
      </c>
      <c r="D17" s="118" t="s">
        <v>59</v>
      </c>
      <c r="E17" s="78" t="s">
        <v>188</v>
      </c>
      <c r="F17" s="172" t="s">
        <v>59</v>
      </c>
      <c r="G17" s="172" t="s">
        <v>59</v>
      </c>
      <c r="H17" s="128" t="s">
        <v>59</v>
      </c>
      <c r="I17" s="95"/>
    </row>
    <row r="18" spans="1:9" ht="104">
      <c r="A18" s="173"/>
      <c r="B18" s="399"/>
      <c r="C18" s="121"/>
      <c r="D18" s="83">
        <v>1</v>
      </c>
      <c r="E18" s="47" t="s">
        <v>238</v>
      </c>
      <c r="F18" s="47" t="s">
        <v>239</v>
      </c>
      <c r="G18" s="106"/>
      <c r="H18" s="101"/>
      <c r="I18" s="52">
        <f t="shared" ref="I18:I24" si="1">IF(G18="TBD",1,IF(G18="Fail",1,IF(G18="",1,0)))</f>
        <v>1</v>
      </c>
    </row>
    <row r="19" spans="1:9" ht="91">
      <c r="A19" s="173"/>
      <c r="B19" s="399"/>
      <c r="C19" s="121"/>
      <c r="D19" s="84">
        <v>2</v>
      </c>
      <c r="E19" s="47" t="s">
        <v>240</v>
      </c>
      <c r="F19" s="47" t="s">
        <v>241</v>
      </c>
      <c r="G19" s="106"/>
      <c r="H19" s="52"/>
      <c r="I19" s="52">
        <f t="shared" si="1"/>
        <v>1</v>
      </c>
    </row>
    <row r="20" spans="1:9" ht="91">
      <c r="A20" s="173"/>
      <c r="B20" s="399"/>
      <c r="C20" s="121"/>
      <c r="D20" s="83">
        <v>3</v>
      </c>
      <c r="E20" s="47" t="s">
        <v>242</v>
      </c>
      <c r="F20" s="47" t="s">
        <v>243</v>
      </c>
      <c r="G20" s="106"/>
      <c r="H20" s="52"/>
      <c r="I20" s="52">
        <f t="shared" si="1"/>
        <v>1</v>
      </c>
    </row>
    <row r="21" spans="1:9" ht="91">
      <c r="A21" s="173"/>
      <c r="B21" s="399"/>
      <c r="C21" s="121"/>
      <c r="D21" s="84">
        <v>4</v>
      </c>
      <c r="E21" s="51" t="s">
        <v>244</v>
      </c>
      <c r="F21" s="47" t="s">
        <v>241</v>
      </c>
      <c r="G21" s="106"/>
      <c r="H21" s="52"/>
      <c r="I21" s="52">
        <f t="shared" si="1"/>
        <v>1</v>
      </c>
    </row>
    <row r="22" spans="1:9" ht="91">
      <c r="A22" s="173"/>
      <c r="B22" s="399"/>
      <c r="C22" s="121"/>
      <c r="D22" s="83">
        <v>5</v>
      </c>
      <c r="E22" s="47" t="s">
        <v>245</v>
      </c>
      <c r="F22" s="47" t="s">
        <v>241</v>
      </c>
      <c r="G22" s="106"/>
      <c r="H22" s="52"/>
      <c r="I22" s="52">
        <f t="shared" si="1"/>
        <v>1</v>
      </c>
    </row>
    <row r="23" spans="1:9" ht="124.5" customHeight="1">
      <c r="A23" s="173"/>
      <c r="B23" s="399"/>
      <c r="C23" s="121"/>
      <c r="D23" s="83">
        <v>6</v>
      </c>
      <c r="E23" s="51" t="s">
        <v>246</v>
      </c>
      <c r="F23" s="47" t="s">
        <v>247</v>
      </c>
      <c r="G23" s="106"/>
      <c r="H23" s="52"/>
      <c r="I23" s="52">
        <f t="shared" si="1"/>
        <v>1</v>
      </c>
    </row>
    <row r="24" spans="1:9" ht="91">
      <c r="A24" s="173"/>
      <c r="B24" s="168"/>
      <c r="C24" s="121"/>
      <c r="D24" s="84">
        <v>7</v>
      </c>
      <c r="E24" s="47" t="s">
        <v>248</v>
      </c>
      <c r="F24" s="47" t="s">
        <v>249</v>
      </c>
      <c r="G24" s="106"/>
      <c r="H24" s="52"/>
      <c r="I24" s="52">
        <f t="shared" si="1"/>
        <v>1</v>
      </c>
    </row>
    <row r="25" spans="1:9" ht="39">
      <c r="A25" s="174"/>
      <c r="B25" s="136"/>
      <c r="C25" s="121"/>
      <c r="D25" s="118" t="s">
        <v>59</v>
      </c>
      <c r="E25" s="78" t="s">
        <v>198</v>
      </c>
      <c r="F25" s="172" t="s">
        <v>59</v>
      </c>
      <c r="G25" s="172" t="s">
        <v>59</v>
      </c>
      <c r="H25" s="128" t="s">
        <v>59</v>
      </c>
      <c r="I25" s="77"/>
    </row>
    <row r="26" spans="1:9" ht="117">
      <c r="A26" s="107"/>
      <c r="B26" s="138"/>
      <c r="C26" s="122"/>
      <c r="D26" s="83">
        <v>8</v>
      </c>
      <c r="E26" s="51" t="s">
        <v>250</v>
      </c>
      <c r="F26" s="47" t="s">
        <v>251</v>
      </c>
      <c r="G26" s="106"/>
      <c r="H26" s="52"/>
      <c r="I26" s="52">
        <f>IF(G26="TBD",1,IF(G26="Fail",1,IF(G26="",1,0)))</f>
        <v>1</v>
      </c>
    </row>
    <row r="27" spans="1:9">
      <c r="A27" s="132" t="s">
        <v>123</v>
      </c>
      <c r="B27" s="62"/>
      <c r="C27" s="133"/>
      <c r="D27" s="61"/>
      <c r="E27" s="61"/>
      <c r="F27" s="61"/>
      <c r="G27" s="119"/>
      <c r="H27" s="63"/>
      <c r="I27" s="63"/>
    </row>
    <row r="28" spans="1:9">
      <c r="G28" s="96"/>
      <c r="I28" s="48">
        <v>4</v>
      </c>
    </row>
    <row r="29" spans="1:9">
      <c r="A29" s="132" t="s">
        <v>200</v>
      </c>
      <c r="B29" s="62"/>
      <c r="C29" s="133"/>
      <c r="D29" s="61"/>
      <c r="E29" s="61"/>
      <c r="F29" s="61"/>
      <c r="G29" s="119"/>
      <c r="H29" s="63"/>
      <c r="I29" s="63"/>
    </row>
    <row r="30" spans="1:9" ht="123.75" customHeight="1">
      <c r="A30" s="311" t="s">
        <v>252</v>
      </c>
      <c r="B30" s="67" t="s">
        <v>726</v>
      </c>
      <c r="C30" s="103" t="s">
        <v>93</v>
      </c>
      <c r="D30" s="83">
        <v>1</v>
      </c>
      <c r="E30" s="47" t="s">
        <v>253</v>
      </c>
      <c r="F30" s="53" t="s">
        <v>203</v>
      </c>
      <c r="G30" s="106"/>
      <c r="H30" s="54"/>
      <c r="I30" s="52">
        <f>IF(G30="TBD",1,IF(G30="Fail",1,IF(G30="",1,0)))</f>
        <v>1</v>
      </c>
    </row>
    <row r="31" spans="1:9">
      <c r="A31" s="132" t="s">
        <v>204</v>
      </c>
      <c r="B31" s="62"/>
      <c r="C31" s="133"/>
      <c r="D31" s="61"/>
      <c r="E31" s="61"/>
      <c r="F31" s="61"/>
      <c r="G31" s="119"/>
      <c r="H31" s="63"/>
      <c r="I31" s="63"/>
    </row>
    <row r="32" spans="1:9">
      <c r="G32" s="96"/>
      <c r="I32" s="48">
        <v>4</v>
      </c>
    </row>
    <row r="33" spans="1:9">
      <c r="A33" s="140" t="s">
        <v>727</v>
      </c>
      <c r="B33" s="80"/>
      <c r="C33" s="142"/>
      <c r="D33" s="85"/>
      <c r="E33" s="85"/>
      <c r="F33" s="61"/>
      <c r="G33" s="119"/>
      <c r="H33" s="63"/>
      <c r="I33" s="63"/>
    </row>
    <row r="34" spans="1:9" ht="167.25" customHeight="1">
      <c r="A34" s="313" t="s">
        <v>254</v>
      </c>
      <c r="B34" s="123" t="s">
        <v>728</v>
      </c>
      <c r="C34" s="180" t="s">
        <v>93</v>
      </c>
      <c r="D34" s="175"/>
      <c r="E34" s="175" t="s">
        <v>255</v>
      </c>
      <c r="F34" s="175" t="s">
        <v>256</v>
      </c>
      <c r="G34" s="106"/>
      <c r="H34" s="54"/>
      <c r="I34" s="52">
        <f>IF(G34="TBD",1,IF(G34="Fail",1,IF(G34="",1,0)))</f>
        <v>1</v>
      </c>
    </row>
    <row r="35" spans="1:9" ht="39">
      <c r="A35" s="120"/>
      <c r="B35" s="124"/>
      <c r="C35" s="181"/>
      <c r="D35" s="165"/>
      <c r="E35" s="165"/>
      <c r="F35" s="175" t="s">
        <v>257</v>
      </c>
      <c r="G35" s="106"/>
      <c r="H35" s="54"/>
      <c r="I35" s="52">
        <f>IF(G35="TBD",1,IF(G35="Fail",1,IF(G35="",1,0)))</f>
        <v>1</v>
      </c>
    </row>
    <row r="36" spans="1:9" ht="7.95" customHeight="1">
      <c r="A36" s="183"/>
      <c r="B36" s="182"/>
      <c r="C36" s="179"/>
      <c r="D36" s="178"/>
      <c r="E36" s="176"/>
      <c r="F36" s="150"/>
      <c r="G36" s="151"/>
      <c r="H36" s="152"/>
      <c r="I36" s="153"/>
    </row>
    <row r="37" spans="1:9" ht="136.5" customHeight="1">
      <c r="A37" s="313" t="s">
        <v>258</v>
      </c>
      <c r="B37" s="127" t="s">
        <v>729</v>
      </c>
      <c r="C37" s="134" t="s">
        <v>93</v>
      </c>
      <c r="D37" s="83">
        <v>1</v>
      </c>
      <c r="E37" s="47" t="s">
        <v>259</v>
      </c>
      <c r="F37" s="47" t="s">
        <v>210</v>
      </c>
      <c r="G37" s="106"/>
      <c r="H37" s="54"/>
      <c r="I37" s="52">
        <f>IF(G37="TBD",1,IF(G37="Fail",1,IF(G37="",1,0)))</f>
        <v>1</v>
      </c>
    </row>
    <row r="38" spans="1:9" ht="8.25" customHeight="1">
      <c r="A38" s="145"/>
      <c r="B38" s="146"/>
      <c r="C38" s="147"/>
      <c r="D38" s="148"/>
      <c r="E38" s="149"/>
      <c r="F38" s="150"/>
      <c r="G38" s="151"/>
      <c r="H38" s="152"/>
      <c r="I38" s="153"/>
    </row>
    <row r="39" spans="1:9" ht="78">
      <c r="A39" s="313" t="s">
        <v>260</v>
      </c>
      <c r="B39" s="384" t="s">
        <v>730</v>
      </c>
      <c r="C39" s="134" t="s">
        <v>93</v>
      </c>
      <c r="D39" s="83">
        <v>1</v>
      </c>
      <c r="E39" s="47" t="s">
        <v>731</v>
      </c>
      <c r="F39" s="53" t="s">
        <v>213</v>
      </c>
      <c r="G39" s="106"/>
      <c r="H39" s="54"/>
      <c r="I39" s="52">
        <f>IF(G39="TBD",1,IF(G39="Fail",1,IF(G39="",1,0)))</f>
        <v>1</v>
      </c>
    </row>
    <row r="40" spans="1:9" ht="91">
      <c r="A40" s="120"/>
      <c r="B40" s="398"/>
      <c r="C40" s="143"/>
      <c r="D40" s="83">
        <v>2</v>
      </c>
      <c r="E40" s="47" t="s">
        <v>261</v>
      </c>
      <c r="F40" s="53" t="s">
        <v>215</v>
      </c>
      <c r="G40" s="106"/>
      <c r="H40" s="54"/>
      <c r="I40" s="52">
        <f>IF(G40="TBD",1,IF(G40="Fail",1,IF(G40="",1,0)))</f>
        <v>1</v>
      </c>
    </row>
    <row r="41" spans="1:9" ht="7.95" customHeight="1">
      <c r="A41" s="145"/>
      <c r="B41" s="146"/>
      <c r="C41" s="147"/>
      <c r="D41" s="148"/>
      <c r="E41" s="149"/>
      <c r="F41" s="150"/>
      <c r="G41" s="151"/>
      <c r="H41" s="152"/>
      <c r="I41" s="153"/>
    </row>
    <row r="42" spans="1:9" ht="117">
      <c r="A42" s="313" t="s">
        <v>262</v>
      </c>
      <c r="B42" s="127" t="s">
        <v>263</v>
      </c>
      <c r="C42" s="134" t="s">
        <v>162</v>
      </c>
      <c r="D42" s="185">
        <v>1</v>
      </c>
      <c r="E42" s="47" t="s">
        <v>264</v>
      </c>
      <c r="F42" s="72" t="s">
        <v>265</v>
      </c>
      <c r="G42" s="106"/>
      <c r="H42" s="54"/>
      <c r="I42" s="52">
        <f>IF(G42="TBD",1,IF(G42="Fail",1,IF(G42="",1,0)))</f>
        <v>1</v>
      </c>
    </row>
    <row r="43" spans="1:9" ht="52">
      <c r="A43" s="125"/>
      <c r="B43" s="139" t="s">
        <v>266</v>
      </c>
      <c r="C43" s="144"/>
      <c r="D43" s="185">
        <v>2</v>
      </c>
      <c r="E43" s="47" t="s">
        <v>267</v>
      </c>
      <c r="F43" s="72" t="s">
        <v>268</v>
      </c>
      <c r="G43" s="106"/>
      <c r="H43" s="54"/>
      <c r="I43" s="52">
        <f>IF(G43="TBD",1,IF(G43="Fail",1,IF(G43="",1,0)))</f>
        <v>1</v>
      </c>
    </row>
    <row r="44" spans="1:9" ht="117">
      <c r="A44" s="125"/>
      <c r="B44" s="139"/>
      <c r="C44" s="144"/>
      <c r="D44" s="185">
        <v>3</v>
      </c>
      <c r="E44" s="47" t="s">
        <v>269</v>
      </c>
      <c r="F44" s="72" t="s">
        <v>265</v>
      </c>
      <c r="G44" s="106"/>
      <c r="H44" s="54"/>
      <c r="I44" s="52">
        <f>IF(G44="TBD",1,IF(G44="Fail",1,IF(G44="",1,0)))</f>
        <v>1</v>
      </c>
    </row>
    <row r="45" spans="1:9" ht="39">
      <c r="A45" s="120"/>
      <c r="B45" s="141"/>
      <c r="C45" s="143"/>
      <c r="D45" s="185">
        <v>4</v>
      </c>
      <c r="E45" s="47" t="s">
        <v>270</v>
      </c>
      <c r="F45" s="72" t="s">
        <v>271</v>
      </c>
      <c r="G45" s="106"/>
      <c r="H45" s="54"/>
      <c r="I45" s="52">
        <f>IF(G45="TBD",1,IF(G45="Fail",1,IF(G45="",1,0)))</f>
        <v>1</v>
      </c>
    </row>
    <row r="46" spans="1:9">
      <c r="A46" s="169" t="s">
        <v>732</v>
      </c>
      <c r="B46" s="81"/>
      <c r="C46" s="186"/>
      <c r="D46" s="61"/>
      <c r="E46" s="61"/>
      <c r="F46" s="61"/>
      <c r="G46" s="119"/>
      <c r="H46" s="63"/>
      <c r="I46" s="63"/>
    </row>
    <row r="47" spans="1:9">
      <c r="G47" s="96"/>
      <c r="I47" s="48">
        <v>4</v>
      </c>
    </row>
    <row r="48" spans="1:9">
      <c r="A48" s="132" t="s">
        <v>150</v>
      </c>
      <c r="B48" s="62"/>
      <c r="C48" s="133"/>
      <c r="D48" s="61"/>
      <c r="E48" s="61"/>
      <c r="F48" s="61"/>
      <c r="G48" s="119"/>
      <c r="H48" s="63"/>
      <c r="I48" s="63"/>
    </row>
    <row r="49" spans="1:9" ht="117">
      <c r="A49" s="314" t="s">
        <v>272</v>
      </c>
      <c r="B49" s="308" t="s">
        <v>733</v>
      </c>
      <c r="C49" s="103" t="s">
        <v>93</v>
      </c>
      <c r="D49" s="306">
        <v>1</v>
      </c>
      <c r="E49" s="47" t="s">
        <v>716</v>
      </c>
      <c r="F49" s="72" t="s">
        <v>152</v>
      </c>
      <c r="G49" s="106"/>
      <c r="H49" s="307"/>
      <c r="I49" s="52">
        <f>IF(G49="TBD",1,IF(G49="Fail",1,IF(G49="",1,0)))</f>
        <v>1</v>
      </c>
    </row>
    <row r="50" spans="1:9">
      <c r="A50" s="132" t="s">
        <v>153</v>
      </c>
      <c r="B50" s="62"/>
      <c r="C50" s="133"/>
      <c r="D50" s="61"/>
      <c r="E50" s="61"/>
      <c r="F50" s="61"/>
      <c r="G50" s="119"/>
      <c r="H50" s="63"/>
      <c r="I50" s="63"/>
    </row>
    <row r="51" spans="1:9">
      <c r="G51" s="96"/>
      <c r="I51" s="48">
        <v>1</v>
      </c>
    </row>
    <row r="52" spans="1:9">
      <c r="A52" s="132" t="s">
        <v>124</v>
      </c>
      <c r="B52" s="62"/>
      <c r="C52" s="133"/>
      <c r="D52" s="61"/>
      <c r="E52" s="61"/>
      <c r="F52" s="61"/>
      <c r="G52" s="119"/>
      <c r="H52" s="63"/>
      <c r="I52" s="63"/>
    </row>
    <row r="53" spans="1:9" ht="104">
      <c r="A53" s="311" t="s">
        <v>273</v>
      </c>
      <c r="B53" s="67" t="s">
        <v>710</v>
      </c>
      <c r="C53" s="65" t="s">
        <v>126</v>
      </c>
      <c r="D53" s="47">
        <v>1</v>
      </c>
      <c r="E53" s="47" t="s">
        <v>274</v>
      </c>
      <c r="F53" s="72" t="s">
        <v>155</v>
      </c>
      <c r="G53" s="106"/>
      <c r="H53" s="54"/>
      <c r="I53" s="52">
        <f>IF(G53="TBD",1,IF(G53="Fail",1,IF(G53="",1,0)))</f>
        <v>1</v>
      </c>
    </row>
    <row r="54" spans="1:9">
      <c r="A54" s="132" t="s">
        <v>129</v>
      </c>
      <c r="B54" s="62"/>
      <c r="C54" s="61"/>
      <c r="D54" s="61"/>
      <c r="E54" s="61"/>
      <c r="F54" s="61"/>
      <c r="G54" s="119"/>
      <c r="H54" s="63"/>
      <c r="I54" s="63"/>
    </row>
    <row r="55" spans="1:9">
      <c r="I55" s="48">
        <f>SUM(I6:I53)</f>
        <v>41</v>
      </c>
    </row>
    <row r="56" spans="1:9">
      <c r="I56" s="48">
        <v>41</v>
      </c>
    </row>
    <row r="57" spans="1:9">
      <c r="A57" s="48" t="s">
        <v>0</v>
      </c>
    </row>
  </sheetData>
  <sortState xmlns:xlrd2="http://schemas.microsoft.com/office/spreadsheetml/2017/richdata2" ref="A9:M17">
    <sortCondition ref="A9:A17"/>
  </sortState>
  <customSheetViews>
    <customSheetView guid="{AA267803-3D15-473C-9E2D-9DBCE3939576}" scale="90" fitToPage="1" topLeftCell="A26">
      <selection activeCell="C29" sqref="C29"/>
      <pageMargins left="0" right="0" top="0" bottom="0" header="0" footer="0"/>
    </customSheetView>
  </customSheetViews>
  <mergeCells count="6">
    <mergeCell ref="B39:B40"/>
    <mergeCell ref="C1:D1"/>
    <mergeCell ref="C2:D2"/>
    <mergeCell ref="C3:D3"/>
    <mergeCell ref="B6:B15"/>
    <mergeCell ref="B17:B23"/>
  </mergeCells>
  <phoneticPr fontId="30" type="noConversion"/>
  <dataValidations count="1">
    <dataValidation type="list" allowBlank="1" showInputMessage="1" showErrorMessage="1" sqref="F30" xr:uid="{00000000-0002-0000-0900-000000000000}">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B41E6CE0-23CC-4142-B416-5B11A7A710AF}">
          <x14:formula1>
            <xm:f>Introduction!$B$94:$B$97</xm:f>
          </x14:formula1>
          <xm:sqref>G53 G49 G42:G45 G39:G40 G37 G34:G35 G30 G26 G18:G24 G15 G7:G13</xm:sqref>
        </x14:dataValidation>
      </x14:dataValidations>
    </ex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32"/>
  <sheetViews>
    <sheetView showGridLines="0" zoomScale="80" zoomScaleNormal="80" zoomScalePageLayoutView="90" workbookViewId="0">
      <pane ySplit="4" topLeftCell="A5" activePane="bottomLeft" state="frozen"/>
      <selection pane="bottomLeft" activeCell="B2" sqref="B2"/>
    </sheetView>
  </sheetViews>
  <sheetFormatPr defaultColWidth="8.87890625" defaultRowHeight="13"/>
  <cols>
    <col min="1" max="1" width="13.703125" style="48" customWidth="1"/>
    <col min="2" max="2" width="70.703125" style="49" customWidth="1"/>
    <col min="3" max="4" width="7.703125" style="48" customWidth="1"/>
    <col min="5" max="6" width="80.703125" style="48" customWidth="1"/>
    <col min="7" max="7" width="19.703125" style="50" bestFit="1" customWidth="1"/>
    <col min="8" max="8" width="32.41015625" style="56" customWidth="1"/>
    <col min="9" max="9" width="12" style="48" hidden="1" customWidth="1"/>
    <col min="10" max="16384" width="8.87890625" style="50"/>
  </cols>
  <sheetData>
    <row r="1" spans="1:9" s="48" customFormat="1" ht="26">
      <c r="A1" s="69" t="s">
        <v>78</v>
      </c>
      <c r="B1" s="68" t="s">
        <v>275</v>
      </c>
      <c r="C1" s="380" t="s">
        <v>84</v>
      </c>
      <c r="D1" s="381"/>
      <c r="E1" s="47" t="s">
        <v>276</v>
      </c>
      <c r="G1" s="50"/>
      <c r="H1" s="50"/>
      <c r="I1" s="50"/>
    </row>
    <row r="2" spans="1:9" s="48" customFormat="1" ht="117">
      <c r="A2" s="69" t="s">
        <v>80</v>
      </c>
      <c r="B2" s="70" t="s">
        <v>821</v>
      </c>
      <c r="C2" s="382" t="s">
        <v>97</v>
      </c>
      <c r="D2" s="383"/>
      <c r="E2" s="47" t="s">
        <v>277</v>
      </c>
      <c r="G2" s="50"/>
      <c r="H2" s="50"/>
      <c r="I2" s="50"/>
    </row>
    <row r="3" spans="1:9" s="48" customFormat="1" ht="26">
      <c r="A3" s="69" t="s">
        <v>99</v>
      </c>
      <c r="B3" s="47" t="s">
        <v>278</v>
      </c>
      <c r="C3" s="382" t="s">
        <v>101</v>
      </c>
      <c r="D3" s="383"/>
      <c r="E3" s="47" t="s">
        <v>279</v>
      </c>
      <c r="G3" s="50"/>
      <c r="H3" s="50"/>
      <c r="I3" s="50"/>
    </row>
    <row r="4" spans="1:9" s="48" customFormat="1">
      <c r="A4" s="126" t="s">
        <v>41</v>
      </c>
      <c r="B4" s="59" t="s">
        <v>43</v>
      </c>
      <c r="C4" s="57" t="s">
        <v>45</v>
      </c>
      <c r="D4" s="57" t="s">
        <v>47</v>
      </c>
      <c r="E4" s="59" t="s">
        <v>49</v>
      </c>
      <c r="F4" s="59" t="s">
        <v>51</v>
      </c>
      <c r="G4" s="91" t="s">
        <v>53</v>
      </c>
      <c r="H4" s="60" t="s">
        <v>55</v>
      </c>
      <c r="I4" s="92" t="s">
        <v>103</v>
      </c>
    </row>
    <row r="5" spans="1:9">
      <c r="A5" s="132" t="s">
        <v>104</v>
      </c>
      <c r="B5" s="62"/>
      <c r="C5" s="61"/>
      <c r="D5" s="61"/>
      <c r="E5" s="61"/>
      <c r="F5" s="61"/>
      <c r="G5" s="119"/>
      <c r="H5" s="63"/>
      <c r="I5" s="131"/>
    </row>
    <row r="6" spans="1:9" ht="103.5" customHeight="1">
      <c r="A6" s="313" t="s">
        <v>280</v>
      </c>
      <c r="B6" s="384" t="s">
        <v>705</v>
      </c>
      <c r="C6" s="103" t="s">
        <v>93</v>
      </c>
      <c r="D6" s="118" t="s">
        <v>59</v>
      </c>
      <c r="E6" s="315" t="s">
        <v>172</v>
      </c>
      <c r="F6" s="172" t="s">
        <v>59</v>
      </c>
      <c r="G6" s="172" t="s">
        <v>59</v>
      </c>
      <c r="H6" s="128" t="s">
        <v>59</v>
      </c>
      <c r="I6" s="167"/>
    </row>
    <row r="7" spans="1:9" ht="104">
      <c r="A7" s="135"/>
      <c r="B7" s="399"/>
      <c r="C7" s="130"/>
      <c r="D7" s="83">
        <v>1</v>
      </c>
      <c r="E7" s="47" t="s">
        <v>281</v>
      </c>
      <c r="F7" s="47" t="s">
        <v>282</v>
      </c>
      <c r="G7" s="106"/>
      <c r="H7" s="102"/>
      <c r="I7" s="52">
        <f t="shared" ref="I7:I13" si="0">IF(G7="TBD",1,IF(G7="Fail",1,IF(G7="",1,0)))</f>
        <v>1</v>
      </c>
    </row>
    <row r="8" spans="1:9" ht="82.95" customHeight="1">
      <c r="A8" s="135"/>
      <c r="B8" s="399"/>
      <c r="C8" s="130"/>
      <c r="D8" s="84">
        <v>2</v>
      </c>
      <c r="E8" s="47" t="s">
        <v>283</v>
      </c>
      <c r="F8" s="47" t="s">
        <v>282</v>
      </c>
      <c r="G8" s="106"/>
      <c r="H8" s="102"/>
      <c r="I8" s="52">
        <f t="shared" si="0"/>
        <v>1</v>
      </c>
    </row>
    <row r="9" spans="1:9" ht="104">
      <c r="A9" s="135"/>
      <c r="B9" s="399"/>
      <c r="C9" s="130"/>
      <c r="D9" s="83">
        <v>3</v>
      </c>
      <c r="E9" s="47" t="s">
        <v>284</v>
      </c>
      <c r="F9" s="47" t="s">
        <v>285</v>
      </c>
      <c r="G9" s="106"/>
      <c r="H9" s="102"/>
      <c r="I9" s="52">
        <f t="shared" si="0"/>
        <v>1</v>
      </c>
    </row>
    <row r="10" spans="1:9" ht="82.95" customHeight="1">
      <c r="A10" s="135"/>
      <c r="B10" s="399"/>
      <c r="C10" s="130"/>
      <c r="D10" s="84">
        <v>4</v>
      </c>
      <c r="E10" s="51" t="s">
        <v>286</v>
      </c>
      <c r="F10" s="47" t="s">
        <v>282</v>
      </c>
      <c r="G10" s="106"/>
      <c r="H10" s="102"/>
      <c r="I10" s="52">
        <f t="shared" si="0"/>
        <v>1</v>
      </c>
    </row>
    <row r="11" spans="1:9" ht="78">
      <c r="A11" s="135"/>
      <c r="B11" s="399"/>
      <c r="C11" s="130"/>
      <c r="D11" s="83">
        <v>5</v>
      </c>
      <c r="E11" s="47" t="s">
        <v>287</v>
      </c>
      <c r="F11" s="47" t="s">
        <v>282</v>
      </c>
      <c r="G11" s="106"/>
      <c r="H11" s="102"/>
      <c r="I11" s="52">
        <f t="shared" si="0"/>
        <v>1</v>
      </c>
    </row>
    <row r="12" spans="1:9" ht="91">
      <c r="A12" s="135"/>
      <c r="B12" s="399"/>
      <c r="C12" s="130"/>
      <c r="D12" s="83">
        <v>6</v>
      </c>
      <c r="E12" s="51" t="s">
        <v>288</v>
      </c>
      <c r="F12" s="47" t="s">
        <v>289</v>
      </c>
      <c r="G12" s="106"/>
      <c r="H12" s="102"/>
      <c r="I12" s="52">
        <f t="shared" si="0"/>
        <v>1</v>
      </c>
    </row>
    <row r="13" spans="1:9" ht="82.95" customHeight="1">
      <c r="A13" s="135"/>
      <c r="B13" s="399"/>
      <c r="C13" s="130"/>
      <c r="D13" s="84">
        <v>7</v>
      </c>
      <c r="E13" s="47" t="s">
        <v>290</v>
      </c>
      <c r="F13" s="47" t="s">
        <v>291</v>
      </c>
      <c r="G13" s="106"/>
      <c r="H13" s="102"/>
      <c r="I13" s="52">
        <f t="shared" si="0"/>
        <v>1</v>
      </c>
    </row>
    <row r="14" spans="1:9" ht="39">
      <c r="A14" s="135"/>
      <c r="B14" s="399"/>
      <c r="C14" s="87"/>
      <c r="D14" s="118" t="s">
        <v>59</v>
      </c>
      <c r="E14" s="78" t="s">
        <v>292</v>
      </c>
      <c r="F14" s="172" t="s">
        <v>59</v>
      </c>
      <c r="G14" s="172" t="s">
        <v>59</v>
      </c>
      <c r="H14" s="128" t="s">
        <v>59</v>
      </c>
      <c r="I14" s="77"/>
    </row>
    <row r="15" spans="1:9" ht="78">
      <c r="A15" s="137"/>
      <c r="B15" s="398"/>
      <c r="C15" s="129"/>
      <c r="D15" s="83">
        <v>8</v>
      </c>
      <c r="E15" s="51" t="s">
        <v>293</v>
      </c>
      <c r="F15" s="47" t="s">
        <v>294</v>
      </c>
      <c r="G15" s="106"/>
      <c r="H15" s="102"/>
      <c r="I15" s="52">
        <f>IF(G15="TBD",1,IF(G15="Fail",1,IF(G15="",1,0)))</f>
        <v>1</v>
      </c>
    </row>
    <row r="16" spans="1:9">
      <c r="A16" s="132" t="s">
        <v>123</v>
      </c>
      <c r="B16" s="62"/>
      <c r="C16" s="61"/>
      <c r="D16" s="61"/>
      <c r="E16" s="61"/>
      <c r="F16" s="61"/>
      <c r="G16" s="119"/>
      <c r="H16" s="63"/>
      <c r="I16" s="61"/>
    </row>
    <row r="17" spans="1:9">
      <c r="I17" s="48">
        <f>SUM(I6:I15)</f>
        <v>8</v>
      </c>
    </row>
    <row r="18" spans="1:9">
      <c r="A18" s="132" t="s">
        <v>150</v>
      </c>
      <c r="B18" s="62"/>
      <c r="C18" s="61"/>
      <c r="D18" s="61"/>
      <c r="E18" s="61"/>
      <c r="F18" s="61"/>
      <c r="G18" s="119"/>
      <c r="H18" s="63"/>
      <c r="I18" s="61"/>
    </row>
    <row r="19" spans="1:9" ht="123" customHeight="1">
      <c r="A19" s="314" t="s">
        <v>295</v>
      </c>
      <c r="B19" s="308" t="s">
        <v>715</v>
      </c>
      <c r="C19" s="65" t="s">
        <v>93</v>
      </c>
      <c r="D19" s="171" t="s">
        <v>59</v>
      </c>
      <c r="E19" s="47" t="s">
        <v>716</v>
      </c>
      <c r="F19" s="72" t="s">
        <v>152</v>
      </c>
      <c r="G19" s="106"/>
      <c r="H19" s="47"/>
      <c r="I19" s="52">
        <f>IF(G19="TBD",1,IF(G19="Fail",1,IF(G19="",1,0)))</f>
        <v>1</v>
      </c>
    </row>
    <row r="20" spans="1:9">
      <c r="A20" s="132" t="s">
        <v>296</v>
      </c>
      <c r="B20" s="62"/>
      <c r="C20" s="61"/>
      <c r="D20" s="61"/>
      <c r="E20" s="61"/>
      <c r="F20" s="61"/>
      <c r="G20" s="119"/>
      <c r="H20" s="63"/>
      <c r="I20" s="61"/>
    </row>
    <row r="21" spans="1:9">
      <c r="I21" s="48">
        <v>1</v>
      </c>
    </row>
    <row r="22" spans="1:9">
      <c r="A22" s="132" t="s">
        <v>717</v>
      </c>
      <c r="B22" s="62"/>
      <c r="C22" s="61"/>
      <c r="D22" s="61"/>
      <c r="E22" s="61"/>
      <c r="F22" s="61"/>
      <c r="G22" s="119"/>
      <c r="H22" s="63"/>
      <c r="I22" s="61"/>
    </row>
    <row r="23" spans="1:9" ht="143">
      <c r="A23" s="311" t="s">
        <v>297</v>
      </c>
      <c r="B23" s="67" t="s">
        <v>718</v>
      </c>
      <c r="C23" s="65" t="s">
        <v>162</v>
      </c>
      <c r="D23" s="171">
        <v>1</v>
      </c>
      <c r="E23" s="47" t="s">
        <v>298</v>
      </c>
      <c r="F23" s="72" t="s">
        <v>299</v>
      </c>
      <c r="G23" s="106"/>
      <c r="H23" s="54"/>
      <c r="I23" s="52">
        <f>IF(G23="TBD",1,IF(G23="Fail",1,IF(G23="",1,0)))</f>
        <v>1</v>
      </c>
    </row>
    <row r="24" spans="1:9" ht="7.95" customHeight="1">
      <c r="A24" s="155"/>
      <c r="B24" s="156"/>
      <c r="C24" s="160"/>
      <c r="D24" s="156"/>
      <c r="E24" s="156"/>
      <c r="F24" s="157"/>
      <c r="G24" s="158"/>
      <c r="H24" s="159"/>
      <c r="I24" s="52">
        <f>IF(G24="TBD",1,IF(G24="Fail",1,IF(G24="",1,0)))</f>
        <v>1</v>
      </c>
    </row>
    <row r="25" spans="1:9" ht="203.25" customHeight="1">
      <c r="A25" s="311" t="s">
        <v>300</v>
      </c>
      <c r="B25" s="67" t="s">
        <v>719</v>
      </c>
      <c r="C25" s="65" t="s">
        <v>162</v>
      </c>
      <c r="D25" s="171">
        <v>1</v>
      </c>
      <c r="E25" s="47" t="s">
        <v>301</v>
      </c>
      <c r="F25" s="72" t="s">
        <v>271</v>
      </c>
      <c r="G25" s="106"/>
      <c r="H25" s="54"/>
      <c r="I25" s="52">
        <f>IF(G25="TBD",1,IF(G25="Fail",1,IF(G25="",1,0)))</f>
        <v>1</v>
      </c>
    </row>
    <row r="26" spans="1:9">
      <c r="A26" s="132" t="s">
        <v>720</v>
      </c>
      <c r="B26" s="62"/>
      <c r="C26" s="61"/>
      <c r="D26" s="61"/>
      <c r="E26" s="61"/>
      <c r="F26" s="61"/>
      <c r="G26" s="119"/>
      <c r="H26" s="63"/>
      <c r="I26" s="61"/>
    </row>
    <row r="27" spans="1:9" ht="21.75" customHeight="1">
      <c r="I27" s="48">
        <f>SUM(I23:I25)</f>
        <v>3</v>
      </c>
    </row>
    <row r="28" spans="1:9">
      <c r="A28" s="132" t="s">
        <v>124</v>
      </c>
      <c r="B28" s="62"/>
      <c r="C28" s="61"/>
      <c r="D28" s="61"/>
      <c r="E28" s="61"/>
      <c r="F28" s="61"/>
      <c r="G28" s="119"/>
      <c r="H28" s="63"/>
      <c r="I28" s="61"/>
    </row>
    <row r="29" spans="1:9" ht="104">
      <c r="A29" s="311" t="s">
        <v>302</v>
      </c>
      <c r="B29" s="67" t="s">
        <v>710</v>
      </c>
      <c r="C29" s="65" t="s">
        <v>126</v>
      </c>
      <c r="D29" s="47"/>
      <c r="E29" s="47" t="s">
        <v>721</v>
      </c>
      <c r="F29" s="72" t="s">
        <v>155</v>
      </c>
      <c r="G29" s="106"/>
      <c r="H29" s="54"/>
      <c r="I29" s="52">
        <f>IF(G29="TBD",1,IF(G29="Fail",1,IF(G29="",1,0)))</f>
        <v>1</v>
      </c>
    </row>
    <row r="30" spans="1:9">
      <c r="A30" s="132" t="s">
        <v>129</v>
      </c>
      <c r="B30" s="62"/>
      <c r="C30" s="61"/>
      <c r="D30" s="61"/>
      <c r="E30" s="61"/>
      <c r="F30" s="61"/>
      <c r="G30" s="119"/>
      <c r="H30" s="63"/>
      <c r="I30" s="61"/>
    </row>
    <row r="31" spans="1:9">
      <c r="I31" s="48">
        <f>SUM(I6:I29)</f>
        <v>25</v>
      </c>
    </row>
    <row r="32" spans="1:9">
      <c r="I32" s="48">
        <v>25</v>
      </c>
    </row>
  </sheetData>
  <customSheetViews>
    <customSheetView guid="{AA267803-3D15-473C-9E2D-9DBCE3939576}" fitToPage="1">
      <pageMargins left="0" right="0" top="0" bottom="0" header="0" footer="0"/>
    </customSheetView>
  </customSheetViews>
  <mergeCells count="4">
    <mergeCell ref="C1:D1"/>
    <mergeCell ref="C2:D2"/>
    <mergeCell ref="C3:D3"/>
    <mergeCell ref="B6:B15"/>
  </mergeCells>
  <phoneticPr fontId="30" type="noConversion"/>
  <dataValidations count="1">
    <dataValidation type="list" allowBlank="1" showInputMessage="1" showErrorMessage="1" sqref="G24" xr:uid="{00000000-0002-0000-0A00-000000000000}">
      <formula1>TestResults</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FFE57331-EF1D-4821-B060-BFE93CD28B10}">
          <x14:formula1>
            <xm:f>Introduction!$B$94:$B$97</xm:f>
          </x14:formula1>
          <xm:sqref>G29 G25 G23 G19 G15 G7:G13</xm:sqref>
        </x14:dataValidation>
      </x14:dataValidations>
    </ext>
    <ext xmlns:mx="http://schemas.microsoft.com/office/mac/excel/2008/main" uri="http://schemas.microsoft.com/office/mac/excel/2008/main">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4cb7a0e-0877-405d-8990-e254ead4eb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23231A03F74F48920301F3C4994E58" ma:contentTypeVersion="18" ma:contentTypeDescription="Create a new document." ma:contentTypeScope="" ma:versionID="052fce58231f00a8da4fec28f20d649d">
  <xsd:schema xmlns:xsd="http://www.w3.org/2001/XMLSchema" xmlns:xs="http://www.w3.org/2001/XMLSchema" xmlns:p="http://schemas.microsoft.com/office/2006/metadata/properties" xmlns:ns3="d4cb7a0e-0877-405d-8990-e254ead4eb99" xmlns:ns4="e015d7a2-64f7-4473-9878-9f82160c981d" targetNamespace="http://schemas.microsoft.com/office/2006/metadata/properties" ma:root="true" ma:fieldsID="a81c67bc2821c1827cdefd7667aebaab" ns3:_="" ns4:_="">
    <xsd:import namespace="d4cb7a0e-0877-405d-8990-e254ead4eb99"/>
    <xsd:import namespace="e015d7a2-64f7-4473-9878-9f82160c981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b7a0e-0877-405d-8990-e254ead4eb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5d7a2-64f7-4473-9878-9f82160c981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98B61-81C4-4574-9624-4C874E67F8DC}">
  <ds:schemaRefs>
    <ds:schemaRef ds:uri="http://schemas.microsoft.com/office/infopath/2007/PartnerControls"/>
    <ds:schemaRef ds:uri="e015d7a2-64f7-4473-9878-9f82160c981d"/>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 ds:uri="d4cb7a0e-0877-405d-8990-e254ead4eb99"/>
    <ds:schemaRef ds:uri="http://www.w3.org/XML/1998/namespace"/>
  </ds:schemaRefs>
</ds:datastoreItem>
</file>

<file path=customXml/itemProps2.xml><?xml version="1.0" encoding="utf-8"?>
<ds:datastoreItem xmlns:ds="http://schemas.openxmlformats.org/officeDocument/2006/customXml" ds:itemID="{C86006FE-EFFE-4F96-9C0E-A74AA8878E5B}">
  <ds:schemaRefs>
    <ds:schemaRef ds:uri="http://schemas.microsoft.com/sharepoint/v3/contenttype/forms"/>
  </ds:schemaRefs>
</ds:datastoreItem>
</file>

<file path=customXml/itemProps3.xml><?xml version="1.0" encoding="utf-8"?>
<ds:datastoreItem xmlns:ds="http://schemas.openxmlformats.org/officeDocument/2006/customXml" ds:itemID="{1C6AE4FA-DBCF-4BE4-BB95-57042FB39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cb7a0e-0877-405d-8990-e254ead4eb99"/>
    <ds:schemaRef ds:uri="e015d7a2-64f7-4473-9878-9f82160c9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Title</vt:lpstr>
      <vt:lpstr>Introduction</vt:lpstr>
      <vt:lpstr>TSR</vt:lpstr>
      <vt:lpstr>CIS.CAS.001</vt:lpstr>
      <vt:lpstr>UC.CIS.001</vt:lpstr>
      <vt:lpstr>UC.CIS.002</vt:lpstr>
      <vt:lpstr>UC.CIS.201</vt:lpstr>
      <vt:lpstr>UC.CIS.202</vt:lpstr>
      <vt:lpstr>UC.CIS.203</vt:lpstr>
      <vt:lpstr>UC.CIS.204</vt:lpstr>
      <vt:lpstr>UC.CIS.301</vt:lpstr>
      <vt:lpstr>UC.CIS.501</vt:lpstr>
      <vt:lpstr>UC.CIS.502</vt:lpstr>
      <vt:lpstr>Change Logs</vt:lpstr>
      <vt:lpstr>TestResults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NEHTA</dc:creator>
  <cp:keywords/>
  <dc:description/>
  <cp:lastModifiedBy>Cynthia Davis</cp:lastModifiedBy>
  <cp:revision/>
  <dcterms:created xsi:type="dcterms:W3CDTF">2011-08-17T04:13:53Z</dcterms:created>
  <dcterms:modified xsi:type="dcterms:W3CDTF">2025-02-18T04:27:22Z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2024-04-16T04:51:48Z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01019634-d309-48f5-88a3-05125f0086ef</vt:lpwstr>
  </property>
  <property fmtid="{D5CDD505-2E9C-101B-9397-08002B2CF9AE}" pid="8" name="MSIP_Label_40c15abd-c727-4d65-8c9b-7b89f3a8c37e_ContentBits">
    <vt:lpwstr>3</vt:lpwstr>
  </property>
  <property fmtid="{D5CDD505-2E9C-101B-9397-08002B2CF9AE}" pid="9" name="ContentTypeId">
    <vt:lpwstr>0x010100AC23231A03F74F48920301F3C4994E58</vt:lpwstr>
  </property>
</Properties>
</file>